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7BC0F857-5D77-4F26-80B7-5287D74AEB22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Лист1!$A$2:$N$4915</definedName>
    <definedName name="_xlnm.Print_Area" localSheetId="0">Лист1!$A$1:$J$5005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911" i="1" l="1"/>
  <c r="K4874" i="1" l="1"/>
  <c r="K4873" i="1"/>
  <c r="K4872" i="1"/>
  <c r="K4871" i="1"/>
  <c r="K4870" i="1"/>
  <c r="K4869" i="1"/>
  <c r="K4868" i="1"/>
  <c r="K4867" i="1"/>
  <c r="K4866" i="1"/>
  <c r="K4865" i="1"/>
  <c r="K4864" i="1"/>
  <c r="K4863" i="1"/>
  <c r="K4862" i="1"/>
  <c r="K4861" i="1"/>
  <c r="K4860" i="1"/>
  <c r="K4859" i="1"/>
  <c r="K4858" i="1"/>
  <c r="K4857" i="1"/>
  <c r="K4856" i="1"/>
  <c r="E4861" i="1" l="1"/>
  <c r="K4855" i="1" l="1"/>
  <c r="K4854" i="1"/>
  <c r="K4853" i="1"/>
  <c r="K4852" i="1"/>
  <c r="K4851" i="1"/>
  <c r="K4850" i="1"/>
  <c r="K4849" i="1"/>
  <c r="K4848" i="1"/>
  <c r="K4847" i="1"/>
  <c r="K4846" i="1"/>
  <c r="K4845" i="1"/>
  <c r="K4844" i="1"/>
  <c r="K4843" i="1"/>
  <c r="K4842" i="1"/>
  <c r="K4841" i="1"/>
  <c r="K4840" i="1"/>
  <c r="K4839" i="1"/>
  <c r="K4838" i="1"/>
  <c r="K4837" i="1"/>
  <c r="K4836" i="1"/>
  <c r="K4835" i="1"/>
  <c r="K4834" i="1"/>
  <c r="K4833" i="1"/>
  <c r="K4832" i="1"/>
  <c r="E4859" i="1" l="1"/>
  <c r="K4831" i="1" l="1"/>
  <c r="K4830" i="1"/>
  <c r="K4829" i="1"/>
  <c r="K4828" i="1"/>
  <c r="K4827" i="1"/>
  <c r="K4826" i="1"/>
  <c r="K4825" i="1"/>
  <c r="K4824" i="1"/>
  <c r="K4823" i="1"/>
  <c r="K4822" i="1"/>
  <c r="K4821" i="1"/>
  <c r="K4820" i="1"/>
  <c r="K4819" i="1"/>
  <c r="K4818" i="1"/>
  <c r="K4817" i="1"/>
  <c r="K4816" i="1"/>
  <c r="K4815" i="1"/>
  <c r="K4814" i="1"/>
  <c r="K4813" i="1"/>
  <c r="K4812" i="1"/>
  <c r="E4840" i="1" l="1"/>
  <c r="E4847" i="1" l="1"/>
  <c r="E4834" i="1"/>
  <c r="K4811" i="1" l="1"/>
  <c r="K4810" i="1"/>
  <c r="K4809" i="1"/>
  <c r="K4808" i="1"/>
  <c r="K4807" i="1"/>
  <c r="K4806" i="1"/>
  <c r="K4805" i="1"/>
  <c r="K4804" i="1"/>
  <c r="K4803" i="1"/>
  <c r="K4802" i="1"/>
  <c r="K4801" i="1"/>
  <c r="K4800" i="1"/>
  <c r="K4799" i="1"/>
  <c r="K4798" i="1"/>
  <c r="K4797" i="1"/>
  <c r="K4796" i="1"/>
  <c r="K4795" i="1"/>
  <c r="K4794" i="1"/>
  <c r="K4793" i="1"/>
  <c r="K4792" i="1"/>
  <c r="K4791" i="1"/>
  <c r="E4821" i="1" l="1"/>
  <c r="E4827" i="1" l="1"/>
  <c r="E4815" i="1" l="1"/>
  <c r="K4790" i="1" l="1"/>
  <c r="K4789" i="1"/>
  <c r="K4788" i="1"/>
  <c r="K4787" i="1"/>
  <c r="K4786" i="1"/>
  <c r="K4785" i="1"/>
  <c r="K4784" i="1"/>
  <c r="K4783" i="1"/>
  <c r="K4782" i="1"/>
  <c r="K4781" i="1"/>
  <c r="K4780" i="1"/>
  <c r="K4779" i="1"/>
  <c r="K4778" i="1"/>
  <c r="K4777" i="1"/>
  <c r="K4776" i="1"/>
  <c r="K4775" i="1"/>
  <c r="K4774" i="1"/>
  <c r="K4773" i="1"/>
  <c r="K4772" i="1"/>
  <c r="K4771" i="1"/>
  <c r="K4770" i="1"/>
  <c r="E4796" i="1" l="1"/>
  <c r="K4769" i="1" l="1"/>
  <c r="K4768" i="1"/>
  <c r="K4767" i="1"/>
  <c r="K4766" i="1"/>
  <c r="K4765" i="1"/>
  <c r="K4764" i="1"/>
  <c r="K4763" i="1"/>
  <c r="K4762" i="1"/>
  <c r="K4761" i="1"/>
  <c r="K4760" i="1"/>
  <c r="K4759" i="1"/>
  <c r="K4758" i="1"/>
  <c r="K4757" i="1"/>
  <c r="K4756" i="1"/>
  <c r="E4782" i="1" l="1"/>
  <c r="K4755" i="1" l="1"/>
  <c r="K4754" i="1"/>
  <c r="K4753" i="1"/>
  <c r="K4752" i="1"/>
  <c r="K4751" i="1"/>
  <c r="K4750" i="1"/>
  <c r="K4749" i="1"/>
  <c r="K4748" i="1"/>
  <c r="K4747" i="1"/>
  <c r="K4746" i="1"/>
  <c r="K4745" i="1"/>
  <c r="K4744" i="1"/>
  <c r="K4743" i="1"/>
  <c r="K4742" i="1"/>
  <c r="K4741" i="1"/>
  <c r="K4740" i="1"/>
  <c r="K4739" i="1"/>
  <c r="K4738" i="1"/>
  <c r="K4737" i="1"/>
  <c r="K4736" i="1"/>
  <c r="K4735" i="1"/>
  <c r="K4734" i="1"/>
  <c r="K4733" i="1"/>
  <c r="K4732" i="1"/>
  <c r="K4731" i="1"/>
  <c r="K4730" i="1"/>
  <c r="K4729" i="1"/>
  <c r="K4728" i="1" l="1"/>
  <c r="K4727" i="1"/>
  <c r="K4726" i="1"/>
  <c r="K4725" i="1"/>
  <c r="K4724" i="1"/>
  <c r="K4723" i="1"/>
  <c r="K4722" i="1"/>
  <c r="K4721" i="1"/>
  <c r="K4720" i="1"/>
  <c r="K4719" i="1"/>
  <c r="K4718" i="1"/>
  <c r="K4717" i="1"/>
  <c r="K4716" i="1"/>
  <c r="K4715" i="1"/>
  <c r="K4714" i="1"/>
  <c r="K4713" i="1"/>
  <c r="E4744" i="1" l="1"/>
  <c r="E4743" i="1" l="1"/>
  <c r="E4749" i="1" l="1"/>
  <c r="E4725" i="1" l="1"/>
  <c r="E4740" i="1"/>
  <c r="E4723" i="1"/>
  <c r="K4712" i="1" l="1"/>
  <c r="K4711" i="1"/>
  <c r="K4710" i="1"/>
  <c r="K4709" i="1"/>
  <c r="K4708" i="1"/>
  <c r="K4707" i="1"/>
  <c r="K4706" i="1"/>
  <c r="K4705" i="1"/>
  <c r="K4704" i="1"/>
  <c r="K4703" i="1"/>
  <c r="K4702" i="1"/>
  <c r="K4701" i="1"/>
  <c r="K4700" i="1"/>
  <c r="K4699" i="1"/>
  <c r="K4698" i="1"/>
  <c r="K4697" i="1"/>
  <c r="K4696" i="1" l="1"/>
  <c r="K4695" i="1"/>
  <c r="K4694" i="1"/>
  <c r="K4693" i="1"/>
  <c r="K4692" i="1"/>
  <c r="K4691" i="1"/>
  <c r="K4690" i="1"/>
  <c r="K4689" i="1"/>
  <c r="K4688" i="1"/>
  <c r="K4687" i="1"/>
  <c r="K4686" i="1"/>
  <c r="K4685" i="1"/>
  <c r="K4684" i="1"/>
  <c r="K4683" i="1"/>
  <c r="K4682" i="1"/>
  <c r="K4681" i="1"/>
  <c r="K4680" i="1"/>
  <c r="K4679" i="1"/>
  <c r="K4678" i="1"/>
  <c r="K4677" i="1"/>
  <c r="K4676" i="1"/>
  <c r="K4675" i="1"/>
  <c r="K4674" i="1"/>
  <c r="K4673" i="1"/>
  <c r="K4672" i="1"/>
  <c r="K4671" i="1"/>
  <c r="K4670" i="1"/>
  <c r="K4669" i="1"/>
  <c r="K4667" i="1"/>
  <c r="K4666" i="1"/>
  <c r="E4702" i="1" l="1"/>
  <c r="E4686" i="1" l="1"/>
  <c r="E4683" i="1" l="1"/>
  <c r="E4696" i="1"/>
  <c r="K4665" i="1" l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E4681" i="1" l="1"/>
  <c r="K4641" i="1" l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E4663" i="1" l="1"/>
  <c r="E4665" i="1" l="1"/>
  <c r="K4623" i="1" l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 l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 l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 l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 l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 l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E4546" i="1" l="1"/>
  <c r="K4520" i="1" l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 l="1"/>
  <c r="K4497" i="1"/>
  <c r="K4496" i="1"/>
  <c r="K4495" i="1"/>
  <c r="K4494" i="1"/>
  <c r="K4493" i="1"/>
  <c r="K4492" i="1"/>
  <c r="K4491" i="1"/>
  <c r="K4490" i="1"/>
  <c r="K4489" i="1"/>
  <c r="K4488" i="1"/>
  <c r="K4487" i="1" l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 l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E4449" i="1" l="1"/>
  <c r="E4450" i="1"/>
  <c r="K4436" i="1" l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E4446" i="1" l="1"/>
  <c r="K4420" i="1" l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 l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 l="1"/>
  <c r="K4391" i="1"/>
  <c r="K4390" i="1"/>
  <c r="K4389" i="1"/>
  <c r="K4388" i="1"/>
  <c r="K4387" i="1"/>
  <c r="K4386" i="1"/>
  <c r="K4385" i="1"/>
  <c r="K4384" i="1"/>
  <c r="K4383" i="1" l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 l="1"/>
  <c r="K4363" i="1"/>
  <c r="K4362" i="1"/>
  <c r="K4361" i="1"/>
  <c r="K4360" i="1"/>
  <c r="K4359" i="1"/>
  <c r="K4358" i="1"/>
  <c r="K4357" i="1"/>
  <c r="K4356" i="1"/>
  <c r="K4355" i="1" l="1"/>
  <c r="K4354" i="1"/>
  <c r="K4353" i="1"/>
  <c r="K4352" i="1"/>
  <c r="K4351" i="1"/>
  <c r="K4350" i="1"/>
  <c r="K4349" i="1"/>
  <c r="K4348" i="1"/>
  <c r="K4347" i="1"/>
  <c r="K4346" i="1"/>
  <c r="K4345" i="1"/>
  <c r="K4344" i="1" l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 l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 l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 l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 l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 l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 l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 l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 l="1"/>
  <c r="K4216" i="1"/>
  <c r="K4215" i="1"/>
  <c r="K4214" i="1"/>
  <c r="K4213" i="1"/>
  <c r="K4212" i="1"/>
  <c r="K4211" i="1"/>
  <c r="K4210" i="1"/>
  <c r="K4209" i="1"/>
  <c r="K4208" i="1"/>
  <c r="K4207" i="1"/>
  <c r="K4206" i="1" l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 l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E4202" i="1" l="1"/>
  <c r="K4174" i="1" l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 l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 l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 l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49" i="1" s="1"/>
  <c r="A4150" i="1" l="1"/>
  <c r="A4151" i="1" s="1"/>
  <c r="A4152" i="1" l="1"/>
  <c r="A4153" i="1" s="1"/>
  <c r="A4158" i="1" l="1"/>
  <c r="A4160" i="1" l="1"/>
  <c r="A4161" i="1" s="1"/>
  <c r="A4162" i="1" s="1"/>
  <c r="A4163" i="1" l="1"/>
  <c r="A4164" i="1" s="1"/>
  <c r="A4167" i="1" l="1"/>
  <c r="A4169" i="1" s="1"/>
  <c r="A4171" i="1" l="1"/>
  <c r="A4173" i="1" s="1"/>
  <c r="A4174" i="1" s="1"/>
  <c r="A4175" i="1" l="1"/>
  <c r="A4176" i="1" s="1"/>
  <c r="A4177" i="1" l="1"/>
  <c r="A4178" i="1" s="1"/>
  <c r="A4181" i="1" s="1"/>
  <c r="A4182" i="1" l="1"/>
  <c r="A4184" i="1" l="1"/>
  <c r="A4186" i="1" s="1"/>
  <c r="A4187" i="1" s="1"/>
  <c r="A4188" i="1" l="1"/>
  <c r="A4189" i="1" l="1"/>
  <c r="A4190" i="1" s="1"/>
  <c r="A4191" i="1" l="1"/>
  <c r="A4192" i="1" l="1"/>
  <c r="A4193" i="1" l="1"/>
  <c r="A4196" i="1" l="1"/>
  <c r="A4201" i="1" l="1"/>
  <c r="A4202" i="1" s="1"/>
  <c r="A4204" i="1" l="1"/>
  <c r="A4206" i="1" s="1"/>
  <c r="A4207" i="1" l="1"/>
  <c r="A4208" i="1" s="1"/>
  <c r="A4209" i="1" l="1"/>
  <c r="A4211" i="1" l="1"/>
  <c r="A4212" i="1" l="1"/>
  <c r="A4214" i="1" l="1"/>
  <c r="A4217" i="1" s="1"/>
  <c r="A4218" i="1" l="1"/>
  <c r="A4219" i="1" s="1"/>
  <c r="A4220" i="1" l="1"/>
  <c r="A4221" i="1" s="1"/>
  <c r="A4222" i="1" s="1"/>
  <c r="A4223" i="1" l="1"/>
  <c r="A4227" i="1" l="1"/>
  <c r="A4230" i="1" l="1"/>
  <c r="A4231" i="1" l="1"/>
  <c r="A4233" i="1" l="1"/>
  <c r="A4236" i="1" l="1"/>
  <c r="A4237" i="1" l="1"/>
  <c r="A4240" i="1" s="1"/>
  <c r="A4244" i="1" l="1"/>
  <c r="A4245" i="1" s="1"/>
  <c r="A4247" i="1" l="1"/>
  <c r="A4248" i="1" l="1"/>
  <c r="A4249" i="1" s="1"/>
  <c r="A4250" i="1" l="1"/>
  <c r="A4251" i="1" l="1"/>
  <c r="A4255" i="1" s="1"/>
  <c r="A4258" i="1" l="1"/>
  <c r="A4259" i="1" l="1"/>
  <c r="A4261" i="1" l="1"/>
  <c r="A4262" i="1" l="1"/>
  <c r="A4263" i="1" s="1"/>
  <c r="A4264" i="1" l="1"/>
  <c r="A4265" i="1" l="1"/>
  <c r="A4266" i="1" l="1"/>
  <c r="A4267" i="1" l="1"/>
  <c r="A4270" i="1" l="1"/>
  <c r="A4272" i="1" s="1"/>
  <c r="A4275" i="1" l="1"/>
  <c r="A4276" i="1" s="1"/>
  <c r="A4277" i="1" s="1"/>
  <c r="A4278" i="1" s="1"/>
  <c r="A4280" i="1" s="1"/>
  <c r="A4281" i="1" l="1"/>
  <c r="A4282" i="1" l="1"/>
  <c r="A4284" i="1" l="1"/>
  <c r="A4287" i="1" l="1"/>
  <c r="A4288" i="1" l="1"/>
  <c r="A4290" i="1" s="1"/>
  <c r="A4292" i="1" s="1"/>
  <c r="A4294" i="1" l="1"/>
  <c r="A4295" i="1" l="1"/>
  <c r="A4296" i="1" l="1"/>
  <c r="A4297" i="1" s="1"/>
  <c r="A4298" i="1" s="1"/>
  <c r="A4300" i="1" l="1"/>
  <c r="A4305" i="1" l="1"/>
  <c r="A4308" i="1" l="1"/>
  <c r="A4309" i="1" l="1"/>
  <c r="A4310" i="1" l="1"/>
  <c r="A4311" i="1" s="1"/>
  <c r="A4315" i="1" s="1"/>
  <c r="A4317" i="1" l="1"/>
  <c r="A4319" i="1" l="1"/>
  <c r="A4320" i="1" s="1"/>
  <c r="A4321" i="1" l="1"/>
  <c r="A4322" i="1" s="1"/>
  <c r="A4324" i="1" l="1"/>
  <c r="A4327" i="1" l="1"/>
  <c r="A4328" i="1" l="1"/>
  <c r="A4329" i="1" l="1"/>
  <c r="A4331" i="1" s="1"/>
  <c r="A4333" i="1" l="1"/>
  <c r="A4334" i="1" s="1"/>
  <c r="A4336" i="1" l="1"/>
  <c r="A4337" i="1" l="1"/>
  <c r="A4338" i="1" l="1"/>
  <c r="A4339" i="1" l="1"/>
  <c r="A4345" i="1" l="1"/>
  <c r="A4347" i="1" l="1"/>
  <c r="A4350" i="1" l="1"/>
  <c r="A4351" i="1" l="1"/>
  <c r="A4352" i="1" l="1"/>
  <c r="A4353" i="1" l="1"/>
  <c r="A4354" i="1" l="1"/>
  <c r="A4356" i="1" l="1"/>
  <c r="A4357" i="1" s="1"/>
  <c r="A4360" i="1" s="1"/>
  <c r="A4363" i="1" l="1"/>
  <c r="A4364" i="1" l="1"/>
  <c r="A4365" i="1" l="1"/>
  <c r="A4366" i="1" l="1"/>
  <c r="A4367" i="1" l="1"/>
  <c r="A4370" i="1" s="1"/>
  <c r="A4373" i="1" l="1"/>
  <c r="A4374" i="1" l="1"/>
  <c r="A4376" i="1" s="1"/>
  <c r="A4378" i="1" l="1"/>
  <c r="A4379" i="1" l="1"/>
  <c r="A4380" i="1" l="1"/>
  <c r="A4381" i="1" s="1"/>
  <c r="A4382" i="1" s="1"/>
  <c r="A4383" i="1" l="1"/>
  <c r="A4384" i="1" l="1"/>
  <c r="A4387" i="1" l="1"/>
  <c r="A4391" i="1" l="1"/>
  <c r="A4393" i="1" l="1"/>
  <c r="A4396" i="1" l="1"/>
  <c r="A4397" i="1" s="1"/>
  <c r="A4398" i="1" l="1"/>
  <c r="A4399" i="1" l="1"/>
  <c r="A4400" i="1" l="1"/>
  <c r="A4402" i="1" l="1"/>
  <c r="A4406" i="1" l="1"/>
  <c r="A4408" i="1" l="1"/>
  <c r="A4409" i="1" l="1"/>
  <c r="A4410" i="1" s="1"/>
  <c r="A4411" i="1" l="1"/>
  <c r="A4412" i="1" l="1"/>
  <c r="A4413" i="1" s="1"/>
  <c r="A4414" i="1" l="1"/>
  <c r="A4416" i="1" l="1"/>
  <c r="A4420" i="1" s="1"/>
  <c r="A4421" i="1" l="1"/>
  <c r="A4422" i="1" l="1"/>
  <c r="A4424" i="1" l="1"/>
  <c r="A4426" i="1" l="1"/>
  <c r="A4427" i="1" l="1"/>
  <c r="A4429" i="1" s="1"/>
  <c r="A4431" i="1" s="1"/>
  <c r="A4433" i="1" l="1"/>
  <c r="A4434" i="1" l="1"/>
  <c r="A4435" i="1" s="1"/>
  <c r="A4436" i="1" s="1"/>
  <c r="A4437" i="1" s="1"/>
  <c r="A4441" i="1" l="1"/>
  <c r="A4442" i="1" s="1"/>
  <c r="A4444" i="1" s="1"/>
  <c r="A4445" i="1" s="1"/>
  <c r="A4449" i="1" l="1"/>
  <c r="A4450" i="1" s="1"/>
  <c r="A4451" i="1" s="1"/>
  <c r="A4452" i="1" l="1"/>
  <c r="A4453" i="1" l="1"/>
  <c r="A4455" i="1" l="1"/>
  <c r="A4456" i="1" l="1"/>
  <c r="A4458" i="1" s="1"/>
  <c r="A4461" i="1" l="1"/>
  <c r="A4464" i="1" l="1"/>
  <c r="A4465" i="1" l="1"/>
  <c r="A4466" i="1" l="1"/>
  <c r="A4467" i="1" l="1"/>
  <c r="A4468" i="1" l="1"/>
  <c r="A4469" i="1" l="1"/>
  <c r="A4470" i="1" l="1"/>
  <c r="A4471" i="1" l="1"/>
  <c r="A4472" i="1" s="1"/>
  <c r="A4473" i="1" s="1"/>
  <c r="A4476" i="1" l="1"/>
  <c r="A4477" i="1" s="1"/>
  <c r="A4480" i="1" l="1"/>
  <c r="A4482" i="1" l="1"/>
  <c r="A4483" i="1" l="1"/>
  <c r="A4484" i="1" l="1"/>
  <c r="A4485" i="1" l="1"/>
  <c r="A4486" i="1" l="1"/>
  <c r="A4487" i="1" l="1"/>
  <c r="A4488" i="1" l="1"/>
  <c r="A4489" i="1" l="1"/>
  <c r="A4493" i="1" l="1"/>
  <c r="A4495" i="1" l="1"/>
  <c r="A4496" i="1" s="1"/>
  <c r="A4497" i="1" l="1"/>
  <c r="A4498" i="1" s="1"/>
  <c r="A4499" i="1" l="1"/>
  <c r="A4501" i="1" s="1"/>
  <c r="A4503" i="1" l="1"/>
  <c r="A4505" i="1" l="1"/>
  <c r="A4507" i="1" s="1"/>
  <c r="A4509" i="1" l="1"/>
  <c r="A4510" i="1" l="1"/>
  <c r="A4511" i="1" s="1"/>
  <c r="A4512" i="1" s="1"/>
  <c r="A4515" i="1" l="1"/>
  <c r="A4517" i="1" s="1"/>
  <c r="A4519" i="1" s="1"/>
  <c r="A4520" i="1" l="1"/>
  <c r="A4521" i="1" l="1"/>
  <c r="A4524" i="1" s="1"/>
  <c r="A4527" i="1" l="1"/>
  <c r="A4529" i="1" l="1"/>
  <c r="A4531" i="1" l="1"/>
  <c r="A4532" i="1" l="1"/>
  <c r="A4534" i="1" l="1"/>
  <c r="A4535" i="1" l="1"/>
  <c r="A4536" i="1" l="1"/>
  <c r="A4539" i="1" l="1"/>
  <c r="A4542" i="1" l="1"/>
  <c r="A4543" i="1" l="1"/>
  <c r="A4545" i="1" l="1"/>
  <c r="A4546" i="1" l="1"/>
  <c r="A4547" i="1" l="1"/>
  <c r="A4548" i="1" l="1"/>
  <c r="A4550" i="1" l="1"/>
  <c r="A4552" i="1" l="1"/>
  <c r="A4554" i="1" l="1"/>
  <c r="A4556" i="1" l="1"/>
  <c r="A4557" i="1" l="1"/>
  <c r="A4558" i="1" s="1"/>
  <c r="A4559" i="1" l="1"/>
  <c r="A4560" i="1" s="1"/>
  <c r="A4563" i="1" l="1"/>
  <c r="A4566" i="1" s="1"/>
  <c r="A4567" i="1" l="1"/>
  <c r="A4570" i="1" l="1"/>
  <c r="A4572" i="1" l="1"/>
  <c r="A4575" i="1" s="1"/>
  <c r="A4576" i="1" l="1"/>
  <c r="A4577" i="1" s="1"/>
  <c r="A4578" i="1" s="1"/>
  <c r="A4579" i="1" s="1"/>
  <c r="A4582" i="1" l="1"/>
  <c r="A4585" i="1" l="1"/>
  <c r="A4586" i="1" l="1"/>
  <c r="A4588" i="1" l="1"/>
  <c r="A4589" i="1" l="1"/>
  <c r="A4590" i="1" s="1"/>
  <c r="A4591" i="1" l="1"/>
  <c r="A4593" i="1" l="1"/>
  <c r="A4596" i="1" l="1"/>
  <c r="A4597" i="1" l="1"/>
  <c r="A4599" i="1" l="1"/>
  <c r="A4600" i="1" s="1"/>
  <c r="A4601" i="1" s="1"/>
  <c r="A4603" i="1" l="1"/>
  <c r="A4604" i="1" s="1"/>
  <c r="A4605" i="1" s="1"/>
  <c r="A4609" i="1" l="1"/>
  <c r="A4610" i="1" l="1"/>
  <c r="A4612" i="1" s="1"/>
  <c r="A4613" i="1" l="1"/>
  <c r="A4614" i="1" s="1"/>
  <c r="A4615" i="1" s="1"/>
  <c r="A4617" i="1" l="1"/>
  <c r="A4619" i="1" l="1"/>
  <c r="A4620" i="1" l="1"/>
  <c r="A4621" i="1" s="1"/>
  <c r="A4622" i="1" s="1"/>
  <c r="A4624" i="1" s="1"/>
  <c r="A4625" i="1" s="1"/>
  <c r="A4626" i="1" s="1"/>
  <c r="A4627" i="1" s="1"/>
  <c r="A4629" i="1" l="1"/>
  <c r="A4633" i="1" s="1"/>
  <c r="A4635" i="1" l="1"/>
  <c r="A4637" i="1" s="1"/>
  <c r="A4638" i="1" l="1"/>
  <c r="A4639" i="1" l="1"/>
  <c r="A4640" i="1" s="1"/>
  <c r="A4642" i="1" l="1"/>
  <c r="A4643" i="1" s="1"/>
  <c r="A4646" i="1" s="1"/>
  <c r="A4649" i="1" l="1"/>
  <c r="A4651" i="1" l="1"/>
  <c r="A4652" i="1" l="1"/>
  <c r="A4653" i="1" s="1"/>
  <c r="A4656" i="1" l="1"/>
  <c r="A4658" i="1" l="1"/>
  <c r="A4659" i="1" s="1"/>
  <c r="A4660" i="1" l="1"/>
  <c r="A4661" i="1" s="1"/>
  <c r="A4662" i="1" l="1"/>
  <c r="A4664" i="1" s="1"/>
  <c r="A4666" i="1" l="1"/>
  <c r="A4667" i="1" s="1"/>
  <c r="A4668" i="1" l="1"/>
  <c r="A4669" i="1" l="1"/>
  <c r="A4670" i="1" l="1"/>
  <c r="A4671" i="1" l="1"/>
  <c r="A4672" i="1" l="1"/>
  <c r="A4673" i="1" l="1"/>
  <c r="A4674" i="1" l="1"/>
  <c r="A4677" i="1" l="1"/>
  <c r="A4679" i="1" l="1"/>
  <c r="A4681" i="1" l="1"/>
  <c r="A4683" i="1" l="1"/>
  <c r="A4684" i="1" l="1"/>
  <c r="A4685" i="1" l="1"/>
  <c r="A4686" i="1" l="1"/>
  <c r="A4687" i="1" l="1"/>
  <c r="A4691" i="1" l="1"/>
  <c r="A4693" i="1" l="1"/>
  <c r="A4695" i="1" l="1"/>
  <c r="A4697" i="1" s="1"/>
  <c r="A4698" i="1" s="1"/>
  <c r="A4699" i="1" l="1"/>
  <c r="A4700" i="1" l="1"/>
  <c r="A4702" i="1" l="1"/>
  <c r="A4703" i="1" l="1"/>
  <c r="A4706" i="1" l="1"/>
  <c r="A4709" i="1" l="1"/>
  <c r="A4712" i="1" l="1"/>
  <c r="A4713" i="1" l="1"/>
  <c r="A4714" i="1" l="1"/>
  <c r="A4716" i="1" l="1"/>
  <c r="A4717" i="1" l="1"/>
  <c r="A4718" i="1" l="1"/>
  <c r="A4719" i="1" s="1"/>
  <c r="A4721" i="1" s="1"/>
  <c r="A4723" i="1" s="1"/>
  <c r="A4725" i="1" l="1"/>
  <c r="A4726" i="1" l="1"/>
  <c r="A4727" i="1" s="1"/>
  <c r="A4729" i="1" s="1"/>
  <c r="A4733" i="1" l="1"/>
  <c r="A4734" i="1" l="1"/>
  <c r="A4737" i="1" s="1"/>
  <c r="A4738" i="1" l="1"/>
  <c r="A4740" i="1" s="1"/>
  <c r="A4742" i="1" s="1"/>
  <c r="A4743" i="1" l="1"/>
  <c r="A4744" i="1" s="1"/>
  <c r="A4745" i="1" l="1"/>
  <c r="A4748" i="1" s="1"/>
  <c r="A4751" i="1" l="1"/>
  <c r="A4753" i="1" l="1"/>
  <c r="A4754" i="1" l="1"/>
  <c r="A4756" i="1" s="1"/>
  <c r="A4758" i="1" l="1"/>
  <c r="A4759" i="1" l="1"/>
  <c r="A4760" i="1" l="1"/>
  <c r="A4761" i="1" l="1"/>
  <c r="A4765" i="1" l="1"/>
  <c r="A4767" i="1" s="1"/>
  <c r="A4769" i="1" s="1"/>
  <c r="A4770" i="1" l="1"/>
  <c r="A4772" i="1" s="1"/>
  <c r="A4774" i="1" l="1"/>
  <c r="A4776" i="1" s="1"/>
  <c r="A4778" i="1" l="1"/>
  <c r="A4779" i="1" s="1"/>
  <c r="A4780" i="1" s="1"/>
  <c r="A4781" i="1" l="1"/>
  <c r="A4782" i="1" s="1"/>
  <c r="A4783" i="1" s="1"/>
  <c r="A4784" i="1" l="1"/>
  <c r="A4785" i="1" l="1"/>
  <c r="A4788" i="1" s="1"/>
  <c r="A4791" i="1" l="1"/>
  <c r="A4792" i="1" s="1"/>
  <c r="A4794" i="1" l="1"/>
  <c r="A4796" i="1" s="1"/>
  <c r="A4797" i="1" l="1"/>
  <c r="A4798" i="1" s="1"/>
  <c r="A4799" i="1" l="1"/>
  <c r="A4801" i="1" l="1"/>
  <c r="A4802" i="1" l="1"/>
  <c r="A4803" i="1" l="1"/>
  <c r="A4804" i="1" l="1"/>
  <c r="A4805" i="1" l="1"/>
  <c r="A4806" i="1" l="1"/>
  <c r="A4808" i="1" l="1"/>
  <c r="A4812" i="1" l="1"/>
  <c r="A4814" i="1" l="1"/>
  <c r="A4815" i="1" l="1"/>
  <c r="A4816" i="1" l="1"/>
  <c r="A4818" i="1" l="1"/>
  <c r="A4820" i="1" l="1"/>
  <c r="A4823" i="1" l="1"/>
  <c r="A4824" i="1" s="1"/>
  <c r="A4825" i="1" l="1"/>
  <c r="A4827" i="1" l="1"/>
  <c r="A4828" i="1" l="1"/>
  <c r="A4829" i="1" l="1"/>
  <c r="A4830" i="1" l="1"/>
  <c r="A4832" i="1" l="1"/>
  <c r="A4834" i="1" s="1"/>
  <c r="A4838" i="1" l="1"/>
  <c r="A4840" i="1" l="1"/>
  <c r="A4842" i="1" s="1"/>
  <c r="A4844" i="1" l="1"/>
  <c r="A4846" i="1" s="1"/>
  <c r="A4848" i="1" l="1"/>
  <c r="A4849" i="1" s="1"/>
  <c r="A4850" i="1" s="1"/>
  <c r="A4851" i="1" l="1"/>
  <c r="A4852" i="1" s="1"/>
  <c r="A4853" i="1" s="1"/>
  <c r="A4854" i="1" s="1"/>
  <c r="A4856" i="1" s="1"/>
  <c r="A4859" i="1" l="1"/>
  <c r="A4861" i="1" l="1"/>
  <c r="A4862" i="1" l="1"/>
  <c r="A4863" i="1" l="1"/>
  <c r="A4864" i="1" l="1"/>
  <c r="A4865" i="1" l="1"/>
  <c r="A4866" i="1" l="1"/>
  <c r="A4868" i="1" s="1"/>
  <c r="A4872" i="1" l="1"/>
  <c r="A4874" i="1" s="1"/>
  <c r="A4875" i="1" s="1"/>
  <c r="A4876" i="1" s="1"/>
  <c r="A4877" i="1" s="1"/>
  <c r="A4878" i="1" s="1"/>
  <c r="A4881" i="1" s="1"/>
  <c r="A4885" i="1" l="1"/>
  <c r="A4886" i="1" l="1"/>
  <c r="A4887" i="1" l="1"/>
  <c r="A4889" i="1" l="1"/>
  <c r="A4891" i="1" l="1"/>
  <c r="A4893" i="1" l="1"/>
  <c r="A4895" i="1" l="1"/>
  <c r="A4896" i="1" l="1"/>
  <c r="A4897" i="1" l="1"/>
  <c r="A4899" i="1" l="1"/>
  <c r="A4900" i="1" s="1"/>
  <c r="A4903" i="1" s="1"/>
  <c r="A4905" i="1" s="1"/>
  <c r="A4907" i="1" l="1"/>
  <c r="A4908" i="1" l="1"/>
  <c r="A4914" i="1" l="1"/>
  <c r="A4915" i="1" s="1"/>
  <c r="A4916" i="1" s="1"/>
  <c r="A4917" i="1" s="1"/>
  <c r="A4919" i="1" s="1"/>
  <c r="A4920" i="1" s="1"/>
  <c r="A4921" i="1" s="1"/>
</calcChain>
</file>

<file path=xl/sharedStrings.xml><?xml version="1.0" encoding="utf-8"?>
<sst xmlns="http://schemas.openxmlformats.org/spreadsheetml/2006/main" count="30005" uniqueCount="1083">
  <si>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</si>
  <si>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</si>
  <si>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</si>
  <si>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</si>
  <si>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</si>
  <si>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</si>
  <si>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</si>
  <si>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</si>
  <si>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</si>
  <si>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</si>
  <si>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</si>
  <si>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</si>
  <si>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</si>
  <si>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</si>
  <si>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</si>
  <si>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</si>
  <si>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</si>
  <si>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</si>
  <si>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</si>
  <si>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</si>
  <si>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</si>
  <si>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</si>
  <si>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</si>
  <si>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</si>
  <si>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</si>
  <si>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</si>
  <si>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</si>
  <si>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</si>
  <si>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</si>
  <si>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</si>
  <si>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</si>
  <si>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</si>
  <si>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</si>
  <si>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</si>
  <si>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</si>
  <si>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</si>
  <si>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</si>
  <si>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</si>
  <si>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</si>
  <si>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</si>
  <si>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</si>
  <si>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</si>
  <si>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</si>
  <si>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</si>
  <si>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</si>
  <si>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</si>
  <si>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</si>
  <si>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</si>
  <si>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</si>
  <si>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</si>
  <si>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</si>
  <si>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</si>
  <si>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</si>
  <si>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</si>
  <si>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</si>
  <si>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</si>
  <si>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</si>
  <si>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</si>
  <si>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</si>
  <si>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</si>
  <si>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</si>
  <si>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</si>
  <si>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</si>
  <si>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</si>
  <si>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</si>
  <si>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</si>
  <si>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</si>
  <si>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</si>
  <si>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</si>
  <si>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</si>
  <si>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</si>
  <si>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</si>
  <si>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</si>
  <si>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</si>
  <si>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</si>
  <si>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</si>
  <si>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</si>
  <si>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</si>
  <si>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</si>
  <si>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</si>
  <si>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</si>
  <si>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</si>
  <si>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</si>
  <si>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</si>
  <si>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</si>
  <si>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</si>
  <si>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</si>
  <si>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</si>
  <si>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</si>
  <si>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</si>
  <si>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</si>
  <si>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</si>
  <si>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</si>
  <si>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</si>
  <si>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</si>
  <si>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</si>
  <si>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</si>
  <si>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</si>
  <si>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</si>
  <si>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</si>
  <si>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</si>
  <si>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</si>
  <si>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</si>
  <si>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</si>
  <si>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</si>
  <si>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</si>
  <si>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</si>
  <si>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</si>
  <si>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</si>
  <si>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</si>
  <si>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</si>
  <si>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</si>
  <si>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</si>
  <si>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</si>
  <si>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</si>
  <si>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</si>
  <si>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</si>
  <si>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</si>
  <si>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</si>
  <si>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</si>
  <si>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</si>
  <si>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</si>
  <si>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</si>
  <si>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</si>
  <si>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</si>
  <si>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</si>
  <si>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</si>
  <si>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</si>
  <si>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</si>
  <si>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</si>
  <si>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</si>
  <si>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</si>
  <si>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</si>
  <si>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</si>
  <si>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</si>
  <si>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</si>
  <si>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</si>
  <si>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</si>
  <si>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</si>
  <si>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</si>
  <si>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</si>
  <si>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</si>
  <si>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</si>
  <si>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</si>
  <si>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</si>
  <si>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</si>
  <si>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</si>
  <si>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</si>
  <si>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</si>
  <si>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</si>
  <si>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</si>
  <si>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</si>
  <si>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</si>
  <si>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</si>
  <si>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</si>
  <si>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</si>
  <si>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</si>
  <si>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</si>
  <si>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</si>
  <si>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</si>
  <si>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</si>
  <si>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</si>
  <si>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</si>
  <si>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</si>
  <si>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</si>
  <si>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</si>
  <si>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</si>
  <si>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</si>
  <si>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</si>
  <si>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</si>
  <si>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</si>
  <si>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</si>
  <si>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</si>
  <si>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</si>
  <si>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</si>
  <si>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</si>
  <si>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</si>
  <si>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</si>
  <si>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</si>
  <si>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</si>
  <si>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</si>
  <si>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</si>
  <si>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</si>
  <si>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</si>
  <si>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</si>
  <si>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</si>
  <si>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</si>
  <si>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</si>
  <si>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</si>
  <si>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</si>
  <si>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</si>
  <si>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</si>
  <si>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</si>
  <si>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</si>
  <si>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</si>
  <si>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</si>
  <si>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</si>
  <si>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</si>
  <si>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</si>
  <si>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</si>
  <si>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</si>
  <si>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</si>
  <si>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</si>
  <si>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</si>
  <si>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</si>
  <si>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</si>
  <si>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</si>
  <si>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</si>
  <si>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</si>
  <si>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</si>
  <si>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</si>
  <si>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</si>
  <si>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</si>
  <si>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</si>
  <si>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</si>
  <si>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</si>
  <si>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</si>
  <si>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</si>
  <si>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</si>
  <si>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</si>
  <si>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</si>
  <si>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</si>
  <si>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</si>
  <si>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</si>
  <si>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</si>
  <si>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</si>
  <si>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</si>
  <si>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</si>
  <si>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</si>
  <si>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</si>
  <si>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</si>
  <si>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</si>
  <si>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</si>
  <si>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</si>
  <si>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</si>
  <si>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</si>
  <si>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</si>
  <si>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</si>
  <si>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</si>
  <si>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</si>
  <si>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</si>
  <si>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</si>
  <si>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</si>
  <si>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</si>
  <si>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</si>
  <si>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</si>
  <si>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</si>
  <si>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</si>
  <si>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</si>
  <si>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</si>
  <si>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</si>
  <si>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</si>
  <si>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</si>
  <si>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</si>
  <si>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</si>
  <si>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</si>
  <si>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</si>
  <si>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</si>
  <si>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</si>
  <si>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</si>
  <si>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</si>
  <si>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</si>
  <si>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</si>
  <si>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</si>
  <si>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</si>
  <si>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</si>
  <si>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</si>
  <si>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</si>
  <si>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</si>
  <si>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</si>
  <si>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</si>
  <si>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</si>
  <si>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</si>
  <si>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</si>
  <si>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</si>
  <si>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</si>
  <si>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</si>
  <si>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</si>
  <si>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</si>
  <si>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</si>
  <si>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</si>
  <si>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</si>
  <si>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</si>
  <si>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</si>
  <si>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</si>
  <si>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</si>
  <si>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</si>
  <si>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</si>
  <si>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</si>
  <si>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</si>
  <si>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</si>
  <si>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</si>
  <si>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</si>
  <si>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</si>
  <si>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</si>
  <si>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</si>
  <si>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</si>
  <si>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</si>
  <si>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</si>
  <si>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</si>
  <si>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</si>
  <si>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</si>
  <si>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</si>
  <si>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</si>
  <si>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</si>
  <si>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</si>
  <si>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</si>
  <si>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</si>
  <si>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</si>
  <si>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</si>
  <si>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</si>
  <si>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</si>
  <si>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</si>
  <si>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</si>
  <si>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</si>
  <si>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</si>
  <si>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</si>
  <si>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</si>
  <si>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</si>
  <si>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</si>
  <si>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</si>
  <si>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</si>
  <si>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</si>
  <si>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</si>
  <si>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</si>
  <si>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</si>
  <si>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</si>
  <si>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</si>
  <si>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</si>
  <si>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</si>
  <si>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</si>
  <si>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</si>
  <si>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</si>
  <si>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</si>
  <si>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</si>
  <si>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</si>
  <si>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</si>
  <si>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</si>
  <si>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</si>
  <si>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</si>
  <si>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</si>
  <si>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</si>
  <si>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</si>
  <si>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</si>
  <si>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</si>
  <si>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</si>
  <si>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</si>
  <si>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</si>
  <si>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</si>
  <si>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</si>
  <si>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</si>
  <si>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</si>
  <si>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</si>
  <si>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</si>
  <si>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</si>
  <si>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</si>
  <si>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</si>
  <si>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</si>
  <si>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</si>
  <si>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</si>
  <si>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</si>
  <si>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</si>
  <si>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</si>
  <si>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</si>
  <si>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</si>
  <si>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</si>
  <si>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</si>
  <si>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</si>
  <si>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</si>
  <si>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</si>
  <si>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</si>
  <si>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</si>
  <si>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</si>
  <si>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</si>
  <si>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</si>
  <si>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</si>
  <si>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</si>
  <si>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</si>
  <si>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</si>
  <si>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</si>
  <si>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</si>
  <si>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</si>
  <si>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</si>
  <si>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</si>
  <si>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</si>
  <si>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</si>
  <si>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</si>
  <si>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</si>
  <si>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</si>
  <si>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</si>
  <si>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</si>
  <si>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</si>
  <si>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</si>
  <si>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</si>
  <si>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</si>
  <si>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</si>
  <si>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</si>
  <si>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</si>
  <si>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</si>
  <si>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</si>
  <si>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</si>
  <si>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</si>
  <si>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</si>
  <si>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</si>
  <si>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</si>
  <si>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</si>
  <si>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</si>
  <si>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</si>
  <si>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</si>
  <si>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</si>
  <si>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</si>
  <si>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</si>
  <si>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</si>
  <si>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</si>
  <si>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</si>
  <si>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</si>
  <si>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</si>
  <si>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</si>
  <si>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</si>
  <si>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</si>
  <si>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</si>
  <si>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</si>
  <si>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</si>
  <si>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</si>
  <si>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</si>
  <si>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</si>
  <si>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</si>
  <si>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</si>
  <si>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</si>
  <si>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</si>
  <si>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</si>
  <si>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</si>
  <si>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</si>
  <si>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</si>
  <si>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</si>
  <si>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</si>
  <si>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</si>
  <si>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</si>
  <si>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</si>
  <si>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</si>
  <si>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</si>
  <si>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</si>
  <si>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</si>
  <si>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</si>
  <si>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</si>
  <si>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</si>
  <si>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</si>
  <si>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</si>
  <si>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</si>
  <si>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</si>
  <si>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</si>
  <si>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</si>
  <si>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</si>
  <si>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</si>
  <si>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</si>
  <si>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</si>
  <si>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</si>
  <si>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</si>
  <si>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</si>
  <si>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</si>
  <si>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</si>
  <si>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</si>
  <si>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</si>
  <si>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</si>
  <si>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</si>
  <si>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</si>
  <si>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</si>
  <si>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</si>
  <si>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</si>
  <si>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</si>
  <si>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</si>
  <si>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</si>
  <si>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</si>
  <si>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</si>
  <si>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</si>
  <si>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</si>
  <si>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</si>
  <si>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</si>
  <si>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</si>
  <si>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</si>
  <si>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</si>
  <si>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</si>
  <si>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</si>
  <si>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</si>
  <si>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</si>
  <si>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</si>
  <si>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</si>
  <si>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</si>
  <si>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</si>
  <si>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</si>
  <si>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</si>
  <si>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</si>
  <si>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</si>
  <si>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</si>
  <si>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</si>
  <si>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</si>
  <si>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</si>
  <si>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</si>
  <si>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</si>
  <si>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</si>
  <si>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</si>
  <si>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</si>
  <si>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</si>
  <si>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</si>
  <si>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</si>
  <si>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</si>
  <si>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</si>
  <si>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</si>
  <si>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</si>
  <si>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</si>
  <si>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</si>
  <si>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</si>
  <si>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</si>
  <si>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</si>
  <si>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</si>
  <si>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</si>
  <si>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</si>
  <si>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</si>
  <si>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</si>
  <si>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</si>
  <si>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</si>
  <si>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</si>
  <si>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</si>
  <si>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</si>
  <si>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</si>
  <si>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</si>
  <si>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</si>
  <si>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</si>
  <si>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</si>
  <si>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</si>
  <si>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</si>
  <si>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</si>
  <si>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</si>
  <si>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</si>
  <si>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</si>
  <si>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</si>
  <si>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</si>
  <si>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</si>
  <si>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</si>
  <si>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</si>
  <si>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</si>
  <si>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</si>
  <si>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</si>
  <si>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</si>
  <si>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</si>
  <si>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</si>
  <si>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</si>
  <si>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</si>
  <si>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</si>
  <si>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</si>
  <si>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</si>
  <si>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</si>
  <si>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</si>
  <si>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</si>
  <si>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</si>
  <si>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</si>
  <si>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</si>
  <si>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</si>
  <si>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</si>
  <si>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</si>
  <si>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</si>
  <si>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</si>
  <si>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</si>
  <si>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</si>
  <si>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</si>
  <si>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</si>
  <si>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</si>
  <si>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</si>
  <si>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</si>
  <si>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</si>
  <si>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</si>
  <si>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</si>
  <si>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</si>
  <si>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</si>
  <si>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</si>
  <si>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</si>
  <si>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</si>
  <si>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</si>
  <si>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</si>
  <si>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</si>
  <si>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</si>
  <si>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</si>
  <si>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</si>
  <si>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</si>
  <si>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</si>
  <si>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</si>
  <si>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</si>
  <si>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</si>
  <si>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</si>
  <si>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</si>
  <si>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</si>
  <si>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</si>
  <si>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</si>
  <si>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</si>
  <si>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</si>
  <si>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</si>
  <si>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</si>
  <si>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</si>
  <si>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</si>
  <si>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</si>
  <si>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</si>
  <si>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</si>
  <si>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</si>
  <si>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</si>
  <si>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</si>
  <si>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</si>
  <si>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</si>
  <si>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</si>
  <si>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</si>
  <si>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</si>
  <si>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</si>
  <si>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</si>
  <si>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</si>
  <si>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</si>
  <si>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</si>
  <si>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</si>
  <si>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</si>
  <si>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</si>
  <si>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</si>
  <si>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</si>
  <si>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</si>
  <si>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</si>
  <si>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</si>
  <si>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</si>
  <si>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</si>
  <si>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</si>
  <si>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</si>
  <si>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</si>
  <si>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</si>
  <si>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</si>
  <si>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</si>
  <si>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</si>
  <si>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</si>
  <si>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</si>
  <si>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</si>
  <si>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</si>
  <si>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</si>
  <si>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</si>
  <si>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</si>
  <si>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</si>
  <si>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</si>
  <si>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</si>
  <si>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</si>
  <si>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</si>
  <si>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</si>
  <si>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</si>
  <si>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</si>
  <si>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</si>
  <si>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</si>
  <si>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</si>
  <si>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</si>
  <si>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</si>
  <si>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</si>
  <si>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</si>
  <si>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</si>
  <si>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</si>
  <si>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</si>
  <si>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</si>
  <si>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</si>
  <si>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</si>
  <si>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</si>
  <si>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</si>
  <si>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</si>
  <si>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</si>
  <si>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</si>
  <si>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</si>
  <si>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</si>
  <si>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</si>
  <si>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</si>
  <si>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</si>
  <si>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</si>
  <si>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</si>
  <si>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</si>
  <si>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</si>
  <si>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</si>
  <si>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</si>
  <si>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</si>
  <si>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</si>
  <si>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</si>
  <si>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</si>
  <si>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</si>
  <si>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</si>
  <si>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</si>
  <si>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</si>
  <si>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</si>
  <si>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</si>
  <si>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</si>
  <si>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</si>
  <si>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</si>
  <si>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</si>
  <si>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</si>
  <si>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</si>
  <si>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</si>
  <si>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</si>
  <si>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</si>
  <si>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</si>
  <si>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</si>
  <si>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</si>
  <si>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</si>
  <si>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</si>
  <si>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</si>
  <si>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</si>
  <si>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</si>
  <si>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</si>
  <si>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</si>
  <si>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</si>
  <si>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</si>
  <si>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</si>
  <si>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</si>
  <si>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</si>
  <si>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</si>
  <si>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</si>
  <si>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</si>
  <si>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</si>
  <si>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</si>
  <si>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</si>
  <si>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</si>
  <si>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</si>
  <si>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</si>
  <si>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</si>
  <si>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</si>
  <si>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</si>
  <si>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</si>
  <si>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</si>
  <si>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</si>
  <si>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</si>
  <si>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</si>
  <si>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</si>
  <si>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</si>
  <si>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</si>
  <si>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</si>
  <si>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</si>
  <si>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</si>
  <si>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</si>
  <si>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</si>
  <si>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</si>
  <si>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</si>
  <si>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</si>
  <si>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</si>
  <si>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</si>
  <si>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</si>
  <si>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</si>
  <si>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</si>
  <si>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</si>
  <si>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</si>
  <si>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</si>
  <si>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</si>
  <si>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</si>
  <si>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</si>
  <si>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</si>
  <si>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</si>
  <si>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</si>
  <si>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</si>
  <si>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</si>
  <si>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</si>
  <si>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</si>
  <si>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</si>
  <si>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</si>
  <si>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</si>
  <si>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</si>
  <si>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</si>
  <si>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</si>
  <si>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</si>
  <si>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</si>
  <si>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</si>
  <si>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</si>
  <si>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</si>
  <si>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</si>
  <si>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</si>
  <si>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</si>
  <si>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</si>
  <si>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</si>
  <si>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</si>
  <si>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</si>
  <si>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</si>
  <si>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</si>
  <si>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</si>
  <si>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</si>
  <si>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</si>
  <si>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</si>
  <si>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</si>
  <si>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</si>
  <si>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</si>
  <si>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</si>
  <si>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</si>
  <si>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</si>
  <si>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</si>
  <si>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</si>
  <si>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</si>
  <si>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</si>
  <si>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</si>
  <si>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</si>
  <si>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</si>
  <si>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</si>
  <si>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</si>
  <si>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</si>
  <si>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</si>
  <si>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</si>
  <si>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</si>
  <si>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</si>
  <si>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</si>
  <si>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</si>
  <si>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</si>
  <si>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</si>
  <si>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</si>
  <si>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</si>
  <si>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</si>
  <si>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</si>
  <si>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</si>
  <si>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</si>
  <si>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</si>
  <si>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</si>
  <si>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</si>
  <si>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</si>
  <si>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</si>
  <si>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</si>
  <si>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</si>
  <si>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</si>
  <si>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</si>
  <si>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</si>
  <si>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</si>
  <si>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</si>
  <si>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</si>
  <si>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</si>
  <si>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</si>
  <si>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</si>
  <si>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</si>
  <si>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</si>
  <si>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</si>
  <si>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</si>
  <si>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</si>
  <si>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</si>
  <si>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</si>
  <si>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</si>
  <si>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</si>
  <si>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</si>
  <si>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</si>
  <si>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</si>
  <si>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</si>
  <si>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</si>
  <si>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</si>
  <si>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</si>
  <si>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</si>
  <si>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</si>
  <si>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</si>
  <si>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</si>
  <si>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</si>
  <si>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</si>
  <si>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</si>
  <si>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</si>
  <si>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</si>
  <si>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</si>
  <si>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</si>
  <si>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</si>
  <si>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</si>
  <si>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</si>
  <si>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</si>
  <si>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</si>
  <si>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</si>
  <si>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</si>
  <si>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</si>
  <si>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</si>
  <si>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</si>
  <si>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</si>
  <si>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</si>
  <si>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</si>
  <si>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</si>
  <si>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</si>
  <si>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</si>
  <si>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</si>
  <si>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</si>
  <si>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</si>
  <si>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</si>
  <si>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</si>
  <si>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</si>
  <si>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</si>
  <si>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</si>
  <si>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</si>
  <si>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</si>
  <si>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</si>
  <si>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</si>
  <si>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</si>
  <si>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</si>
  <si>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</si>
  <si>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</si>
  <si>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</si>
  <si>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</si>
  <si>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</si>
  <si>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</si>
  <si>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</si>
  <si>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</si>
  <si>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</si>
  <si>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</si>
  <si>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</si>
  <si>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</si>
  <si>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</si>
  <si>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</si>
  <si>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</si>
  <si>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</si>
  <si>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</si>
  <si>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</si>
  <si>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</si>
  <si>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</si>
  <si>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</si>
  <si>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</si>
  <si>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</si>
  <si>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</si>
  <si>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</si>
  <si>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</si>
  <si>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</si>
  <si>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</si>
  <si>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</si>
  <si>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</si>
  <si>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</si>
  <si>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</si>
  <si>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</si>
  <si>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</si>
  <si>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</si>
  <si>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</si>
  <si>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</si>
  <si>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</si>
  <si>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</si>
  <si>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</si>
  <si>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</si>
  <si>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</si>
  <si>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</si>
  <si>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</si>
  <si>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</si>
  <si>
    <t>15,06,25</t>
  </si>
  <si>
    <t>16,06,25</t>
  </si>
  <si>
    <t>17,06,25</t>
  </si>
  <si>
    <t>18,06,25</t>
  </si>
  <si>
    <t>19,06,25</t>
  </si>
  <si>
    <t>исправлен</t>
  </si>
  <si>
    <t>20,06,25</t>
  </si>
  <si>
    <t>21,06,25</t>
  </si>
  <si>
    <t>22,06,25</t>
  </si>
  <si>
    <t>23,06,25</t>
  </si>
  <si>
    <t>24,06,25</t>
  </si>
  <si>
    <t>КИ - 20 паллет. Догружаем к ПРС (Останкино КИ)</t>
  </si>
  <si>
    <t>25,06,25</t>
  </si>
  <si>
    <t>КИ - 14 паллет + МК - 18 паллет</t>
  </si>
  <si>
    <t>26,06,25</t>
  </si>
  <si>
    <t>КИ - 28 паллет + Царицыно в Орле (Пушкарный 700кг)</t>
  </si>
  <si>
    <t>27,06,25</t>
  </si>
  <si>
    <t>28,06,25</t>
  </si>
  <si>
    <t>29,06,25</t>
  </si>
  <si>
    <t>30,06,25</t>
  </si>
  <si>
    <t>01,07,25</t>
  </si>
  <si>
    <t>03,07,25</t>
  </si>
  <si>
    <t>02,07,25</t>
  </si>
  <si>
    <t>04,07,25</t>
  </si>
  <si>
    <t>Николаенко</t>
  </si>
  <si>
    <t>05,07,25</t>
  </si>
  <si>
    <t>06,07,25</t>
  </si>
  <si>
    <t>КИ - 24 паллета, Владстандарт - 7 паллет / 2550кг</t>
  </si>
  <si>
    <t>07,07,25</t>
  </si>
  <si>
    <t>08,07,25</t>
  </si>
  <si>
    <t>ЗПФ - 29 паллет, Владстандарт - 3 паллета / 900кг</t>
  </si>
  <si>
    <t>КИ - 15 паллет + 17 паллет МК</t>
  </si>
  <si>
    <t>09,07,25</t>
  </si>
  <si>
    <t>10,07,25</t>
  </si>
  <si>
    <t>11,07,25</t>
  </si>
  <si>
    <t>12,07,25</t>
  </si>
  <si>
    <t>13,07,25</t>
  </si>
  <si>
    <t>14,07,25</t>
  </si>
  <si>
    <t>15,07,25</t>
  </si>
  <si>
    <t xml:space="preserve">12,07,25 </t>
  </si>
  <si>
    <t>КИ - 9 паллет. МК - 23 паллета</t>
  </si>
  <si>
    <t>16,07,25</t>
  </si>
  <si>
    <t>17,07,25</t>
  </si>
  <si>
    <t>машины перекомпанованы</t>
  </si>
  <si>
    <t>18,07,25</t>
  </si>
  <si>
    <t>19,07,25</t>
  </si>
  <si>
    <t>20,07,25</t>
  </si>
  <si>
    <t>+4 паллета / 747кг (Царицыно для Пушкарного)</t>
  </si>
  <si>
    <t>21,07,25</t>
  </si>
  <si>
    <t>22,07,25</t>
  </si>
  <si>
    <t>23,07,25</t>
  </si>
  <si>
    <t>была корректировка</t>
  </si>
  <si>
    <t>24,07,25</t>
  </si>
  <si>
    <t>Обрыньба</t>
  </si>
  <si>
    <t>25,07,25</t>
  </si>
  <si>
    <t>26,07,25</t>
  </si>
  <si>
    <t>27,07,25</t>
  </si>
  <si>
    <t>КИ - 13 паллет + Владстандарт - 3 паллета / 0,6т</t>
  </si>
  <si>
    <t>2 накладные</t>
  </si>
  <si>
    <t>28,07,25</t>
  </si>
  <si>
    <t>29,07,25</t>
  </si>
  <si>
    <t>КИ - 27 паллет + Владстандарт 1 паллет / 123кг</t>
  </si>
  <si>
    <t>ЗПФ - 27 паллет, Владстандарт - 5 паллета / 1,43 т</t>
  </si>
  <si>
    <t>30,07,25</t>
  </si>
  <si>
    <t>31,07,25</t>
  </si>
  <si>
    <t>01,08,25</t>
  </si>
  <si>
    <t>02,08,25</t>
  </si>
  <si>
    <t>03,08,25</t>
  </si>
  <si>
    <t>04,08,25</t>
  </si>
  <si>
    <t>05,08,25</t>
  </si>
  <si>
    <t>06,08,25</t>
  </si>
  <si>
    <t>07,08,25</t>
  </si>
  <si>
    <t>08,08,25</t>
  </si>
  <si>
    <t>09,08,25</t>
  </si>
  <si>
    <t>10,08,25</t>
  </si>
  <si>
    <t>11,08,25</t>
  </si>
  <si>
    <t>12,08,25</t>
  </si>
  <si>
    <t>13,08,25</t>
  </si>
  <si>
    <t>14,08,25</t>
  </si>
  <si>
    <t>Уточнить у Химича. Вроде все выгружаем в Новороссийске.</t>
  </si>
  <si>
    <t>КИ - 12 паллет + Царицыно 4 паллета / 698кг (10-ти тонник)</t>
  </si>
  <si>
    <t>16,08,25</t>
  </si>
  <si>
    <t>15,08,25</t>
  </si>
  <si>
    <t>17,08,25</t>
  </si>
  <si>
    <t>18,08,25</t>
  </si>
  <si>
    <t>19,08,25</t>
  </si>
  <si>
    <t>ЗПФ - 30 паллет, Владстандарт - 2 паллета / 0,435 т</t>
  </si>
  <si>
    <t>20,08,25</t>
  </si>
  <si>
    <t>21,08,25</t>
  </si>
  <si>
    <t>22,08,25</t>
  </si>
  <si>
    <t>23,08,25</t>
  </si>
  <si>
    <t>24,08,25</t>
  </si>
  <si>
    <t>25,08,25</t>
  </si>
  <si>
    <t>26,08,25</t>
  </si>
  <si>
    <t>ЗПФ - 30 паллет, Владстандарт - 2 паллета / 0,390 т</t>
  </si>
  <si>
    <t>27,08,25</t>
  </si>
  <si>
    <t>ОТМЕНА</t>
  </si>
  <si>
    <t>28,08,25</t>
  </si>
  <si>
    <t>29,08,25</t>
  </si>
  <si>
    <t>30,08,25</t>
  </si>
  <si>
    <t>31,08,25</t>
  </si>
  <si>
    <t>Бейдерман</t>
  </si>
  <si>
    <t>КИ - 24 паллета, догружаем сырами-Ост.</t>
  </si>
  <si>
    <t>01,09,25</t>
  </si>
  <si>
    <t>03,09,25</t>
  </si>
  <si>
    <t>ЛП (в Макеевку)</t>
  </si>
  <si>
    <t>02,09,25</t>
  </si>
  <si>
    <t>04,09,25</t>
  </si>
  <si>
    <t>05,09,25</t>
  </si>
  <si>
    <t>06,09,25</t>
  </si>
  <si>
    <t>КИ - 29 паллет, Владстандарт - 3 паллета / 819кг</t>
  </si>
  <si>
    <t>--,--</t>
  </si>
  <si>
    <t>07,09,25</t>
  </si>
  <si>
    <t>08,09,25</t>
  </si>
  <si>
    <t>09,09,25</t>
  </si>
  <si>
    <t>ЗПФ - 30 паллет, Владстандарт - 2 паллета / 0,68 т</t>
  </si>
  <si>
    <t>3 накладные</t>
  </si>
  <si>
    <t>Макеевка</t>
  </si>
  <si>
    <t>11,09,25</t>
  </si>
  <si>
    <t>10,09,25</t>
  </si>
  <si>
    <t>12,09,25</t>
  </si>
  <si>
    <t>13,09,25</t>
  </si>
  <si>
    <t>КИ - 25 паллет, Владстандарт - 3 паллета / 1489кг</t>
  </si>
  <si>
    <t>14,09,25</t>
  </si>
  <si>
    <t>15,09,25</t>
  </si>
  <si>
    <t>ЗПФ - 25 паллет, Бондюель - 2,5т / 7 паллет</t>
  </si>
  <si>
    <t>ЗПФ - 29 паллет, Владстандарт - 0,8т / 3 паллет</t>
  </si>
  <si>
    <t>16,09,25</t>
  </si>
  <si>
    <t>17,09,25</t>
  </si>
  <si>
    <t>18,09,25</t>
  </si>
  <si>
    <t>19,09,25</t>
  </si>
  <si>
    <t>20,09,25</t>
  </si>
  <si>
    <t>КИ - 29 паллет, Владстандарт - 3 паллета / 750кг</t>
  </si>
  <si>
    <t>21,09,25</t>
  </si>
  <si>
    <t>22,09,25</t>
  </si>
  <si>
    <t>КИ - 27 паллет + Ост(СЫРЫ) 2,4т / 5 паллет</t>
  </si>
  <si>
    <t>23,09,25</t>
  </si>
  <si>
    <t>24,09,25</t>
  </si>
  <si>
    <t>25,09,25</t>
  </si>
  <si>
    <t>26,09,25</t>
  </si>
  <si>
    <t>27,09,25</t>
  </si>
  <si>
    <t>КИ - 26 паллет, Владстандарт - 6 паллет / 1476кг</t>
  </si>
  <si>
    <t>28,09,25</t>
  </si>
  <si>
    <t>29,09,25</t>
  </si>
  <si>
    <t>КИ - 27 паллет, СЫРЫ(Ост) - 2,5т / 5 паллет</t>
  </si>
  <si>
    <t>ЗПФ - 29 паллет, Владстандарт - 0,5т / 3 паллета</t>
  </si>
  <si>
    <t>01,10,25</t>
  </si>
  <si>
    <t>КИ - 11 паллет + МК</t>
  </si>
  <si>
    <t>30,09,25</t>
  </si>
  <si>
    <t>02,10,25</t>
  </si>
  <si>
    <t>КИ - 22 паллет + Царицыно 4 паллета /670кг</t>
  </si>
  <si>
    <t>03,10,25</t>
  </si>
  <si>
    <t>04,10,25</t>
  </si>
  <si>
    <t>КИ - 26 паллет, Владстандарт - 6 паллет / 1,3т</t>
  </si>
  <si>
    <t>05,10,25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</si>
</sst>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1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theme="5" tint="0.39997558519241921"/>
        <bgColor indexed="64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29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vertical="center" wrapText="1"/>
    </xf>
    <xf numFmtId="2" fontId="14" fillId="16" borderId="69" xfId="0" applyNumberFormat="1" applyFont="1" applyFill="1" applyBorder="1" applyAlignment="1">
      <alignment horizontal="center" vertical="center" wrapText="1"/>
    </xf>
    <xf numFmtId="2" fontId="14" fillId="17" borderId="69" xfId="0" applyNumberFormat="1" applyFont="1" applyFill="1" applyBorder="1" applyAlignment="1">
      <alignment horizontal="center" vertical="center" wrapText="1"/>
    </xf>
    <xf numFmtId="2" fontId="15" fillId="17" borderId="69" xfId="0" applyNumberFormat="1" applyFont="1" applyFill="1" applyBorder="1" applyAlignment="1">
      <alignment horizontal="center" vertical="center" wrapText="1"/>
    </xf>
    <xf numFmtId="2" fontId="15" fillId="16" borderId="69" xfId="0" applyNumberFormat="1" applyFont="1" applyFill="1" applyBorder="1" applyAlignment="1">
      <alignment horizontal="center" vertical="center" wrapText="1"/>
    </xf>
    <xf numFmtId="0" fontId="14" fillId="17" borderId="25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165" fontId="14" fillId="16" borderId="69" xfId="0" applyNumberFormat="1" applyFont="1" applyFill="1" applyBorder="1" applyAlignment="1">
      <alignment horizontal="center" vertical="center" wrapText="1"/>
    </xf>
    <xf numFmtId="165" fontId="15" fillId="16" borderId="69" xfId="0" applyNumberFormat="1" applyFont="1" applyFill="1" applyBorder="1" applyAlignment="1">
      <alignment horizontal="center" vertical="center" wrapText="1"/>
    </xf>
    <xf numFmtId="0" fontId="14" fillId="40" borderId="9" xfId="0" applyFont="1" applyFill="1" applyBorder="1" applyAlignment="1">
      <alignment horizontal="center" vertical="center" wrapText="1"/>
    </xf>
    <xf numFmtId="0" fontId="14" fillId="40" borderId="26" xfId="0" applyFont="1" applyFill="1" applyBorder="1" applyAlignment="1">
      <alignment horizontal="center" vertical="center" wrapText="1"/>
    </xf>
    <xf numFmtId="0" fontId="14" fillId="40" borderId="13" xfId="0" applyFont="1" applyFill="1" applyBorder="1" applyAlignment="1">
      <alignment vertical="center" wrapText="1"/>
    </xf>
    <xf numFmtId="164" fontId="14" fillId="40" borderId="13" xfId="0" applyNumberFormat="1" applyFont="1" applyFill="1" applyBorder="1" applyAlignment="1">
      <alignment horizontal="center" vertical="center" wrapText="1"/>
    </xf>
    <xf numFmtId="164" fontId="15" fillId="40" borderId="13" xfId="0" applyNumberFormat="1" applyFont="1" applyFill="1" applyBorder="1" applyAlignment="1">
      <alignment horizontal="center" vertical="center" wrapText="1"/>
    </xf>
    <xf numFmtId="0" fontId="14" fillId="40" borderId="13" xfId="0" applyFont="1" applyFill="1" applyBorder="1" applyAlignment="1">
      <alignment horizontal="center" vertical="center" wrapText="1"/>
    </xf>
    <xf numFmtId="49" fontId="14" fillId="40" borderId="13" xfId="0" applyNumberFormat="1" applyFont="1" applyFill="1" applyBorder="1" applyAlignment="1">
      <alignment horizontal="left" vertical="center" wrapText="1"/>
    </xf>
    <xf numFmtId="0" fontId="16" fillId="40" borderId="13" xfId="0" applyFont="1" applyFill="1" applyBorder="1" applyAlignment="1">
      <alignment horizontal="center" vertical="center" wrapText="1"/>
    </xf>
    <xf numFmtId="49" fontId="14" fillId="40" borderId="14" xfId="0" applyNumberFormat="1" applyFont="1" applyFill="1" applyBorder="1" applyAlignment="1">
      <alignment horizontal="center" vertical="center" wrapText="1"/>
    </xf>
    <xf numFmtId="20" fontId="14" fillId="40" borderId="14" xfId="0" applyNumberFormat="1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921"/>
  <sheetViews>
    <sheetView tabSelected="1" zoomScale="85" zoomScaleNormal="85" workbookViewId="0">
      <pane ySplit="2" topLeftCell="A4914" activePane="bottomLeft" state="frozen"/>
      <selection pane="bottomLeft" activeCell="J4931" sqref="J4931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725" t="s">
        <v>0</v>
      </c>
      <c r="B1" s="725"/>
      <c r="C1" s="725"/>
      <c r="D1" s="725"/>
      <c r="E1" s="725"/>
      <c r="F1" s="725"/>
      <c r="G1" s="725"/>
      <c r="H1" s="725"/>
      <c r="I1" s="725"/>
      <c r="J1" s="725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726">
        <v>1</v>
      </c>
      <c r="B3" s="726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726"/>
      <c r="B4" s="726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724">
        <v>3</v>
      </c>
      <c r="B6" s="724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724"/>
      <c r="B7" s="724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724"/>
      <c r="B8" s="724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724">
        <v>5</v>
      </c>
      <c r="B10" s="724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724"/>
      <c r="B11" s="724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720">
        <v>8</v>
      </c>
      <c r="B14" s="720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720"/>
      <c r="B15" s="720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724">
        <v>11</v>
      </c>
      <c r="B18" s="724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724"/>
      <c r="B19" s="724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724"/>
      <c r="B20" s="724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724"/>
      <c r="B21" s="724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724">
        <v>13</v>
      </c>
      <c r="B23" s="724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724"/>
      <c r="B24" s="724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720">
        <v>14</v>
      </c>
      <c r="B25" s="720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720"/>
      <c r="B26" s="720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724">
        <v>15</v>
      </c>
      <c r="B27" s="724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724"/>
      <c r="B28" s="724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724"/>
      <c r="B29" s="724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724"/>
      <c r="B30" s="724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720">
        <v>16</v>
      </c>
      <c r="B31" s="720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720"/>
      <c r="B32" s="720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720"/>
      <c r="B33" s="720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720"/>
      <c r="B34" s="720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724">
        <v>17</v>
      </c>
      <c r="B35" s="724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724"/>
      <c r="B36" s="724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724">
        <v>21</v>
      </c>
      <c r="B40" s="724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724"/>
      <c r="B41" s="724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724">
        <v>23</v>
      </c>
      <c r="B43" s="724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724"/>
      <c r="B44" s="724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724"/>
      <c r="B45" s="724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720">
        <v>24</v>
      </c>
      <c r="B46" s="720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720"/>
      <c r="B47" s="720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724">
        <v>25</v>
      </c>
      <c r="B48" s="724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724"/>
      <c r="B49" s="724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724"/>
      <c r="B50" s="724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720">
        <v>26</v>
      </c>
      <c r="B51" s="720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720"/>
      <c r="B52" s="720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724">
        <v>29</v>
      </c>
      <c r="B55" s="724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724"/>
      <c r="B56" s="724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720">
        <v>32</v>
      </c>
      <c r="B59" s="720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720"/>
      <c r="B60" s="720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720">
        <v>34</v>
      </c>
      <c r="B62" s="720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720"/>
      <c r="B63" s="720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720"/>
      <c r="B64" s="720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720"/>
      <c r="B65" s="720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720"/>
      <c r="B66" s="720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724">
        <v>35</v>
      </c>
      <c r="B67" s="724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724"/>
      <c r="B68" s="724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95">
        <v>40</v>
      </c>
      <c r="B73" s="720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95"/>
      <c r="B74" s="720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96">
        <v>41</v>
      </c>
      <c r="B75" s="724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96"/>
      <c r="B76" s="724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96"/>
      <c r="B77" s="724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95">
        <v>42</v>
      </c>
      <c r="B78" s="720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95"/>
      <c r="B79" s="720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96">
        <v>49</v>
      </c>
      <c r="B86" s="724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96"/>
      <c r="B87" s="724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96"/>
      <c r="B88" s="724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95">
        <v>50</v>
      </c>
      <c r="B89" s="720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95"/>
      <c r="B90" s="720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96">
        <v>51</v>
      </c>
      <c r="B91" s="724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96"/>
      <c r="B92" s="724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96">
        <v>53</v>
      </c>
      <c r="B94" s="724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96"/>
      <c r="B95" s="724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95">
        <v>54</v>
      </c>
      <c r="B96" s="720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95"/>
      <c r="B97" s="720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95"/>
      <c r="B98" s="720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95">
        <v>58</v>
      </c>
      <c r="B102" s="720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95"/>
      <c r="B103" s="720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95">
        <v>60</v>
      </c>
      <c r="B105" s="720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95"/>
      <c r="B106" s="720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95"/>
      <c r="B107" s="720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96">
        <v>61</v>
      </c>
      <c r="B108" s="724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96"/>
      <c r="B109" s="724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96"/>
      <c r="B110" s="724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95">
        <v>64</v>
      </c>
      <c r="B113" s="720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95"/>
      <c r="B114" s="720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95">
        <v>66</v>
      </c>
      <c r="B116" s="720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95"/>
      <c r="B117" s="720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96">
        <v>67</v>
      </c>
      <c r="B118" s="724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96"/>
      <c r="B119" s="724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96"/>
      <c r="B120" s="724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95">
        <v>68</v>
      </c>
      <c r="B121" s="720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95"/>
      <c r="B122" s="720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96">
        <v>69</v>
      </c>
      <c r="B123" s="724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96"/>
      <c r="B124" s="724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95">
        <v>72</v>
      </c>
      <c r="B127" s="720" t="s">
        <v>65</v>
      </c>
      <c r="C127" s="119" t="s">
        <v>26</v>
      </c>
      <c r="D127" s="120">
        <v>3.3</v>
      </c>
      <c r="E127" s="121"/>
      <c r="F127" s="122" t="s">
        <v>30</v>
      </c>
      <c r="G127" s="718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95"/>
      <c r="B128" s="720"/>
      <c r="C128" s="103" t="s">
        <v>26</v>
      </c>
      <c r="D128" s="88">
        <v>12.9</v>
      </c>
      <c r="E128" s="106"/>
      <c r="F128" s="107" t="s">
        <v>16</v>
      </c>
      <c r="G128" s="718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95">
        <v>76</v>
      </c>
      <c r="B132" s="721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95"/>
      <c r="B133" s="721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95"/>
      <c r="B134" s="721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95"/>
      <c r="B135" s="721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95">
        <v>78</v>
      </c>
      <c r="B137" s="722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95"/>
      <c r="B138" s="722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723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723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95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95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95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96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96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95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95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96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96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96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96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96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96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96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96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95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95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95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95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95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95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96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719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96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719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95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95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95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95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95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95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95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95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95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96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96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95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95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96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96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95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95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96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96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96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96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96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95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95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96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96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96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95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95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96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96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95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95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96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96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95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95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95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96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96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95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718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95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718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95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95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96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96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96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96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95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95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95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95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95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95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96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96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95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95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95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95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96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96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95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95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95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95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95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96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96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95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95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96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96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95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707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95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707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96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96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95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718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95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718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95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95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95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57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95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95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95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95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95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96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96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95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95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96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96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95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95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95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95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96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96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96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96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96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96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96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96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95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95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96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719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96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719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96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96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96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96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96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96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96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96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96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96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96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96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96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96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95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95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96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96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95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95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95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95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96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96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96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96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96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96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95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95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96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96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96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96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701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96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701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95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95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95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95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95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95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95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95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95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95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95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95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96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96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95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95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96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96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96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96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96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96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96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96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95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95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96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96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96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95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95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96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96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96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701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96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701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95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95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95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95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95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95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717" t="s">
        <v>133</v>
      </c>
      <c r="J420" s="717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96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96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95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95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96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96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95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95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95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95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96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96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96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96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96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95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95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95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96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96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95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95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96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96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95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698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95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698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96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96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95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95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95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95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95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95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699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699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699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95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95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96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96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95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95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95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95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95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95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95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95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96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96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96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96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95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95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95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96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96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96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701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96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701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95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95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96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716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96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716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95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716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95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716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95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716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95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95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95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95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95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95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96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96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96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95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95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95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96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96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96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96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96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95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95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95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96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96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96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96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96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96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95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95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95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96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96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96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96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95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95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95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96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96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96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95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698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95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698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95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95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95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95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95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96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96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96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96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95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95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95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96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96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96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95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95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95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95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95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95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96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96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96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96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96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96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96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96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95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95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95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96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701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96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701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96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96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95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95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95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95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95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95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95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95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95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95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95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95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96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96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96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95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95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95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96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96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96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96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96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95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95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96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96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96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95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95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95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95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96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96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96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96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96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96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57" hidden="1" thickBot="1" x14ac:dyDescent="0.3">
      <c r="A651" s="695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95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57" hidden="1" thickBot="1" x14ac:dyDescent="0.3">
      <c r="A653" s="695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96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701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96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701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96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96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713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96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713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96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95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95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95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96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96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96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95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95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96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96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96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96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96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96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95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95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96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96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95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95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95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95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95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95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95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95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95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96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701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96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701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714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714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714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96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96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96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714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714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96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96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96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714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714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95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95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95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96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96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96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95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95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95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95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95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95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95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95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96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96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96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96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96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96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96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95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715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95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715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95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95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95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95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95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96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96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96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96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96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96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96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95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95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95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95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727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727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727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727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727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727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96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701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96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701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95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95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95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96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96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96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697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697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697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697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697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96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96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96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96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96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728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728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96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96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96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95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95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96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96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95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95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95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95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96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96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96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96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96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96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96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95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95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95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95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96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96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95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698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95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698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57" hidden="1" thickBot="1" x14ac:dyDescent="0.3">
      <c r="A817" s="696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96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57" hidden="1" thickBot="1" x14ac:dyDescent="0.3">
      <c r="A819" s="696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96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96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96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96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96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96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96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96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96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96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95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95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95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96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96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96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95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95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96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96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96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96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95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95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95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96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96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96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96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96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96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96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96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96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95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95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95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95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95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95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95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95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95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95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96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96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96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95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95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95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95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95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96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96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95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95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95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96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96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96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95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95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95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95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95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95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95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96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96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95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95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95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96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96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96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95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95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96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96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95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95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96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96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95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95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96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96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96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96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95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698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95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698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96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96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96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96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96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95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95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96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96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96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96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96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96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96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96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95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95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95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95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95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95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712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712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95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95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96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96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95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95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95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95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95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96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96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96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96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96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95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95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95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96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96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96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95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95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95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96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701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96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701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95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95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95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96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96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95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95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95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96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96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96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96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96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95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95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699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699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95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95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96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96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95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95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95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95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95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95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95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96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96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95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95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96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96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95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95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95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96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96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95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95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96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701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96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701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95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95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95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96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96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95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95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96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96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96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95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95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96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96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96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96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96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96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96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96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95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95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95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95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95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96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96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95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95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96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96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96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95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95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95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96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96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95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698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95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698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96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96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96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96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96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96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96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96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95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95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96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96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96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96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95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95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96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96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96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95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95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96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96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96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96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95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698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95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698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96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96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95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95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95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95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96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96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95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95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96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96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95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95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96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96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96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96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95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95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95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95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95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95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95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95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96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96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96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96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95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698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95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698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95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95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96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96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95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95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95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95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96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96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95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95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96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96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96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96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96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96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96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95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95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95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95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95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95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95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698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95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698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95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95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96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96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95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95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96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96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96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96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95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95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95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95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96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96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96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96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96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96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96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96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96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96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96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96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96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95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95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96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96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95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95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96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96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95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698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95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698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96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96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96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96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95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95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95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95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96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96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96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96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95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95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95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95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95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95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95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95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95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95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96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96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95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95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95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95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96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701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96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701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96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96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95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95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95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96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96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95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95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96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96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96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96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96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96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96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96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96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96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96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96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96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95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95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96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96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96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711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96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711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95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95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95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96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96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96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95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95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95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95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96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96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96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96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95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95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96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96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95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95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95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95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95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95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96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96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96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701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96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701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96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96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95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95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96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96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95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95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96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96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96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96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95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95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96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701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96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701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96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701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96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701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95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95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96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96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96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96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96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96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96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701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96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701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96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96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96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96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95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95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96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96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96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96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96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95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95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95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95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95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95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95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95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96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96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95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95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95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96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701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96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701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96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96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96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96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95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95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96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96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96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96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96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96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96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96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96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95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95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96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96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95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698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95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698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96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96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95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95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95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96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96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96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96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96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96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96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96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95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95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96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96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95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95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95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96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701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96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701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96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96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96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95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95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95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95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95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96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96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95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95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95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95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95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96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96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95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95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95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96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96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95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95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96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96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95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95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95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95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95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95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96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96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96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96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96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96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96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96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95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95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96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96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95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95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95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698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95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698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95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95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95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96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96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96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96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96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96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96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96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96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96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96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95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95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95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95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96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96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96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96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96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95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95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96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701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96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701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95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95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95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95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95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95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95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95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96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96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96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95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698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95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698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95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95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95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95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95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96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96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96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96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96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96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96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95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95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95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95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95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96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96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95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95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95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96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701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96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701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96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96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95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95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95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95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95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95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95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96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96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95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95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95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95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96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96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95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95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96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96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95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95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96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701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96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701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96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701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95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95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96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96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96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95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95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96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96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96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96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95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698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95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698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96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96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96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96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96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96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96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96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95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95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95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95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95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95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95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95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95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95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96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96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96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96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96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96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95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95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96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96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96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96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701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96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701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95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95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95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96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96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96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96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96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96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96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96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96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96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96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96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96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96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95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95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96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701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96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701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95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95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96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96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95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95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95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96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96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96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96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96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96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96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96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96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96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96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96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95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95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96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701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96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701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96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96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95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95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95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95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96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96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96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96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95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95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95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96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96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96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96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96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96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95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698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95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698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96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96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96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96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95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95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95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95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96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96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95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95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95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95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95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95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95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96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96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96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95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95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95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95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95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95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95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95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95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96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96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95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95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95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95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96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96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95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95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95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699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699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699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95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95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95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95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96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701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96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701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96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96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95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95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96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96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95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95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95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96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701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96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701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96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96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96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96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96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95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95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96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96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95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95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95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96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96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96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96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95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698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95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698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96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96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95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95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95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95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95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95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96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96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95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95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95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96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96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95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95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95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95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96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96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96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95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95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96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96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95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95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96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96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95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95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95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95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95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95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95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95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96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96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96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96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95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95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96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96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95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95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95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95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96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96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95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95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95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95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95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95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95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96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96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708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709" t="s">
        <v>467</v>
      </c>
      <c r="H2160" s="414" t="s">
        <v>515</v>
      </c>
      <c r="I2160" s="415" t="s">
        <v>516</v>
      </c>
      <c r="J2160" s="710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708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709"/>
      <c r="H2161" s="421" t="s">
        <v>515</v>
      </c>
      <c r="I2161" s="422" t="s">
        <v>516</v>
      </c>
      <c r="J2161" s="710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708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709"/>
      <c r="H2162" s="429" t="s">
        <v>515</v>
      </c>
      <c r="I2162" s="430" t="s">
        <v>516</v>
      </c>
      <c r="J2162" s="710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708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709" t="s">
        <v>467</v>
      </c>
      <c r="H2165" s="414" t="s">
        <v>516</v>
      </c>
      <c r="I2165" s="415" t="s">
        <v>516</v>
      </c>
      <c r="J2165" s="710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708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709"/>
      <c r="H2166" s="429" t="s">
        <v>516</v>
      </c>
      <c r="I2166" s="430" t="s">
        <v>516</v>
      </c>
      <c r="J2166" s="710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96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96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96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95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95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96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96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95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95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95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95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96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701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96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701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96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96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96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95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698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95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698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96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706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96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706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95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707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95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707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96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96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96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96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95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95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96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96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95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95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95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95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95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96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96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96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95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95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95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96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96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95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95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95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95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95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95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96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96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96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96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95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95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96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96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96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95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95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95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95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95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95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96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96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96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96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96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96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96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95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95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95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95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95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95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95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96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96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96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96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96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95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95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95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95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95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699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699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95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95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95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96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96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95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95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95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95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95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95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95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96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96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96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96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96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96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96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96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697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697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697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96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96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96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96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96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95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95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96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96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96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95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95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95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95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95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96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96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96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96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96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697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697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697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96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96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697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697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96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96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96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95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95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95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95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96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96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96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96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96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95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95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95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95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95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95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96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96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95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95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699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699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95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95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95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95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95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95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95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96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96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96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96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96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95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95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96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96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95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95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699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699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95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95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95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95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95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95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95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96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96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96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95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95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96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96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96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96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96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699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699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699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95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95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95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96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96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95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95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95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95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95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95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698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95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698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95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698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699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699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699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699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96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96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95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95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699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699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95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698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95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698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95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95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96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96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95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95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96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96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96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96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96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96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704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705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704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705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95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95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96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701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96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701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96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96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697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697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95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95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95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96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96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95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95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699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699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95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95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95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95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699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700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699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700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95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95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95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698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95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698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96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96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96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96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697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697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95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95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96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96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95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95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95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96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96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96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96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96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96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96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95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95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95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698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95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698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95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95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95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95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699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699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699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95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95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96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96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96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96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96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95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95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697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697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697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697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697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697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96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96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703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703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95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95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95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95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96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96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95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95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95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95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95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95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96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96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699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699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699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699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699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699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95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95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96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96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96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96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697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697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95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95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95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96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96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95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95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95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95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96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96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96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96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95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698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95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698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95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698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699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699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699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699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95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95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96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96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95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95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96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96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96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96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96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95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95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95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96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96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95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95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699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699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699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699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699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95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95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96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96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96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96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95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95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699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699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95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95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95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95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697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697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96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96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96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96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96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697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702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697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702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96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96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96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701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96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701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95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95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96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96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96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699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699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96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96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95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95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95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96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96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96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95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95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95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95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697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697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697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697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697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96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96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95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698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95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698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96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96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96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96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95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95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699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699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95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95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95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96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96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96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96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699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699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699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96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701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96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701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697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697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697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697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96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96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96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701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96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701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96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96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95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95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95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699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699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95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95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95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95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699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699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95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95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697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697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697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697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697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96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96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96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96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95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95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95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699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701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699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701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96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96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95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95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96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96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96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699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699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699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697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697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697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697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697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697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96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96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95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95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95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95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95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96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96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96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697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698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697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698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697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698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96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96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95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95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96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96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96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95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95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96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96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697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697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96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96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95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95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96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96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95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698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95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698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95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698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95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698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699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699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699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699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699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95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95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95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698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95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698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95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698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96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96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697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697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697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96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96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95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95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96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96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95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95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95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96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96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96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96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96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95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698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95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698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699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699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95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95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96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96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95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95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96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96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697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697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697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697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697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697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697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697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96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96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96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96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95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95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95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95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95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96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96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96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697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697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96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96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95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95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96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96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96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96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95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95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95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95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96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96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96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96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95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95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95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95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697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697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697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96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96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95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95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96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701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96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701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96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701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96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701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95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95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96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96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95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95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95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96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96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96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95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95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96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96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95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95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95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95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697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697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697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95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95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95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95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95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96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96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96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96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96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95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95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699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699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95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95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96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96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95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95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699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700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699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700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699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700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699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700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699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700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699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700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95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95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95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95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96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96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95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95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699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699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699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699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95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95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95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96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96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96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95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95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96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96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95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95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699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699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699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96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96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95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95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697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697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697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697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697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697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697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697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96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96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95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95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95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95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699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699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699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95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95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95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95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95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96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96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95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95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96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96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96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96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699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699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95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95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96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96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697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697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697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697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697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697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697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697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697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96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96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699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699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699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96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96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96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697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697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96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96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697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697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96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96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697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697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699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699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699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95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95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96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96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95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95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699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699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699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699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699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699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699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699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95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95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96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96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95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95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699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701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699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701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95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95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95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96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96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95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95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95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95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96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701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96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701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699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699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699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699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699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699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96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96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95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95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95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95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96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701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96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701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697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697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697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697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95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95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95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95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95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95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95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95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699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699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96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96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96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96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96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96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96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96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96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95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95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699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700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699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700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699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700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95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95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95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95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96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96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95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95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95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96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96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96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96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697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697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697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697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697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96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96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95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698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95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698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96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96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699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699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96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96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95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95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95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95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95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96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96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96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697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697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697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697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697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697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697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96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96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95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698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95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698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96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96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95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95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95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95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697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697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95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95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95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95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95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96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96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95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698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95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698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79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82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80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83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79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82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80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83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80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83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80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83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76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688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79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689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79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82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689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693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79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80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80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80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76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78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78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78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688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79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689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76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688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79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80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80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80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80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80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76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84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688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694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79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689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76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84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688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694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79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80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80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689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79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80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76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78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78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688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76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78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78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79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80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80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80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80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80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76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688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79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82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689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693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79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82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689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693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79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689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76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688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79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80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79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689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76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688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79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80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689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76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78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688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76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78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78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78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78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78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79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689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76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84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688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694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79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689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76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688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79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80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80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689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79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82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689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693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76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78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688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79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689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76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84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688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694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79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80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80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80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80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80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76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688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76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688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76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84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688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694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79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80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689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76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78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688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79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80"/>
      <c r="B3730" s="523" t="s">
        <v>835</v>
      </c>
      <c r="C3730" s="524" t="s">
        <v>24</v>
      </c>
      <c r="D3730" s="601">
        <v>0.04</v>
      </c>
      <c r="E3730" s="602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689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76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78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78"/>
      <c r="B3734" s="563" t="s">
        <v>835</v>
      </c>
      <c r="C3734" s="564" t="s">
        <v>15</v>
      </c>
      <c r="D3734" s="600">
        <v>0.04</v>
      </c>
      <c r="E3734" s="603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78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76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688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79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80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689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79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80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80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80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76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78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76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78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78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78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78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78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79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689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79">
        <f t="shared" si="113"/>
        <v>2110</v>
      </c>
      <c r="B3765" s="610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82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80"/>
      <c r="B3766" s="604" t="s">
        <v>847</v>
      </c>
      <c r="C3766" s="606" t="s">
        <v>26</v>
      </c>
      <c r="D3766" s="607">
        <v>0.17100000000000001</v>
      </c>
      <c r="E3766" s="608">
        <v>0.17100000000000001</v>
      </c>
      <c r="F3766" s="605" t="s">
        <v>30</v>
      </c>
      <c r="G3766" s="683"/>
      <c r="H3766" s="605" t="s">
        <v>851</v>
      </c>
      <c r="I3766" s="609" t="s">
        <v>851</v>
      </c>
      <c r="J3766" s="611" t="s">
        <v>76</v>
      </c>
      <c r="K3766" s="605" t="str">
        <f t="shared" si="109"/>
        <v>04,25</v>
      </c>
      <c r="L3766" s="605" t="s">
        <v>265</v>
      </c>
      <c r="M3766" s="605">
        <v>171</v>
      </c>
      <c r="N3766" s="613">
        <v>0.33333333333333331</v>
      </c>
    </row>
    <row r="3767" spans="1:14" ht="19.5" hidden="1" thickBot="1" x14ac:dyDescent="0.3">
      <c r="A3767" s="689"/>
      <c r="B3767" s="612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693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79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80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689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76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78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688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79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80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80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79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82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689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693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76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78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78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688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79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689"/>
      <c r="B3786" s="487" t="s">
        <v>849</v>
      </c>
      <c r="C3786" s="488" t="s">
        <v>26</v>
      </c>
      <c r="D3786" s="614">
        <v>0.02</v>
      </c>
      <c r="E3786" s="615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79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689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76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688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76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78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78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78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78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79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689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79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80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689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76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688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79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689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76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688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79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82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689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693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76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78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79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80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689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76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688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79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689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76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688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79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689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79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80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6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78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78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78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78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78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78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79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689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79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689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76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78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78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688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79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80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80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80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80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689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79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689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76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78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78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688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76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78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78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78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78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78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79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689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79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82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689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693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76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78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688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79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80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80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689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76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78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688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79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82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80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83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689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693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76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84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688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694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79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689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76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688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79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80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80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80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80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80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76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688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79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689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76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78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688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79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80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80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689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76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688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79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82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689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693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79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689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76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78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688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76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688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215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79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80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76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78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76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78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78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78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78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79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689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79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80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76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84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688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694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79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80"/>
      <c r="B3986" s="523" t="s">
        <v>892</v>
      </c>
      <c r="C3986" s="524" t="s">
        <v>15</v>
      </c>
      <c r="D3986" s="601">
        <v>4.1000000000000002E-2</v>
      </c>
      <c r="E3986" s="602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80"/>
      <c r="B3987" s="523" t="s">
        <v>892</v>
      </c>
      <c r="C3987" s="524" t="s">
        <v>24</v>
      </c>
      <c r="D3987" s="601">
        <v>4.1000000000000002E-2</v>
      </c>
      <c r="E3987" s="602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80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80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80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689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76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78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78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78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79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80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689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79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689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76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688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79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80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689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79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689"/>
      <c r="B4011" s="623" t="s">
        <v>893</v>
      </c>
      <c r="C4011" s="624" t="s">
        <v>23</v>
      </c>
      <c r="D4011" s="625">
        <v>5.1120000000000001</v>
      </c>
      <c r="E4011" s="626">
        <v>4.7279999999999998</v>
      </c>
      <c r="F4011" s="627" t="s">
        <v>30</v>
      </c>
      <c r="G4011" s="628"/>
      <c r="H4011" s="627" t="s">
        <v>897</v>
      </c>
      <c r="I4011" s="629" t="s">
        <v>897</v>
      </c>
      <c r="J4011" s="630"/>
      <c r="K4011" s="627" t="str">
        <f t="shared" si="117"/>
        <v>05,25</v>
      </c>
      <c r="L4011" s="627" t="s">
        <v>28</v>
      </c>
      <c r="M4011" s="627">
        <v>5112.32</v>
      </c>
      <c r="N4011" s="631">
        <v>0.41666666666666669</v>
      </c>
    </row>
    <row r="4012" spans="1:14" ht="19.5" hidden="1" thickBot="1" x14ac:dyDescent="0.3">
      <c r="A4012" s="690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691"/>
      <c r="B4013" s="632" t="s">
        <v>893</v>
      </c>
      <c r="C4013" s="618" t="s">
        <v>47</v>
      </c>
      <c r="D4013" s="619">
        <v>4.5540000000000003</v>
      </c>
      <c r="E4013" s="620">
        <v>4.4779999999999998</v>
      </c>
      <c r="F4013" s="617" t="s">
        <v>30</v>
      </c>
      <c r="G4013" s="621"/>
      <c r="H4013" s="617" t="s">
        <v>897</v>
      </c>
      <c r="I4013" s="622" t="s">
        <v>897</v>
      </c>
      <c r="J4013" s="633"/>
      <c r="K4013" s="617" t="str">
        <f t="shared" si="117"/>
        <v>05,25</v>
      </c>
      <c r="L4013" s="617" t="s">
        <v>28</v>
      </c>
      <c r="M4013" s="617">
        <v>4554.96</v>
      </c>
      <c r="N4013" s="634">
        <v>0.45833333333333331</v>
      </c>
    </row>
    <row r="4014" spans="1:14" ht="19.5" hidden="1" thickBot="1" x14ac:dyDescent="0.3">
      <c r="A4014" s="692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5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572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79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80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80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80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80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689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572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76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688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551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79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80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689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76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688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79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689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79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689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572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76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78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77"/>
      <c r="B4047" s="636" t="s">
        <v>901</v>
      </c>
      <c r="C4047" s="637" t="s">
        <v>47</v>
      </c>
      <c r="D4047" s="638">
        <v>9.0589999999999993</v>
      </c>
      <c r="E4047" s="639">
        <v>9.2010000000000005</v>
      </c>
      <c r="F4047" s="640" t="s">
        <v>16</v>
      </c>
      <c r="G4047" s="641"/>
      <c r="H4047" s="640" t="s">
        <v>904</v>
      </c>
      <c r="I4047" s="642" t="s">
        <v>904</v>
      </c>
      <c r="J4047" s="643"/>
      <c r="K4047" s="640" t="str">
        <f t="shared" si="117"/>
        <v>05,25</v>
      </c>
      <c r="L4047" s="640" t="s">
        <v>28</v>
      </c>
      <c r="M4047" s="640">
        <v>9210.5299999999988</v>
      </c>
      <c r="N4047" s="644">
        <v>0.41666666666666669</v>
      </c>
    </row>
    <row r="4048" spans="1:14" ht="19.5" hidden="1" thickBot="1" x14ac:dyDescent="0.3">
      <c r="A4048" s="679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80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81"/>
      <c r="B4050" s="645" t="s">
        <v>901</v>
      </c>
      <c r="C4050" s="646" t="s">
        <v>25</v>
      </c>
      <c r="D4050" s="647">
        <v>11.016999999999999</v>
      </c>
      <c r="E4050" s="648">
        <v>11.071</v>
      </c>
      <c r="F4050" s="649" t="s">
        <v>16</v>
      </c>
      <c r="G4050" s="650"/>
      <c r="H4050" s="649" t="s">
        <v>904</v>
      </c>
      <c r="I4050" s="651" t="s">
        <v>904</v>
      </c>
      <c r="J4050" s="652"/>
      <c r="K4050" s="649" t="str">
        <f t="shared" si="117"/>
        <v>05,25</v>
      </c>
      <c r="L4050" s="649" t="s">
        <v>28</v>
      </c>
      <c r="M4050" s="649">
        <v>11067.599999999999</v>
      </c>
      <c r="N4050" s="653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76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77"/>
      <c r="B4054" s="636" t="s">
        <v>901</v>
      </c>
      <c r="C4054" s="637" t="s">
        <v>24</v>
      </c>
      <c r="D4054" s="638">
        <v>3.2850000000000001</v>
      </c>
      <c r="E4054" s="639">
        <v>3.2850000000000001</v>
      </c>
      <c r="F4054" s="640" t="s">
        <v>30</v>
      </c>
      <c r="G4054" s="641"/>
      <c r="H4054" s="640" t="s">
        <v>904</v>
      </c>
      <c r="I4054" s="642" t="s">
        <v>904</v>
      </c>
      <c r="J4054" s="643"/>
      <c r="K4054" s="640" t="str">
        <f t="shared" si="117"/>
        <v>05,25</v>
      </c>
      <c r="L4054" s="640" t="s">
        <v>28</v>
      </c>
      <c r="M4054" s="640">
        <v>3285.8399999999997</v>
      </c>
      <c r="N4054" s="644">
        <v>0.45833333333333331</v>
      </c>
    </row>
    <row r="4055" spans="1:14" ht="19.5" hidden="1" thickBot="1" x14ac:dyDescent="0.3">
      <c r="A4055" s="679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82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81"/>
      <c r="B4056" s="645" t="s">
        <v>901</v>
      </c>
      <c r="C4056" s="646" t="s">
        <v>24</v>
      </c>
      <c r="D4056" s="647">
        <v>2.6459999999999999</v>
      </c>
      <c r="E4056" s="648">
        <v>2.6459999999999999</v>
      </c>
      <c r="F4056" s="649" t="s">
        <v>30</v>
      </c>
      <c r="G4056" s="687"/>
      <c r="H4056" s="649" t="s">
        <v>904</v>
      </c>
      <c r="I4056" s="651" t="s">
        <v>904</v>
      </c>
      <c r="J4056" s="652"/>
      <c r="K4056" s="649" t="str">
        <f t="shared" si="117"/>
        <v>05,25</v>
      </c>
      <c r="L4056" s="649" t="s">
        <v>28</v>
      </c>
      <c r="M4056" s="649">
        <v>2646.7200000000003</v>
      </c>
      <c r="N4056" s="653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79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80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76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84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677"/>
      <c r="B4065" s="636" t="s">
        <v>905</v>
      </c>
      <c r="C4065" s="637" t="s">
        <v>32</v>
      </c>
      <c r="D4065" s="638">
        <v>5</v>
      </c>
      <c r="E4065" s="639">
        <v>5.0460000000000003</v>
      </c>
      <c r="F4065" s="640" t="s">
        <v>16</v>
      </c>
      <c r="G4065" s="685"/>
      <c r="H4065" s="640" t="s">
        <v>909</v>
      </c>
      <c r="I4065" s="642" t="s">
        <v>909</v>
      </c>
      <c r="J4065" s="643"/>
      <c r="K4065" s="640" t="str">
        <f t="shared" si="117"/>
        <v>05,25</v>
      </c>
      <c r="L4065" s="640" t="s">
        <v>266</v>
      </c>
      <c r="M4065" s="640">
        <v>5026.2</v>
      </c>
      <c r="N4065" s="644">
        <v>0.58333333333333337</v>
      </c>
    </row>
    <row r="4066" spans="1:14" ht="19.5" hidden="1" thickBot="1" x14ac:dyDescent="0.3">
      <c r="A4066" s="679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80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80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80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80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76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677"/>
      <c r="B4072" s="636" t="s">
        <v>908</v>
      </c>
      <c r="C4072" s="637" t="s">
        <v>26</v>
      </c>
      <c r="D4072" s="638">
        <v>2.9260000000000002</v>
      </c>
      <c r="E4072" s="639">
        <v>2.9260000000000002</v>
      </c>
      <c r="F4072" s="640" t="s">
        <v>16</v>
      </c>
      <c r="G4072" s="641" t="s">
        <v>496</v>
      </c>
      <c r="H4072" s="640" t="s">
        <v>910</v>
      </c>
      <c r="I4072" s="642" t="s">
        <v>910</v>
      </c>
      <c r="J4072" s="643"/>
      <c r="K4072" s="640" t="str">
        <f t="shared" si="117"/>
        <v>05,25</v>
      </c>
      <c r="L4072" s="640" t="s">
        <v>265</v>
      </c>
      <c r="M4072" s="640">
        <v>2926.3999999999996</v>
      </c>
      <c r="N4072" s="644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572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t="19.5" hidden="1" thickBot="1" x14ac:dyDescent="0.3">
      <c r="A4077" s="679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81"/>
      <c r="B4078" s="645" t="s">
        <v>909</v>
      </c>
      <c r="C4078" s="646" t="s">
        <v>587</v>
      </c>
      <c r="D4078" s="647">
        <v>2.19</v>
      </c>
      <c r="E4078" s="648">
        <v>2.2000000000000002</v>
      </c>
      <c r="F4078" s="649" t="s">
        <v>16</v>
      </c>
      <c r="G4078" s="650" t="s">
        <v>794</v>
      </c>
      <c r="H4078" s="649" t="s">
        <v>477</v>
      </c>
      <c r="I4078" s="651" t="s">
        <v>477</v>
      </c>
      <c r="J4078" s="652"/>
      <c r="K4078" s="649" t="str">
        <f t="shared" si="117"/>
        <v>05,25</v>
      </c>
      <c r="L4078" s="649" t="s">
        <v>28</v>
      </c>
      <c r="M4078" s="649">
        <v>2190.08</v>
      </c>
      <c r="N4078" s="653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t="19.5" hidden="1" thickBot="1" x14ac:dyDescent="0.3">
      <c r="A4082" s="679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t="19.5" hidden="1" thickBot="1" x14ac:dyDescent="0.3">
      <c r="A4083" s="680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81"/>
      <c r="B4084" s="645" t="s">
        <v>909</v>
      </c>
      <c r="C4084" s="646" t="s">
        <v>47</v>
      </c>
      <c r="D4084" s="647">
        <v>12.175000000000001</v>
      </c>
      <c r="E4084" s="648">
        <v>12.209</v>
      </c>
      <c r="F4084" s="649" t="s">
        <v>16</v>
      </c>
      <c r="G4084" s="650"/>
      <c r="H4084" s="649" t="s">
        <v>477</v>
      </c>
      <c r="I4084" s="651" t="s">
        <v>477</v>
      </c>
      <c r="J4084" s="652"/>
      <c r="K4084" s="649" t="str">
        <f t="shared" si="117"/>
        <v>05,25</v>
      </c>
      <c r="L4084" s="649" t="s">
        <v>28</v>
      </c>
      <c r="M4084" s="649">
        <v>12330.210000000001</v>
      </c>
      <c r="N4084" s="653">
        <v>0.5</v>
      </c>
    </row>
    <row r="4085" spans="1:14" ht="19.5" hidden="1" thickBot="1" x14ac:dyDescent="0.3">
      <c r="A4085" s="676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677"/>
      <c r="B4086" s="636" t="s">
        <v>909</v>
      </c>
      <c r="C4086" s="637" t="s">
        <v>47</v>
      </c>
      <c r="D4086" s="638">
        <v>7.42</v>
      </c>
      <c r="E4086" s="639">
        <v>7.5419999999999998</v>
      </c>
      <c r="F4086" s="640" t="s">
        <v>16</v>
      </c>
      <c r="G4086" s="641"/>
      <c r="H4086" s="640" t="s">
        <v>477</v>
      </c>
      <c r="I4086" s="642" t="s">
        <v>477</v>
      </c>
      <c r="J4086" s="643"/>
      <c r="K4086" s="640" t="str">
        <f t="shared" si="117"/>
        <v>05,25</v>
      </c>
      <c r="L4086" s="640" t="s">
        <v>28</v>
      </c>
      <c r="M4086" s="640">
        <v>7494.66</v>
      </c>
      <c r="N4086" s="644">
        <v>0.54166666666666663</v>
      </c>
    </row>
    <row r="4087" spans="1:14" ht="19.5" hidden="1" thickBot="1" x14ac:dyDescent="0.3">
      <c r="A4087" s="679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t="19.5" hidden="1" thickBot="1" x14ac:dyDescent="0.3">
      <c r="A4088" s="680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80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25">
      <c r="A4090" s="676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84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25">
      <c r="A4091" s="678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686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677"/>
      <c r="B4092" s="636" t="s">
        <v>910</v>
      </c>
      <c r="C4092" s="637" t="s">
        <v>47</v>
      </c>
      <c r="D4092" s="638">
        <v>4.6120000000000001</v>
      </c>
      <c r="E4092" s="639">
        <v>4.7960000000000003</v>
      </c>
      <c r="F4092" s="640" t="s">
        <v>16</v>
      </c>
      <c r="G4092" s="685"/>
      <c r="H4092" s="640" t="s">
        <v>911</v>
      </c>
      <c r="I4092" s="642" t="s">
        <v>915</v>
      </c>
      <c r="J4092" s="643"/>
      <c r="K4092" s="640" t="str">
        <f t="shared" si="117"/>
        <v>06,25</v>
      </c>
      <c r="L4092" s="640" t="s">
        <v>28</v>
      </c>
      <c r="M4092" s="640">
        <v>4749.1000000000004</v>
      </c>
      <c r="N4092" s="644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t="19.5" hidden="1" thickBot="1" x14ac:dyDescent="0.3">
      <c r="A4096" s="676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677"/>
      <c r="B4097" s="636" t="s">
        <v>910</v>
      </c>
      <c r="C4097" s="637" t="s">
        <v>25</v>
      </c>
      <c r="D4097" s="638">
        <v>13.067</v>
      </c>
      <c r="E4097" s="639">
        <v>13.132</v>
      </c>
      <c r="F4097" s="640" t="s">
        <v>16</v>
      </c>
      <c r="G4097" s="641"/>
      <c r="H4097" s="640" t="s">
        <v>914</v>
      </c>
      <c r="I4097" s="642" t="s">
        <v>915</v>
      </c>
      <c r="J4097" s="643"/>
      <c r="K4097" s="640" t="str">
        <f t="shared" si="117"/>
        <v>06,25</v>
      </c>
      <c r="L4097" s="640" t="s">
        <v>28</v>
      </c>
      <c r="M4097" s="640">
        <v>13113.96</v>
      </c>
      <c r="N4097" s="644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t="19.5" hidden="1" thickBot="1" x14ac:dyDescent="0.3">
      <c r="A4099" s="676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t="19.5" hidden="1" thickBot="1" x14ac:dyDescent="0.3">
      <c r="A4100" s="678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677"/>
      <c r="B4101" s="636" t="s">
        <v>910</v>
      </c>
      <c r="C4101" s="637" t="s">
        <v>47</v>
      </c>
      <c r="D4101" s="638">
        <v>4.758</v>
      </c>
      <c r="E4101" s="639">
        <v>4.5369999999999999</v>
      </c>
      <c r="F4101" s="640" t="s">
        <v>30</v>
      </c>
      <c r="G4101" s="641"/>
      <c r="H4101" s="640" t="s">
        <v>914</v>
      </c>
      <c r="I4101" s="642" t="s">
        <v>914</v>
      </c>
      <c r="J4101" s="643"/>
      <c r="K4101" s="640" t="str">
        <f t="shared" si="117"/>
        <v>06,25</v>
      </c>
      <c r="L4101" s="640" t="s">
        <v>28</v>
      </c>
      <c r="M4101" s="640">
        <v>4758.8</v>
      </c>
      <c r="N4101" s="644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551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t="19.5" hidden="1" thickBot="1" x14ac:dyDescent="0.3">
      <c r="A4106" s="679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t="19.5" hidden="1" thickBot="1" x14ac:dyDescent="0.3">
      <c r="A4107" s="680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81"/>
      <c r="B4108" s="645" t="s">
        <v>915</v>
      </c>
      <c r="C4108" s="646" t="s">
        <v>32</v>
      </c>
      <c r="D4108" s="647">
        <v>5</v>
      </c>
      <c r="E4108" s="648">
        <v>5.0049999999999999</v>
      </c>
      <c r="F4108" s="649" t="s">
        <v>16</v>
      </c>
      <c r="G4108" s="650"/>
      <c r="H4108" s="649" t="s">
        <v>918</v>
      </c>
      <c r="I4108" s="651" t="s">
        <v>918</v>
      </c>
      <c r="J4108" s="652"/>
      <c r="K4108" s="649" t="str">
        <f t="shared" si="117"/>
        <v>06,25</v>
      </c>
      <c r="L4108" s="649" t="s">
        <v>266</v>
      </c>
      <c r="M4108" s="649">
        <v>5007.5999999999995</v>
      </c>
      <c r="N4108" s="653">
        <v>0.5</v>
      </c>
    </row>
    <row r="4109" spans="1:14" ht="19.5" hidden="1" thickBot="1" x14ac:dyDescent="0.3">
      <c r="A4109" s="676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t="19.5" hidden="1" thickBot="1" x14ac:dyDescent="0.3">
      <c r="A4110" s="678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t="19.5" hidden="1" thickBot="1" x14ac:dyDescent="0.3">
      <c r="A4111" s="678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t="19.5" hidden="1" thickBot="1" x14ac:dyDescent="0.3">
      <c r="A4112" s="678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78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ht="19.5" hidden="1" thickBot="1" x14ac:dyDescent="0.3">
      <c r="A4114" s="679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83" t="str">
        <f t="shared" si="117"/>
        <v>06,25</v>
      </c>
      <c r="L4114" s="483" t="s">
        <v>265</v>
      </c>
      <c r="M4114" s="483">
        <v>8896.7799999999988</v>
      </c>
      <c r="N4114" s="486">
        <v>0.375</v>
      </c>
    </row>
    <row r="4115" spans="1:14" ht="19.5" hidden="1" thickBot="1" x14ac:dyDescent="0.3">
      <c r="A4115" s="681"/>
      <c r="B4115" s="645" t="s">
        <v>917</v>
      </c>
      <c r="C4115" s="646" t="s">
        <v>26</v>
      </c>
      <c r="D4115" s="647">
        <v>8.6549999999999994</v>
      </c>
      <c r="E4115" s="648">
        <v>8.6549999999999994</v>
      </c>
      <c r="F4115" s="649" t="s">
        <v>16</v>
      </c>
      <c r="G4115" s="650" t="s">
        <v>496</v>
      </c>
      <c r="H4115" s="649" t="s">
        <v>919</v>
      </c>
      <c r="I4115" s="651" t="s">
        <v>919</v>
      </c>
      <c r="J4115" s="652"/>
      <c r="K4115" s="649" t="str">
        <f t="shared" si="117"/>
        <v>06,25</v>
      </c>
      <c r="L4115" s="649" t="s">
        <v>265</v>
      </c>
      <c r="M4115" s="649">
        <v>8655.4</v>
      </c>
      <c r="N4115" s="653">
        <v>0.375</v>
      </c>
    </row>
    <row r="4116" spans="1:14" ht="19.5" hidden="1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8" t="str">
        <f t="shared" si="117"/>
        <v>06,25</v>
      </c>
      <c r="L4116" s="508" t="s">
        <v>265</v>
      </c>
      <c r="M4116" s="508">
        <v>17690.46</v>
      </c>
      <c r="N4116" s="512">
        <v>0.375</v>
      </c>
    </row>
    <row r="4117" spans="1:14" ht="19.5" hidden="1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8" t="str">
        <f t="shared" si="117"/>
        <v>06,25</v>
      </c>
      <c r="L4117" s="518" t="s">
        <v>265</v>
      </c>
      <c r="M4117" s="518">
        <v>12661</v>
      </c>
      <c r="N4117" s="522">
        <v>0.375</v>
      </c>
    </row>
    <row r="4118" spans="1:14" ht="19.5" hidden="1" thickBot="1" x14ac:dyDescent="0.3">
      <c r="A4118" s="55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6" t="str">
        <f t="shared" si="117"/>
        <v>06,25</v>
      </c>
      <c r="L4118" s="556" t="s">
        <v>266</v>
      </c>
      <c r="M4118" s="556">
        <v>10278.24</v>
      </c>
      <c r="N4118" s="560">
        <v>0.41666666666666669</v>
      </c>
    </row>
    <row r="4119" spans="1:14" ht="19.5" hidden="1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8" t="str">
        <f t="shared" si="117"/>
        <v>06,25</v>
      </c>
      <c r="L4119" s="518" t="s">
        <v>28</v>
      </c>
      <c r="M4119" s="518">
        <v>17782.080000000002</v>
      </c>
      <c r="N4119" s="522">
        <v>0.41666666666666669</v>
      </c>
    </row>
    <row r="4120" spans="1:14" ht="19.5" hidden="1" thickBot="1" x14ac:dyDescent="0.3">
      <c r="A4120" s="676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5" t="str">
        <f t="shared" si="117"/>
        <v>06,25</v>
      </c>
      <c r="L4120" s="535" t="s">
        <v>28</v>
      </c>
      <c r="M4120" s="535">
        <v>1417.92</v>
      </c>
      <c r="N4120" s="539">
        <v>0.45833333333333331</v>
      </c>
    </row>
    <row r="4121" spans="1:14" ht="19.5" hidden="1" thickBot="1" x14ac:dyDescent="0.3">
      <c r="A4121" s="678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7" t="str">
        <f t="shared" si="117"/>
        <v>06,25</v>
      </c>
      <c r="L4121" s="567" t="s">
        <v>28</v>
      </c>
      <c r="M4121" s="567">
        <v>13437.330000000002</v>
      </c>
      <c r="N4121" s="571">
        <v>0.45833333333333331</v>
      </c>
    </row>
    <row r="4122" spans="1:14" ht="19.5" hidden="1" thickBot="1" x14ac:dyDescent="0.3">
      <c r="A4122" s="677"/>
      <c r="B4122" s="636" t="s">
        <v>918</v>
      </c>
      <c r="C4122" s="637" t="s">
        <v>47</v>
      </c>
      <c r="D4122" s="638">
        <v>2.94</v>
      </c>
      <c r="E4122" s="639">
        <v>2.99</v>
      </c>
      <c r="F4122" s="640" t="s">
        <v>16</v>
      </c>
      <c r="G4122" s="641"/>
      <c r="H4122" s="640" t="s">
        <v>920</v>
      </c>
      <c r="I4122" s="642" t="s">
        <v>921</v>
      </c>
      <c r="J4122" s="643"/>
      <c r="K4122" s="640" t="str">
        <f t="shared" si="117"/>
        <v>06,25</v>
      </c>
      <c r="L4122" s="640" t="s">
        <v>28</v>
      </c>
      <c r="M4122" s="640">
        <v>2957.4</v>
      </c>
      <c r="N4122" s="644">
        <v>0.45833333333333331</v>
      </c>
    </row>
    <row r="4123" spans="1:14" ht="19.5" hidden="1" thickBot="1" x14ac:dyDescent="0.3">
      <c r="A4123" s="679">
        <f t="shared" ref="A4123:A4186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83" t="str">
        <f t="shared" si="117"/>
        <v>06,25</v>
      </c>
      <c r="L4123" s="483" t="s">
        <v>28</v>
      </c>
      <c r="M4123" s="483">
        <v>2110.1599999999994</v>
      </c>
      <c r="N4123" s="486">
        <v>0.5</v>
      </c>
    </row>
    <row r="4124" spans="1:14" ht="19.5" hidden="1" thickBot="1" x14ac:dyDescent="0.3">
      <c r="A4124" s="680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7" t="str">
        <f t="shared" si="117"/>
        <v>06,25</v>
      </c>
      <c r="L4124" s="527" t="s">
        <v>28</v>
      </c>
      <c r="M4124" s="527">
        <v>7027.0800000000008</v>
      </c>
      <c r="N4124" s="530">
        <v>0.5</v>
      </c>
    </row>
    <row r="4125" spans="1:14" ht="19.5" hidden="1" thickBot="1" x14ac:dyDescent="0.3">
      <c r="A4125" s="680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7" t="str">
        <f t="shared" si="117"/>
        <v>06,25</v>
      </c>
      <c r="L4125" s="527" t="s">
        <v>28</v>
      </c>
      <c r="M4125" s="527">
        <v>689.80000000000018</v>
      </c>
      <c r="N4125" s="530">
        <v>0.5</v>
      </c>
    </row>
    <row r="4126" spans="1:14" ht="19.5" hidden="1" thickBot="1" x14ac:dyDescent="0.3">
      <c r="A4126" s="681"/>
      <c r="B4126" s="645" t="s">
        <v>918</v>
      </c>
      <c r="C4126" s="646" t="s">
        <v>21</v>
      </c>
      <c r="D4126" s="647">
        <v>7.8849999999999998</v>
      </c>
      <c r="E4126" s="648">
        <v>7.9930000000000003</v>
      </c>
      <c r="F4126" s="649" t="s">
        <v>16</v>
      </c>
      <c r="G4126" s="650"/>
      <c r="H4126" s="649" t="s">
        <v>920</v>
      </c>
      <c r="I4126" s="651" t="s">
        <v>921</v>
      </c>
      <c r="J4126" s="652"/>
      <c r="K4126" s="649" t="str">
        <f t="shared" si="117"/>
        <v>06,25</v>
      </c>
      <c r="L4126" s="649" t="s">
        <v>28</v>
      </c>
      <c r="M4126" s="649">
        <v>7936.5599999999995</v>
      </c>
      <c r="N4126" s="653">
        <v>0.5</v>
      </c>
    </row>
    <row r="4127" spans="1:14" ht="19.5" hidden="1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8" t="str">
        <f t="shared" si="117"/>
        <v>06,25</v>
      </c>
      <c r="L4127" s="508" t="s">
        <v>265</v>
      </c>
      <c r="M4127" s="508">
        <v>17650.41</v>
      </c>
      <c r="N4127" s="512">
        <v>0.375</v>
      </c>
    </row>
    <row r="4128" spans="1:14" ht="19.5" hidden="1" thickBot="1" x14ac:dyDescent="0.3">
      <c r="A4128" s="57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7" t="str">
        <f t="shared" si="117"/>
        <v>06,25</v>
      </c>
      <c r="L4128" s="577" t="s">
        <v>265</v>
      </c>
      <c r="M4128" s="577">
        <v>13398.920000000002</v>
      </c>
      <c r="N4128" s="581">
        <v>0.375</v>
      </c>
    </row>
    <row r="4129" spans="1:14" ht="19.5" hidden="1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8" t="str">
        <f t="shared" si="117"/>
        <v>06,25</v>
      </c>
      <c r="L4129" s="508" t="s">
        <v>28</v>
      </c>
      <c r="M4129" s="508">
        <v>12558.6</v>
      </c>
      <c r="N4129" s="512">
        <v>0.5</v>
      </c>
    </row>
    <row r="4130" spans="1:14" ht="19.5" hidden="1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8" t="str">
        <f t="shared" si="117"/>
        <v>06,25</v>
      </c>
      <c r="L4130" s="518" t="s">
        <v>265</v>
      </c>
      <c r="M4130" s="518">
        <v>17772.96</v>
      </c>
      <c r="N4130" s="522">
        <v>0.375</v>
      </c>
    </row>
    <row r="4131" spans="1:14" ht="19.5" hidden="1" thickBot="1" x14ac:dyDescent="0.3">
      <c r="A4131" s="676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5" t="str">
        <f t="shared" si="117"/>
        <v>06,25</v>
      </c>
      <c r="L4131" s="535" t="s">
        <v>28</v>
      </c>
      <c r="M4131" s="535">
        <v>2202.48</v>
      </c>
      <c r="N4131" s="539">
        <v>0.41666666666666669</v>
      </c>
    </row>
    <row r="4132" spans="1:14" ht="19.5" hidden="1" thickBot="1" x14ac:dyDescent="0.3">
      <c r="A4132" s="677"/>
      <c r="B4132" s="636" t="s">
        <v>919</v>
      </c>
      <c r="C4132" s="637" t="s">
        <v>47</v>
      </c>
      <c r="D4132" s="638">
        <v>15.61</v>
      </c>
      <c r="E4132" s="639">
        <v>15.811999999999999</v>
      </c>
      <c r="F4132" s="640" t="s">
        <v>16</v>
      </c>
      <c r="G4132" s="641"/>
      <c r="H4132" s="640" t="s">
        <v>922</v>
      </c>
      <c r="I4132" s="642" t="s">
        <v>922</v>
      </c>
      <c r="J4132" s="643"/>
      <c r="K4132" s="640" t="str">
        <f t="shared" si="117"/>
        <v>06,25</v>
      </c>
      <c r="L4132" s="640" t="s">
        <v>28</v>
      </c>
      <c r="M4132" s="640">
        <v>15761.09</v>
      </c>
      <c r="N4132" s="644">
        <v>0.41666666666666669</v>
      </c>
    </row>
    <row r="4133" spans="1:14" ht="19.5" hidden="1" thickBot="1" x14ac:dyDescent="0.3">
      <c r="A4133" s="679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83" t="str">
        <f t="shared" si="117"/>
        <v>06,25</v>
      </c>
      <c r="L4133" s="483" t="s">
        <v>28</v>
      </c>
      <c r="M4133" s="483">
        <v>3626.14</v>
      </c>
      <c r="N4133" s="486">
        <v>0.45833333333333331</v>
      </c>
    </row>
    <row r="4134" spans="1:14" ht="19.5" hidden="1" thickBot="1" x14ac:dyDescent="0.3">
      <c r="A4134" s="680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7" t="str">
        <f t="shared" si="117"/>
        <v>06,25</v>
      </c>
      <c r="L4134" s="527" t="s">
        <v>28</v>
      </c>
      <c r="M4134" s="527">
        <v>7032.9800000000005</v>
      </c>
      <c r="N4134" s="530">
        <v>0.45833333333333331</v>
      </c>
    </row>
    <row r="4135" spans="1:14" ht="19.5" hidden="1" thickBot="1" x14ac:dyDescent="0.3">
      <c r="A4135" s="680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7" t="str">
        <f t="shared" si="117"/>
        <v>06,25</v>
      </c>
      <c r="L4135" s="527" t="s">
        <v>28</v>
      </c>
      <c r="M4135" s="527">
        <v>1548.8200000000002</v>
      </c>
      <c r="N4135" s="530">
        <v>0.45833333333333331</v>
      </c>
    </row>
    <row r="4136" spans="1:14" ht="19.5" hidden="1" thickBot="1" x14ac:dyDescent="0.3">
      <c r="A4136" s="681"/>
      <c r="B4136" s="645" t="s">
        <v>919</v>
      </c>
      <c r="C4136" s="646" t="s">
        <v>25</v>
      </c>
      <c r="D4136" s="647">
        <v>5.7</v>
      </c>
      <c r="E4136" s="648">
        <v>5.742</v>
      </c>
      <c r="F4136" s="649" t="s">
        <v>16</v>
      </c>
      <c r="G4136" s="650"/>
      <c r="H4136" s="649" t="s">
        <v>922</v>
      </c>
      <c r="I4136" s="651" t="s">
        <v>922</v>
      </c>
      <c r="J4136" s="652"/>
      <c r="K4136" s="649" t="str">
        <f t="shared" si="117"/>
        <v>06,25</v>
      </c>
      <c r="L4136" s="649" t="s">
        <v>28</v>
      </c>
      <c r="M4136" s="649">
        <v>5716.1399999999994</v>
      </c>
      <c r="N4136" s="653">
        <v>0.45833333333333331</v>
      </c>
    </row>
    <row r="4137" spans="1:14" ht="19.5" hidden="1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8" t="str">
        <f t="shared" si="117"/>
        <v>06,25</v>
      </c>
      <c r="L4137" s="508" t="s">
        <v>265</v>
      </c>
      <c r="M4137" s="508">
        <v>17696.530000000002</v>
      </c>
      <c r="N4137" s="512">
        <v>0.375</v>
      </c>
    </row>
    <row r="4138" spans="1:14" ht="19.5" hidden="1" thickBot="1" x14ac:dyDescent="0.3">
      <c r="A4138" s="679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83" t="str">
        <f t="shared" si="117"/>
        <v>06,25</v>
      </c>
      <c r="L4138" s="483" t="s">
        <v>28</v>
      </c>
      <c r="M4138" s="483">
        <v>4765.5600000000004</v>
      </c>
      <c r="N4138" s="486">
        <v>0.41666666666666669</v>
      </c>
    </row>
    <row r="4139" spans="1:14" ht="19.5" hidden="1" thickBot="1" x14ac:dyDescent="0.3">
      <c r="A4139" s="681"/>
      <c r="B4139" s="645" t="s">
        <v>919</v>
      </c>
      <c r="C4139" s="646" t="s">
        <v>47</v>
      </c>
      <c r="D4139" s="647">
        <v>6.266</v>
      </c>
      <c r="E4139" s="648">
        <v>6.266</v>
      </c>
      <c r="F4139" s="649" t="s">
        <v>30</v>
      </c>
      <c r="G4139" s="650"/>
      <c r="H4139" s="649" t="s">
        <v>922</v>
      </c>
      <c r="I4139" s="651" t="s">
        <v>923</v>
      </c>
      <c r="J4139" s="652"/>
      <c r="K4139" s="649" t="str">
        <f t="shared" si="117"/>
        <v>06,25</v>
      </c>
      <c r="L4139" s="649" t="s">
        <v>28</v>
      </c>
      <c r="M4139" s="649">
        <v>6266.2</v>
      </c>
      <c r="N4139" s="653">
        <v>0.41666666666666669</v>
      </c>
    </row>
    <row r="4140" spans="1:14" ht="19.5" hidden="1" thickBot="1" x14ac:dyDescent="0.3">
      <c r="A4140" s="676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5" t="str">
        <f t="shared" si="117"/>
        <v>06,25</v>
      </c>
      <c r="L4140" s="535" t="s">
        <v>28</v>
      </c>
      <c r="M4140" s="535">
        <v>3678.48</v>
      </c>
      <c r="N4140" s="539">
        <v>0.45833333333333331</v>
      </c>
    </row>
    <row r="4141" spans="1:14" ht="19.5" hidden="1" thickBot="1" x14ac:dyDescent="0.3">
      <c r="A4141" s="678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7" t="str">
        <f t="shared" si="117"/>
        <v>06,25</v>
      </c>
      <c r="L4141" s="567" t="s">
        <v>28</v>
      </c>
      <c r="M4141" s="567">
        <v>1077.5999999999999</v>
      </c>
      <c r="N4141" s="571">
        <v>0.45833333333333331</v>
      </c>
    </row>
    <row r="4142" spans="1:14" ht="19.5" hidden="1" thickBot="1" x14ac:dyDescent="0.3">
      <c r="A4142" s="678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4" t="str">
        <f t="shared" si="117"/>
        <v>06,25</v>
      </c>
      <c r="L4142" s="594" t="s">
        <v>28</v>
      </c>
      <c r="M4142" s="594">
        <v>6289.8</v>
      </c>
      <c r="N4142" s="598">
        <v>0.45833333333333331</v>
      </c>
    </row>
    <row r="4143" spans="1:14" ht="19.5" hidden="1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>
        <v>17.899000000000001</v>
      </c>
      <c r="F4143" s="518" t="s">
        <v>16</v>
      </c>
      <c r="G4143" s="519" t="s">
        <v>747</v>
      </c>
      <c r="H4143" s="518" t="s">
        <v>924</v>
      </c>
      <c r="I4143" s="520" t="s">
        <v>924</v>
      </c>
      <c r="J4143" s="521"/>
      <c r="K4143" s="518" t="str">
        <f t="shared" si="117"/>
        <v>06,25</v>
      </c>
      <c r="L4143" s="518" t="s">
        <v>28</v>
      </c>
      <c r="M4143" s="518">
        <v>17897.7</v>
      </c>
      <c r="N4143" s="522">
        <v>0.41666666666666669</v>
      </c>
    </row>
    <row r="4144" spans="1:14" ht="38.25" hidden="1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>
        <v>16.481000000000002</v>
      </c>
      <c r="F4144" s="508" t="s">
        <v>16</v>
      </c>
      <c r="G4144" s="509" t="s">
        <v>407</v>
      </c>
      <c r="H4144" s="508" t="s">
        <v>924</v>
      </c>
      <c r="I4144" s="510" t="s">
        <v>924</v>
      </c>
      <c r="J4144" s="511"/>
      <c r="K4144" s="508" t="str">
        <f t="shared" si="117"/>
        <v>06,25</v>
      </c>
      <c r="L4144" s="508" t="s">
        <v>266</v>
      </c>
      <c r="M4144" s="508">
        <v>16510.440000000002</v>
      </c>
      <c r="N4144" s="512">
        <v>0.45833333333333331</v>
      </c>
    </row>
    <row r="4145" spans="1:14" ht="19.5" hidden="1" thickBot="1" x14ac:dyDescent="0.3">
      <c r="A4145" s="679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>
        <v>14.038</v>
      </c>
      <c r="F4145" s="483" t="s">
        <v>16</v>
      </c>
      <c r="G4145" s="549" t="s">
        <v>844</v>
      </c>
      <c r="H4145" s="483" t="s">
        <v>924</v>
      </c>
      <c r="I4145" s="484" t="s">
        <v>925</v>
      </c>
      <c r="J4145" s="485"/>
      <c r="K4145" s="483" t="str">
        <f t="shared" si="117"/>
        <v>06,25</v>
      </c>
      <c r="L4145" s="483" t="s">
        <v>266</v>
      </c>
      <c r="M4145" s="483">
        <v>14023.949999999999</v>
      </c>
      <c r="N4145" s="486">
        <v>0.5</v>
      </c>
    </row>
    <row r="4146" spans="1:14" ht="19.5" hidden="1" thickBot="1" x14ac:dyDescent="0.3">
      <c r="A4146" s="681"/>
      <c r="B4146" s="645" t="s">
        <v>922</v>
      </c>
      <c r="C4146" s="646" t="s">
        <v>55</v>
      </c>
      <c r="D4146" s="647">
        <v>3.09</v>
      </c>
      <c r="E4146" s="648">
        <v>3.1869999999999998</v>
      </c>
      <c r="F4146" s="649" t="s">
        <v>16</v>
      </c>
      <c r="G4146" s="650" t="s">
        <v>845</v>
      </c>
      <c r="H4146" s="649" t="s">
        <v>924</v>
      </c>
      <c r="I4146" s="651" t="s">
        <v>925</v>
      </c>
      <c r="J4146" s="652"/>
      <c r="K4146" s="649" t="str">
        <f t="shared" si="117"/>
        <v>06,25</v>
      </c>
      <c r="L4146" s="649" t="s">
        <v>266</v>
      </c>
      <c r="M4146" s="649">
        <v>3180.04</v>
      </c>
      <c r="N4146" s="653">
        <v>0.5</v>
      </c>
    </row>
    <row r="4147" spans="1:14" ht="38.25" hidden="1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>
        <v>4.1230000000000002</v>
      </c>
      <c r="F4147" s="508" t="s">
        <v>16</v>
      </c>
      <c r="G4147" s="509" t="s">
        <v>756</v>
      </c>
      <c r="H4147" s="508" t="s">
        <v>924</v>
      </c>
      <c r="I4147" s="510" t="s">
        <v>925</v>
      </c>
      <c r="J4147" s="511"/>
      <c r="K4147" s="508" t="str">
        <f t="shared" si="117"/>
        <v>06,25</v>
      </c>
      <c r="L4147" s="508" t="s">
        <v>28</v>
      </c>
      <c r="M4147" s="508">
        <v>4097.76</v>
      </c>
      <c r="N4147" s="512">
        <v>0.54166666666666663</v>
      </c>
    </row>
    <row r="4148" spans="1:14" ht="19.5" hidden="1" thickBot="1" x14ac:dyDescent="0.3">
      <c r="A4148" s="572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>
        <v>16.841999999999999</v>
      </c>
      <c r="F4148" s="577" t="s">
        <v>16</v>
      </c>
      <c r="G4148" s="578"/>
      <c r="H4148" s="577" t="s">
        <v>924</v>
      </c>
      <c r="I4148" s="579" t="s">
        <v>924</v>
      </c>
      <c r="J4148" s="580"/>
      <c r="K4148" s="577" t="str">
        <f t="shared" si="117"/>
        <v>06,25</v>
      </c>
      <c r="L4148" s="577" t="s">
        <v>266</v>
      </c>
      <c r="M4148" s="577">
        <v>17080.860000000004</v>
      </c>
      <c r="N4148" s="581">
        <v>0.58333333333333337</v>
      </c>
    </row>
    <row r="4149" spans="1:14" ht="19.5" hidden="1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>
        <v>18.100999999999999</v>
      </c>
      <c r="F4149" s="508" t="s">
        <v>16</v>
      </c>
      <c r="G4149" s="509"/>
      <c r="H4149" s="508" t="s">
        <v>925</v>
      </c>
      <c r="I4149" s="510" t="s">
        <v>925</v>
      </c>
      <c r="J4149" s="511"/>
      <c r="K4149" s="508" t="str">
        <f t="shared" si="117"/>
        <v>06,25</v>
      </c>
      <c r="L4149" s="508" t="s">
        <v>266</v>
      </c>
      <c r="M4149" s="508">
        <v>18082.68</v>
      </c>
      <c r="N4149" s="512">
        <v>0.41666666666666669</v>
      </c>
    </row>
    <row r="4150" spans="1:14" ht="19.5" hidden="1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>
        <v>18.231000000000002</v>
      </c>
      <c r="F4150" s="518" t="s">
        <v>16</v>
      </c>
      <c r="G4150" s="519"/>
      <c r="H4150" s="518" t="s">
        <v>925</v>
      </c>
      <c r="I4150" s="520" t="s">
        <v>925</v>
      </c>
      <c r="J4150" s="521"/>
      <c r="K4150" s="518" t="str">
        <f t="shared" si="117"/>
        <v>06,25</v>
      </c>
      <c r="L4150" s="518" t="s">
        <v>266</v>
      </c>
      <c r="M4150" s="518">
        <v>18192.900000000001</v>
      </c>
      <c r="N4150" s="522">
        <v>0.45833333333333331</v>
      </c>
    </row>
    <row r="4151" spans="1:14" ht="19.5" hidden="1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>
        <v>17.986000000000001</v>
      </c>
      <c r="F4151" s="508" t="s">
        <v>16</v>
      </c>
      <c r="G4151" s="509"/>
      <c r="H4151" s="508" t="s">
        <v>925</v>
      </c>
      <c r="I4151" s="510" t="s">
        <v>925</v>
      </c>
      <c r="J4151" s="511"/>
      <c r="K4151" s="508" t="str">
        <f t="shared" si="117"/>
        <v>06,25</v>
      </c>
      <c r="L4151" s="508" t="s">
        <v>266</v>
      </c>
      <c r="M4151" s="508">
        <v>18009</v>
      </c>
      <c r="N4151" s="512">
        <v>0.5</v>
      </c>
    </row>
    <row r="4152" spans="1:14" ht="19.5" hidden="1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>
        <v>8.07</v>
      </c>
      <c r="F4152" s="518" t="s">
        <v>16</v>
      </c>
      <c r="G4152" s="519" t="s">
        <v>467</v>
      </c>
      <c r="H4152" s="518" t="s">
        <v>925</v>
      </c>
      <c r="I4152" s="520" t="s">
        <v>925</v>
      </c>
      <c r="J4152" s="521"/>
      <c r="K4152" s="518" t="str">
        <f t="shared" si="117"/>
        <v>06,25</v>
      </c>
      <c r="L4152" s="518" t="s">
        <v>266</v>
      </c>
      <c r="M4152" s="518">
        <v>8060.76</v>
      </c>
      <c r="N4152" s="522">
        <v>0.54166666666666663</v>
      </c>
    </row>
    <row r="4153" spans="1:14" ht="19.5" hidden="1" thickBot="1" x14ac:dyDescent="0.3">
      <c r="A4153" s="676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>
        <v>2.23</v>
      </c>
      <c r="F4153" s="535" t="s">
        <v>16</v>
      </c>
      <c r="G4153" s="536"/>
      <c r="H4153" s="535" t="s">
        <v>925</v>
      </c>
      <c r="I4153" s="537" t="s">
        <v>926</v>
      </c>
      <c r="J4153" s="538"/>
      <c r="K4153" s="535" t="str">
        <f t="shared" si="117"/>
        <v>06,25</v>
      </c>
      <c r="L4153" s="535" t="s">
        <v>266</v>
      </c>
      <c r="M4153" s="535">
        <v>2220.8000000000002</v>
      </c>
      <c r="N4153" s="539">
        <v>0.58333333333333337</v>
      </c>
    </row>
    <row r="4154" spans="1:14" ht="19.5" hidden="1" thickBot="1" x14ac:dyDescent="0.3">
      <c r="A4154" s="678"/>
      <c r="B4154" s="563" t="s">
        <v>923</v>
      </c>
      <c r="C4154" s="564" t="s">
        <v>41</v>
      </c>
      <c r="D4154" s="565">
        <v>5.2539999999999996</v>
      </c>
      <c r="E4154" s="566">
        <v>5.3520000000000003</v>
      </c>
      <c r="F4154" s="567" t="s">
        <v>16</v>
      </c>
      <c r="G4154" s="568"/>
      <c r="H4154" s="567" t="s">
        <v>925</v>
      </c>
      <c r="I4154" s="569" t="s">
        <v>926</v>
      </c>
      <c r="J4154" s="570"/>
      <c r="K4154" s="567" t="str">
        <f t="shared" si="117"/>
        <v>06,25</v>
      </c>
      <c r="L4154" s="567" t="s">
        <v>266</v>
      </c>
      <c r="M4154" s="567">
        <v>5330.0399999999991</v>
      </c>
      <c r="N4154" s="571">
        <v>0.58333333333333337</v>
      </c>
    </row>
    <row r="4155" spans="1:14" ht="19.5" hidden="1" thickBot="1" x14ac:dyDescent="0.3">
      <c r="A4155" s="678"/>
      <c r="B4155" s="563" t="s">
        <v>923</v>
      </c>
      <c r="C4155" s="564" t="s">
        <v>34</v>
      </c>
      <c r="D4155" s="565">
        <v>4.5640000000000001</v>
      </c>
      <c r="E4155" s="566">
        <v>4.681</v>
      </c>
      <c r="F4155" s="567" t="s">
        <v>16</v>
      </c>
      <c r="G4155" s="568"/>
      <c r="H4155" s="567" t="s">
        <v>925</v>
      </c>
      <c r="I4155" s="569" t="s">
        <v>926</v>
      </c>
      <c r="J4155" s="570"/>
      <c r="K4155" s="567" t="str">
        <f t="shared" si="117"/>
        <v>06,25</v>
      </c>
      <c r="L4155" s="567" t="s">
        <v>266</v>
      </c>
      <c r="M4155" s="567">
        <v>4678.8700000000008</v>
      </c>
      <c r="N4155" s="571">
        <v>0.58333333333333337</v>
      </c>
    </row>
    <row r="4156" spans="1:14" ht="19.5" hidden="1" thickBot="1" x14ac:dyDescent="0.3">
      <c r="A4156" s="678"/>
      <c r="B4156" s="563" t="s">
        <v>923</v>
      </c>
      <c r="C4156" s="564" t="s">
        <v>873</v>
      </c>
      <c r="D4156" s="565">
        <v>1.905</v>
      </c>
      <c r="E4156" s="566">
        <v>1.9570000000000001</v>
      </c>
      <c r="F4156" s="567" t="s">
        <v>16</v>
      </c>
      <c r="G4156" s="568" t="s">
        <v>844</v>
      </c>
      <c r="H4156" s="567" t="s">
        <v>925</v>
      </c>
      <c r="I4156" s="569" t="s">
        <v>926</v>
      </c>
      <c r="J4156" s="570"/>
      <c r="K4156" s="567" t="str">
        <f t="shared" si="117"/>
        <v>06,25</v>
      </c>
      <c r="L4156" s="567" t="s">
        <v>266</v>
      </c>
      <c r="M4156" s="567">
        <v>1948.6200000000001</v>
      </c>
      <c r="N4156" s="571">
        <v>0.58333333333333337</v>
      </c>
    </row>
    <row r="4157" spans="1:14" ht="19.5" hidden="1" thickBot="1" x14ac:dyDescent="0.3">
      <c r="A4157" s="678"/>
      <c r="B4157" s="590" t="s">
        <v>923</v>
      </c>
      <c r="C4157" s="591" t="s">
        <v>873</v>
      </c>
      <c r="D4157" s="592">
        <v>3.456</v>
      </c>
      <c r="E4157" s="593">
        <v>3.51</v>
      </c>
      <c r="F4157" s="594" t="s">
        <v>16</v>
      </c>
      <c r="G4157" s="595" t="s">
        <v>845</v>
      </c>
      <c r="H4157" s="594" t="s">
        <v>925</v>
      </c>
      <c r="I4157" s="596" t="s">
        <v>926</v>
      </c>
      <c r="J4157" s="597"/>
      <c r="K4157" s="594" t="str">
        <f t="shared" si="117"/>
        <v>06,25</v>
      </c>
      <c r="L4157" s="594" t="s">
        <v>266</v>
      </c>
      <c r="M4157" s="594">
        <v>3509.06</v>
      </c>
      <c r="N4157" s="598">
        <v>0.58333333333333337</v>
      </c>
    </row>
    <row r="4158" spans="1:14" ht="19.5" hidden="1" thickBot="1" x14ac:dyDescent="0.3">
      <c r="A4158" s="679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>
        <v>12.525</v>
      </c>
      <c r="F4158" s="483" t="s">
        <v>16</v>
      </c>
      <c r="G4158" s="549"/>
      <c r="H4158" s="483" t="s">
        <v>926</v>
      </c>
      <c r="I4158" s="484" t="s">
        <v>926</v>
      </c>
      <c r="J4158" s="485"/>
      <c r="K4158" s="483" t="str">
        <f t="shared" si="117"/>
        <v>06,25</v>
      </c>
      <c r="L4158" s="483" t="s">
        <v>265</v>
      </c>
      <c r="M4158" s="483">
        <v>12478.579999999998</v>
      </c>
      <c r="N4158" s="486">
        <v>0.375</v>
      </c>
    </row>
    <row r="4159" spans="1:14" ht="19.5" hidden="1" thickBot="1" x14ac:dyDescent="0.3">
      <c r="A4159" s="681"/>
      <c r="B4159" s="645" t="s">
        <v>924</v>
      </c>
      <c r="C4159" s="646" t="s">
        <v>26</v>
      </c>
      <c r="D4159" s="647">
        <v>4.9379999999999997</v>
      </c>
      <c r="E4159" s="648">
        <v>4.9379999999999997</v>
      </c>
      <c r="F4159" s="649" t="s">
        <v>16</v>
      </c>
      <c r="G4159" s="650" t="s">
        <v>496</v>
      </c>
      <c r="H4159" s="649" t="s">
        <v>926</v>
      </c>
      <c r="I4159" s="651" t="s">
        <v>926</v>
      </c>
      <c r="J4159" s="652"/>
      <c r="K4159" s="649" t="str">
        <f t="shared" si="117"/>
        <v>06,25</v>
      </c>
      <c r="L4159" s="649" t="s">
        <v>265</v>
      </c>
      <c r="M4159" s="649">
        <v>4938.7999999999993</v>
      </c>
      <c r="N4159" s="653">
        <v>0.375</v>
      </c>
    </row>
    <row r="4160" spans="1:14" ht="19.5" hidden="1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>
        <v>17.757999999999999</v>
      </c>
      <c r="F4160" s="508" t="s">
        <v>16</v>
      </c>
      <c r="G4160" s="509"/>
      <c r="H4160" s="508" t="s">
        <v>927</v>
      </c>
      <c r="I4160" s="510" t="s">
        <v>927</v>
      </c>
      <c r="J4160" s="511"/>
      <c r="K4160" s="508" t="str">
        <f t="shared" si="117"/>
        <v>06,25</v>
      </c>
      <c r="L4160" s="508" t="s">
        <v>265</v>
      </c>
      <c r="M4160" s="508">
        <v>17728</v>
      </c>
      <c r="N4160" s="512">
        <v>0.375</v>
      </c>
    </row>
    <row r="4161" spans="1:14" ht="19.5" hidden="1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>
        <v>12.273999999999999</v>
      </c>
      <c r="F4161" s="518" t="s">
        <v>30</v>
      </c>
      <c r="G4161" s="519"/>
      <c r="H4161" s="518" t="s">
        <v>926</v>
      </c>
      <c r="I4161" s="520" t="s">
        <v>926</v>
      </c>
      <c r="J4161" s="521"/>
      <c r="K4161" s="518" t="str">
        <f t="shared" si="117"/>
        <v>06,25</v>
      </c>
      <c r="L4161" s="518" t="s">
        <v>265</v>
      </c>
      <c r="M4161" s="518">
        <v>12355.160000000002</v>
      </c>
      <c r="N4161" s="522">
        <v>0.375</v>
      </c>
    </row>
    <row r="4162" spans="1:14" ht="19.5" hidden="1" thickBot="1" x14ac:dyDescent="0.3">
      <c r="A4162" s="551">
        <f t="shared" si="120"/>
        <v>2330</v>
      </c>
      <c r="B4162" s="552" t="s">
        <v>924</v>
      </c>
      <c r="C4162" s="553" t="s">
        <v>587</v>
      </c>
      <c r="D4162" s="554">
        <v>9.2420000000000009</v>
      </c>
      <c r="E4162" s="555">
        <v>9.1809999999999992</v>
      </c>
      <c r="F4162" s="556" t="s">
        <v>30</v>
      </c>
      <c r="G4162" s="557" t="s">
        <v>23</v>
      </c>
      <c r="H4162" s="556" t="s">
        <v>926</v>
      </c>
      <c r="I4162" s="558" t="s">
        <v>926</v>
      </c>
      <c r="J4162" s="559"/>
      <c r="K4162" s="556" t="str">
        <f t="shared" si="117"/>
        <v>06,25</v>
      </c>
      <c r="L4162" s="556" t="s">
        <v>28</v>
      </c>
      <c r="M4162" s="556">
        <v>9242.16</v>
      </c>
      <c r="N4162" s="560">
        <v>0.5</v>
      </c>
    </row>
    <row r="4163" spans="1:14" ht="19.5" hidden="1" thickBot="1" x14ac:dyDescent="0.3">
      <c r="A4163" s="513">
        <f t="shared" si="120"/>
        <v>2331</v>
      </c>
      <c r="B4163" s="514" t="s">
        <v>925</v>
      </c>
      <c r="C4163" s="515" t="s">
        <v>587</v>
      </c>
      <c r="D4163" s="516">
        <v>10.861000000000001</v>
      </c>
      <c r="E4163" s="517">
        <v>10.861000000000001</v>
      </c>
      <c r="F4163" s="518" t="s">
        <v>30</v>
      </c>
      <c r="G4163" s="519" t="s">
        <v>23</v>
      </c>
      <c r="H4163" s="518" t="s">
        <v>927</v>
      </c>
      <c r="I4163" s="520" t="s">
        <v>927</v>
      </c>
      <c r="J4163" s="521"/>
      <c r="K4163" s="518" t="str">
        <f t="shared" si="117"/>
        <v>06,25</v>
      </c>
      <c r="L4163" s="518" t="s">
        <v>28</v>
      </c>
      <c r="M4163" s="518">
        <v>10861.920000000002</v>
      </c>
      <c r="N4163" s="522">
        <v>0.41666666666666669</v>
      </c>
    </row>
    <row r="4164" spans="1:14" ht="19.5" hidden="1" thickBot="1" x14ac:dyDescent="0.3">
      <c r="A4164" s="676">
        <f t="shared" si="120"/>
        <v>2332</v>
      </c>
      <c r="B4164" s="531" t="s">
        <v>925</v>
      </c>
      <c r="C4164" s="532" t="s">
        <v>839</v>
      </c>
      <c r="D4164" s="533">
        <v>1.107</v>
      </c>
      <c r="E4164" s="534">
        <v>1.149</v>
      </c>
      <c r="F4164" s="535" t="s">
        <v>16</v>
      </c>
      <c r="G4164" s="536"/>
      <c r="H4164" s="535" t="s">
        <v>927</v>
      </c>
      <c r="I4164" s="537" t="s">
        <v>928</v>
      </c>
      <c r="J4164" s="538"/>
      <c r="K4164" s="535" t="str">
        <f t="shared" si="117"/>
        <v>06,25</v>
      </c>
      <c r="L4164" s="535" t="s">
        <v>28</v>
      </c>
      <c r="M4164" s="535">
        <v>1144.7400000000002</v>
      </c>
      <c r="N4164" s="539">
        <v>0.41666666666666669</v>
      </c>
    </row>
    <row r="4165" spans="1:14" ht="19.5" hidden="1" thickBot="1" x14ac:dyDescent="0.3">
      <c r="A4165" s="678"/>
      <c r="B4165" s="563" t="s">
        <v>925</v>
      </c>
      <c r="C4165" s="564" t="s">
        <v>23</v>
      </c>
      <c r="D4165" s="565">
        <v>10.901999999999999</v>
      </c>
      <c r="E4165" s="566">
        <v>11.05</v>
      </c>
      <c r="F4165" s="567" t="s">
        <v>16</v>
      </c>
      <c r="G4165" s="568"/>
      <c r="H4165" s="567" t="s">
        <v>927</v>
      </c>
      <c r="I4165" s="569" t="s">
        <v>928</v>
      </c>
      <c r="J4165" s="570"/>
      <c r="K4165" s="567" t="str">
        <f t="shared" si="117"/>
        <v>06,25</v>
      </c>
      <c r="L4165" s="567" t="s">
        <v>28</v>
      </c>
      <c r="M4165" s="567">
        <v>11026.47</v>
      </c>
      <c r="N4165" s="571">
        <v>0.41666666666666669</v>
      </c>
    </row>
    <row r="4166" spans="1:14" ht="19.5" hidden="1" thickBot="1" x14ac:dyDescent="0.3">
      <c r="A4166" s="677"/>
      <c r="B4166" s="636" t="s">
        <v>925</v>
      </c>
      <c r="C4166" s="637" t="s">
        <v>840</v>
      </c>
      <c r="D4166" s="638">
        <v>5.141</v>
      </c>
      <c r="E4166" s="639">
        <v>5.2130000000000001</v>
      </c>
      <c r="F4166" s="640" t="s">
        <v>16</v>
      </c>
      <c r="G4166" s="641"/>
      <c r="H4166" s="640" t="s">
        <v>927</v>
      </c>
      <c r="I4166" s="642" t="s">
        <v>928</v>
      </c>
      <c r="J4166" s="643"/>
      <c r="K4166" s="640" t="str">
        <f t="shared" si="117"/>
        <v>06,25</v>
      </c>
      <c r="L4166" s="640" t="s">
        <v>28</v>
      </c>
      <c r="M4166" s="640">
        <v>5202.6600000000008</v>
      </c>
      <c r="N4166" s="644">
        <v>0.41666666666666669</v>
      </c>
    </row>
    <row r="4167" spans="1:14" ht="19.5" hidden="1" thickBot="1" x14ac:dyDescent="0.3">
      <c r="A4167" s="679">
        <f t="shared" si="120"/>
        <v>2333</v>
      </c>
      <c r="B4167" s="479" t="s">
        <v>925</v>
      </c>
      <c r="C4167" s="480" t="s">
        <v>24</v>
      </c>
      <c r="D4167" s="481">
        <v>5.3049999999999997</v>
      </c>
      <c r="E4167" s="482">
        <v>5.5190000000000001</v>
      </c>
      <c r="F4167" s="483" t="s">
        <v>16</v>
      </c>
      <c r="G4167" s="549"/>
      <c r="H4167" s="483" t="s">
        <v>927</v>
      </c>
      <c r="I4167" s="484" t="s">
        <v>928</v>
      </c>
      <c r="J4167" s="485"/>
      <c r="K4167" s="483" t="str">
        <f t="shared" si="117"/>
        <v>06,25</v>
      </c>
      <c r="L4167" s="483" t="s">
        <v>28</v>
      </c>
      <c r="M4167" s="483">
        <v>5487.44</v>
      </c>
      <c r="N4167" s="486">
        <v>0.45833333333333331</v>
      </c>
    </row>
    <row r="4168" spans="1:14" ht="19.5" hidden="1" thickBot="1" x14ac:dyDescent="0.3">
      <c r="A4168" s="681"/>
      <c r="B4168" s="645" t="s">
        <v>925</v>
      </c>
      <c r="C4168" s="646" t="s">
        <v>21</v>
      </c>
      <c r="D4168" s="647">
        <v>11.840999999999999</v>
      </c>
      <c r="E4168" s="648">
        <v>11.917999999999999</v>
      </c>
      <c r="F4168" s="649" t="s">
        <v>16</v>
      </c>
      <c r="G4168" s="650"/>
      <c r="H4168" s="649" t="s">
        <v>927</v>
      </c>
      <c r="I4168" s="651" t="s">
        <v>928</v>
      </c>
      <c r="J4168" s="652"/>
      <c r="K4168" s="649" t="str">
        <f t="shared" si="117"/>
        <v>06,25</v>
      </c>
      <c r="L4168" s="649" t="s">
        <v>28</v>
      </c>
      <c r="M4168" s="649">
        <v>11905.14</v>
      </c>
      <c r="N4168" s="653">
        <v>0.45833333333333331</v>
      </c>
    </row>
    <row r="4169" spans="1:14" ht="19.5" hidden="1" thickBot="1" x14ac:dyDescent="0.3">
      <c r="A4169" s="676">
        <f t="shared" si="120"/>
        <v>2334</v>
      </c>
      <c r="B4169" s="531" t="s">
        <v>925</v>
      </c>
      <c r="C4169" s="532" t="s">
        <v>47</v>
      </c>
      <c r="D4169" s="533">
        <v>15.292999999999999</v>
      </c>
      <c r="E4169" s="534">
        <v>15.544</v>
      </c>
      <c r="F4169" s="535" t="s">
        <v>16</v>
      </c>
      <c r="G4169" s="536"/>
      <c r="H4169" s="535" t="s">
        <v>927</v>
      </c>
      <c r="I4169" s="537" t="s">
        <v>928</v>
      </c>
      <c r="J4169" s="538"/>
      <c r="K4169" s="535" t="str">
        <f t="shared" si="117"/>
        <v>06,25</v>
      </c>
      <c r="L4169" s="535" t="s">
        <v>28</v>
      </c>
      <c r="M4169" s="535">
        <v>15468.61</v>
      </c>
      <c r="N4169" s="539">
        <v>0.5</v>
      </c>
    </row>
    <row r="4170" spans="1:14" ht="19.5" hidden="1" thickBot="1" x14ac:dyDescent="0.3">
      <c r="A4170" s="677"/>
      <c r="B4170" s="636" t="s">
        <v>925</v>
      </c>
      <c r="C4170" s="637" t="s">
        <v>24</v>
      </c>
      <c r="D4170" s="638">
        <v>1.78</v>
      </c>
      <c r="E4170" s="639">
        <v>1.82</v>
      </c>
      <c r="F4170" s="640" t="s">
        <v>16</v>
      </c>
      <c r="G4170" s="641"/>
      <c r="H4170" s="640" t="s">
        <v>927</v>
      </c>
      <c r="I4170" s="642" t="s">
        <v>928</v>
      </c>
      <c r="J4170" s="643"/>
      <c r="K4170" s="640" t="str">
        <f t="shared" si="117"/>
        <v>06,25</v>
      </c>
      <c r="L4170" s="640" t="s">
        <v>28</v>
      </c>
      <c r="M4170" s="640">
        <v>1806.6</v>
      </c>
      <c r="N4170" s="644">
        <v>0.5</v>
      </c>
    </row>
    <row r="4171" spans="1:14" ht="19.5" hidden="1" thickBot="1" x14ac:dyDescent="0.3">
      <c r="A4171" s="679">
        <f t="shared" si="120"/>
        <v>2335</v>
      </c>
      <c r="B4171" s="479" t="s">
        <v>925</v>
      </c>
      <c r="C4171" s="480" t="s">
        <v>15</v>
      </c>
      <c r="D4171" s="481">
        <v>9.2010000000000005</v>
      </c>
      <c r="E4171" s="482">
        <v>9.3879999999999999</v>
      </c>
      <c r="F4171" s="483" t="s">
        <v>16</v>
      </c>
      <c r="G4171" s="549"/>
      <c r="H4171" s="483" t="s">
        <v>927</v>
      </c>
      <c r="I4171" s="484" t="s">
        <v>928</v>
      </c>
      <c r="J4171" s="485"/>
      <c r="K4171" s="483" t="str">
        <f t="shared" si="117"/>
        <v>06,25</v>
      </c>
      <c r="L4171" s="483" t="s">
        <v>28</v>
      </c>
      <c r="M4171" s="483">
        <v>9359.19</v>
      </c>
      <c r="N4171" s="486">
        <v>0.54166666666666663</v>
      </c>
    </row>
    <row r="4172" spans="1:14" ht="19.5" hidden="1" thickBot="1" x14ac:dyDescent="0.3">
      <c r="A4172" s="681"/>
      <c r="B4172" s="645" t="s">
        <v>925</v>
      </c>
      <c r="C4172" s="646" t="s">
        <v>23</v>
      </c>
      <c r="D4172" s="647">
        <v>8.09</v>
      </c>
      <c r="E4172" s="648">
        <v>8.1980000000000004</v>
      </c>
      <c r="F4172" s="649" t="s">
        <v>16</v>
      </c>
      <c r="G4172" s="650"/>
      <c r="H4172" s="649" t="s">
        <v>927</v>
      </c>
      <c r="I4172" s="651" t="s">
        <v>928</v>
      </c>
      <c r="J4172" s="652"/>
      <c r="K4172" s="649" t="str">
        <f t="shared" si="117"/>
        <v>06,25</v>
      </c>
      <c r="L4172" s="649" t="s">
        <v>28</v>
      </c>
      <c r="M4172" s="649">
        <v>8155.44</v>
      </c>
      <c r="N4172" s="653">
        <v>0.54166666666666663</v>
      </c>
    </row>
    <row r="4173" spans="1:14" ht="19.5" hidden="1" thickBot="1" x14ac:dyDescent="0.3">
      <c r="A4173" s="503">
        <f t="shared" si="120"/>
        <v>2336</v>
      </c>
      <c r="B4173" s="504" t="s">
        <v>925</v>
      </c>
      <c r="C4173" s="505" t="s">
        <v>26</v>
      </c>
      <c r="D4173" s="506">
        <v>17.587</v>
      </c>
      <c r="E4173" s="507">
        <v>17.795999999999999</v>
      </c>
      <c r="F4173" s="508" t="s">
        <v>16</v>
      </c>
      <c r="G4173" s="509"/>
      <c r="H4173" s="508" t="s">
        <v>928</v>
      </c>
      <c r="I4173" s="510" t="s">
        <v>928</v>
      </c>
      <c r="J4173" s="511"/>
      <c r="K4173" s="508" t="str">
        <f t="shared" si="117"/>
        <v>06,25</v>
      </c>
      <c r="L4173" s="508" t="s">
        <v>265</v>
      </c>
      <c r="M4173" s="508">
        <v>17761.47</v>
      </c>
      <c r="N4173" s="512">
        <v>0.375</v>
      </c>
    </row>
    <row r="4174" spans="1:14" ht="19.5" hidden="1" thickBot="1" x14ac:dyDescent="0.3">
      <c r="A4174" s="572">
        <f t="shared" si="120"/>
        <v>2337</v>
      </c>
      <c r="B4174" s="573" t="s">
        <v>925</v>
      </c>
      <c r="C4174" s="574" t="s">
        <v>26</v>
      </c>
      <c r="D4174" s="575">
        <v>12.61</v>
      </c>
      <c r="E4174" s="576">
        <v>12.509</v>
      </c>
      <c r="F4174" s="577" t="s">
        <v>30</v>
      </c>
      <c r="G4174" s="578"/>
      <c r="H4174" s="577" t="s">
        <v>928</v>
      </c>
      <c r="I4174" s="579" t="s">
        <v>928</v>
      </c>
      <c r="J4174" s="580"/>
      <c r="K4174" s="577" t="str">
        <f t="shared" si="117"/>
        <v>06,25</v>
      </c>
      <c r="L4174" s="577" t="s">
        <v>265</v>
      </c>
      <c r="M4174" s="577">
        <v>12610.360000000002</v>
      </c>
      <c r="N4174" s="581">
        <v>0.375</v>
      </c>
    </row>
    <row r="4175" spans="1:14" ht="19.5" hidden="1" thickBot="1" x14ac:dyDescent="0.3">
      <c r="A4175" s="503">
        <f t="shared" si="120"/>
        <v>2338</v>
      </c>
      <c r="B4175" s="504" t="s">
        <v>926</v>
      </c>
      <c r="C4175" s="505" t="s">
        <v>480</v>
      </c>
      <c r="D4175" s="506">
        <v>15.51</v>
      </c>
      <c r="E4175" s="507">
        <v>15.661</v>
      </c>
      <c r="F4175" s="508" t="s">
        <v>16</v>
      </c>
      <c r="G4175" s="509"/>
      <c r="H4175" s="508" t="s">
        <v>928</v>
      </c>
      <c r="I4175" s="510" t="s">
        <v>928</v>
      </c>
      <c r="J4175" s="511"/>
      <c r="K4175" s="508" t="str">
        <f t="shared" si="117"/>
        <v>06,25</v>
      </c>
      <c r="L4175" s="508" t="s">
        <v>28</v>
      </c>
      <c r="M4175" s="508">
        <v>15633.9</v>
      </c>
      <c r="N4175" s="512">
        <v>0.41666666666666669</v>
      </c>
    </row>
    <row r="4176" spans="1:14" ht="19.5" hidden="1" thickBot="1" x14ac:dyDescent="0.3">
      <c r="A4176" s="513">
        <f t="shared" si="120"/>
        <v>2339</v>
      </c>
      <c r="B4176" s="514" t="s">
        <v>926</v>
      </c>
      <c r="C4176" s="515" t="s">
        <v>23</v>
      </c>
      <c r="D4176" s="516">
        <v>17.613</v>
      </c>
      <c r="E4176" s="517">
        <v>17.803000000000001</v>
      </c>
      <c r="F4176" s="518" t="s">
        <v>16</v>
      </c>
      <c r="G4176" s="519"/>
      <c r="H4176" s="518" t="s">
        <v>929</v>
      </c>
      <c r="I4176" s="520" t="s">
        <v>929</v>
      </c>
      <c r="J4176" s="521"/>
      <c r="K4176" s="518" t="str">
        <f t="shared" si="117"/>
        <v>06,25</v>
      </c>
      <c r="L4176" s="518" t="s">
        <v>28</v>
      </c>
      <c r="M4176" s="518">
        <v>17747.34</v>
      </c>
      <c r="N4176" s="522">
        <v>0.41666666666666669</v>
      </c>
    </row>
    <row r="4177" spans="1:14" ht="19.5" hidden="1" thickBot="1" x14ac:dyDescent="0.3">
      <c r="A4177" s="503">
        <f t="shared" si="120"/>
        <v>2340</v>
      </c>
      <c r="B4177" s="504" t="s">
        <v>926</v>
      </c>
      <c r="C4177" s="505" t="s">
        <v>47</v>
      </c>
      <c r="D4177" s="506">
        <v>17.004999999999999</v>
      </c>
      <c r="E4177" s="507">
        <v>17.280999999999999</v>
      </c>
      <c r="F4177" s="508" t="s">
        <v>16</v>
      </c>
      <c r="G4177" s="509"/>
      <c r="H4177" s="508" t="s">
        <v>929</v>
      </c>
      <c r="I4177" s="510" t="s">
        <v>929</v>
      </c>
      <c r="J4177" s="511"/>
      <c r="K4177" s="508" t="str">
        <f t="shared" si="117"/>
        <v>06,25</v>
      </c>
      <c r="L4177" s="508" t="s">
        <v>28</v>
      </c>
      <c r="M4177" s="508">
        <v>17179.280000000002</v>
      </c>
      <c r="N4177" s="512">
        <v>0.45833333333333331</v>
      </c>
    </row>
    <row r="4178" spans="1:14" ht="19.5" hidden="1" thickBot="1" x14ac:dyDescent="0.3">
      <c r="A4178" s="679">
        <f t="shared" si="120"/>
        <v>2341</v>
      </c>
      <c r="B4178" s="479" t="s">
        <v>926</v>
      </c>
      <c r="C4178" s="480" t="s">
        <v>15</v>
      </c>
      <c r="D4178" s="481">
        <v>3.4020000000000001</v>
      </c>
      <c r="E4178" s="482">
        <v>3.5550000000000002</v>
      </c>
      <c r="F4178" s="483" t="s">
        <v>16</v>
      </c>
      <c r="G4178" s="549"/>
      <c r="H4178" s="483" t="s">
        <v>929</v>
      </c>
      <c r="I4178" s="484" t="s">
        <v>929</v>
      </c>
      <c r="J4178" s="485"/>
      <c r="K4178" s="483" t="str">
        <f t="shared" si="117"/>
        <v>06,25</v>
      </c>
      <c r="L4178" s="483" t="s">
        <v>28</v>
      </c>
      <c r="M4178" s="483">
        <v>3541.32</v>
      </c>
      <c r="N4178" s="486">
        <v>0.5</v>
      </c>
    </row>
    <row r="4179" spans="1:14" ht="19.5" hidden="1" thickBot="1" x14ac:dyDescent="0.3">
      <c r="A4179" s="680"/>
      <c r="B4179" s="523" t="s">
        <v>926</v>
      </c>
      <c r="C4179" s="524" t="s">
        <v>24</v>
      </c>
      <c r="D4179" s="525">
        <v>5.2649999999999997</v>
      </c>
      <c r="E4179" s="526">
        <v>5.4420000000000002</v>
      </c>
      <c r="F4179" s="527" t="s">
        <v>16</v>
      </c>
      <c r="G4179" s="561"/>
      <c r="H4179" s="527" t="s">
        <v>929</v>
      </c>
      <c r="I4179" s="528" t="s">
        <v>929</v>
      </c>
      <c r="J4179" s="529"/>
      <c r="K4179" s="527" t="str">
        <f t="shared" si="117"/>
        <v>06,25</v>
      </c>
      <c r="L4179" s="527" t="s">
        <v>28</v>
      </c>
      <c r="M4179" s="527">
        <v>5420.2199999999993</v>
      </c>
      <c r="N4179" s="530">
        <v>0.5</v>
      </c>
    </row>
    <row r="4180" spans="1:14" ht="19.5" hidden="1" thickBot="1" x14ac:dyDescent="0.3">
      <c r="A4180" s="681"/>
      <c r="B4180" s="645" t="s">
        <v>926</v>
      </c>
      <c r="C4180" s="646" t="s">
        <v>25</v>
      </c>
      <c r="D4180" s="647">
        <v>8.69</v>
      </c>
      <c r="E4180" s="648">
        <v>8.7539999999999996</v>
      </c>
      <c r="F4180" s="649" t="s">
        <v>16</v>
      </c>
      <c r="G4180" s="650"/>
      <c r="H4180" s="649" t="s">
        <v>929</v>
      </c>
      <c r="I4180" s="651" t="s">
        <v>929</v>
      </c>
      <c r="J4180" s="652"/>
      <c r="K4180" s="649" t="str">
        <f t="shared" si="117"/>
        <v>06,25</v>
      </c>
      <c r="L4180" s="649" t="s">
        <v>28</v>
      </c>
      <c r="M4180" s="649">
        <v>8735.4</v>
      </c>
      <c r="N4180" s="653">
        <v>0.5</v>
      </c>
    </row>
    <row r="4181" spans="1:14" ht="19.5" hidden="1" thickBot="1" x14ac:dyDescent="0.3">
      <c r="A4181" s="503">
        <f t="shared" si="120"/>
        <v>2342</v>
      </c>
      <c r="B4181" s="504" t="s">
        <v>926</v>
      </c>
      <c r="C4181" s="505" t="s">
        <v>26</v>
      </c>
      <c r="D4181" s="506">
        <v>17.59</v>
      </c>
      <c r="E4181" s="507">
        <v>17.821999999999999</v>
      </c>
      <c r="F4181" s="508" t="s">
        <v>16</v>
      </c>
      <c r="G4181" s="509"/>
      <c r="H4181" s="508" t="s">
        <v>929</v>
      </c>
      <c r="I4181" s="510" t="s">
        <v>929</v>
      </c>
      <c r="J4181" s="511"/>
      <c r="K4181" s="508" t="str">
        <f t="shared" si="117"/>
        <v>06,25</v>
      </c>
      <c r="L4181" s="508" t="s">
        <v>265</v>
      </c>
      <c r="M4181" s="508">
        <v>17754.030000000002</v>
      </c>
      <c r="N4181" s="512">
        <v>0.375</v>
      </c>
    </row>
    <row r="4182" spans="1:14" ht="19.5" hidden="1" thickBot="1" x14ac:dyDescent="0.3">
      <c r="A4182" s="679">
        <f t="shared" si="120"/>
        <v>2343</v>
      </c>
      <c r="B4182" s="479" t="s">
        <v>926</v>
      </c>
      <c r="C4182" s="480" t="s">
        <v>23</v>
      </c>
      <c r="D4182" s="481">
        <v>3.1850000000000001</v>
      </c>
      <c r="E4182" s="482">
        <v>3.1850000000000001</v>
      </c>
      <c r="F4182" s="483" t="s">
        <v>30</v>
      </c>
      <c r="G4182" s="549"/>
      <c r="H4182" s="483" t="s">
        <v>929</v>
      </c>
      <c r="I4182" s="484" t="s">
        <v>929</v>
      </c>
      <c r="J4182" s="485"/>
      <c r="K4182" s="483" t="str">
        <f t="shared" si="117"/>
        <v>06,25</v>
      </c>
      <c r="L4182" s="483" t="s">
        <v>28</v>
      </c>
      <c r="M4182" s="483">
        <v>3185.52</v>
      </c>
      <c r="N4182" s="486">
        <v>0.41666666666666669</v>
      </c>
    </row>
    <row r="4183" spans="1:14" ht="19.5" hidden="1" thickBot="1" x14ac:dyDescent="0.3">
      <c r="A4183" s="681"/>
      <c r="B4183" s="645" t="s">
        <v>926</v>
      </c>
      <c r="C4183" s="646" t="s">
        <v>24</v>
      </c>
      <c r="D4183" s="647">
        <v>11.048</v>
      </c>
      <c r="E4183" s="648">
        <v>10.936999999999999</v>
      </c>
      <c r="F4183" s="649" t="s">
        <v>30</v>
      </c>
      <c r="G4183" s="650"/>
      <c r="H4183" s="649" t="s">
        <v>929</v>
      </c>
      <c r="I4183" s="651" t="s">
        <v>929</v>
      </c>
      <c r="J4183" s="652"/>
      <c r="K4183" s="649" t="str">
        <f t="shared" si="117"/>
        <v>06,25</v>
      </c>
      <c r="L4183" s="649" t="s">
        <v>28</v>
      </c>
      <c r="M4183" s="649">
        <v>11048.56</v>
      </c>
      <c r="N4183" s="653">
        <v>0.41666666666666669</v>
      </c>
    </row>
    <row r="4184" spans="1:14" ht="19.5" hidden="1" thickBot="1" x14ac:dyDescent="0.3">
      <c r="A4184" s="676">
        <f t="shared" si="120"/>
        <v>2344</v>
      </c>
      <c r="B4184" s="531" t="s">
        <v>926</v>
      </c>
      <c r="C4184" s="532" t="s">
        <v>15</v>
      </c>
      <c r="D4184" s="533">
        <v>8.23</v>
      </c>
      <c r="E4184" s="534">
        <v>8.1530000000000005</v>
      </c>
      <c r="F4184" s="535" t="s">
        <v>30</v>
      </c>
      <c r="G4184" s="536"/>
      <c r="H4184" s="535" t="s">
        <v>929</v>
      </c>
      <c r="I4184" s="537" t="s">
        <v>929</v>
      </c>
      <c r="J4184" s="538"/>
      <c r="K4184" s="535" t="str">
        <f t="shared" si="117"/>
        <v>06,25</v>
      </c>
      <c r="L4184" s="535" t="s">
        <v>28</v>
      </c>
      <c r="M4184" s="535">
        <v>8230.6400000000012</v>
      </c>
      <c r="N4184" s="539">
        <v>0.45833333333333331</v>
      </c>
    </row>
    <row r="4185" spans="1:14" ht="19.5" hidden="1" thickBot="1" x14ac:dyDescent="0.3">
      <c r="A4185" s="677"/>
      <c r="B4185" s="636" t="s">
        <v>926</v>
      </c>
      <c r="C4185" s="637" t="s">
        <v>47</v>
      </c>
      <c r="D4185" s="638">
        <v>5.0599999999999996</v>
      </c>
      <c r="E4185" s="639">
        <v>5.0510000000000002</v>
      </c>
      <c r="F4185" s="640" t="s">
        <v>30</v>
      </c>
      <c r="G4185" s="641"/>
      <c r="H4185" s="640" t="s">
        <v>929</v>
      </c>
      <c r="I4185" s="642" t="s">
        <v>929</v>
      </c>
      <c r="J4185" s="643"/>
      <c r="K4185" s="640" t="str">
        <f t="shared" si="117"/>
        <v>06,25</v>
      </c>
      <c r="L4185" s="640" t="s">
        <v>28</v>
      </c>
      <c r="M4185" s="640">
        <v>5060.16</v>
      </c>
      <c r="N4185" s="644">
        <v>0.45833333333333331</v>
      </c>
    </row>
    <row r="4186" spans="1:14" ht="19.5" hidden="1" thickBot="1" x14ac:dyDescent="0.3">
      <c r="A4186" s="513">
        <f t="shared" si="120"/>
        <v>2345</v>
      </c>
      <c r="B4186" s="514" t="s">
        <v>926</v>
      </c>
      <c r="C4186" s="515" t="s">
        <v>26</v>
      </c>
      <c r="D4186" s="516">
        <v>17.640999999999998</v>
      </c>
      <c r="E4186" s="517">
        <v>17.77</v>
      </c>
      <c r="F4186" s="518" t="s">
        <v>16</v>
      </c>
      <c r="G4186" s="519"/>
      <c r="H4186" s="518" t="s">
        <v>930</v>
      </c>
      <c r="I4186" s="520" t="s">
        <v>930</v>
      </c>
      <c r="J4186" s="521"/>
      <c r="K4186" s="518" t="str">
        <f t="shared" si="117"/>
        <v>06,25</v>
      </c>
      <c r="L4186" s="518" t="s">
        <v>265</v>
      </c>
      <c r="M4186" s="518">
        <v>17830.990000000002</v>
      </c>
      <c r="N4186" s="522">
        <v>0.375</v>
      </c>
    </row>
    <row r="4187" spans="1:14" ht="19.5" hidden="1" thickBot="1" x14ac:dyDescent="0.3">
      <c r="A4187" s="503">
        <f t="shared" ref="A4187:A4250" si="121">MAX(A4173:A4186)+1</f>
        <v>2346</v>
      </c>
      <c r="B4187" s="503" t="s">
        <v>927</v>
      </c>
      <c r="C4187" s="654" t="s">
        <v>811</v>
      </c>
      <c r="D4187" s="506">
        <v>16.489000000000001</v>
      </c>
      <c r="E4187" s="507">
        <v>16.652999999999999</v>
      </c>
      <c r="F4187" s="508" t="s">
        <v>16</v>
      </c>
      <c r="G4187" s="509"/>
      <c r="H4187" s="508" t="s">
        <v>930</v>
      </c>
      <c r="I4187" s="510" t="s">
        <v>930</v>
      </c>
      <c r="J4187" s="511"/>
      <c r="K4187" s="508" t="str">
        <f t="shared" si="117"/>
        <v>06,25</v>
      </c>
      <c r="L4187" s="508" t="s">
        <v>266</v>
      </c>
      <c r="M4187" s="508">
        <v>16634.079999999998</v>
      </c>
      <c r="N4187" s="512">
        <v>0.41666666666666669</v>
      </c>
    </row>
    <row r="4188" spans="1:14" ht="38.25" hidden="1" thickBot="1" x14ac:dyDescent="0.3">
      <c r="A4188" s="572">
        <f t="shared" si="121"/>
        <v>2347</v>
      </c>
      <c r="B4188" s="573" t="s">
        <v>929</v>
      </c>
      <c r="C4188" s="574" t="s">
        <v>47</v>
      </c>
      <c r="D4188" s="575">
        <v>4</v>
      </c>
      <c r="E4188" s="576">
        <v>4.08</v>
      </c>
      <c r="F4188" s="577" t="s">
        <v>16</v>
      </c>
      <c r="G4188" s="578" t="s">
        <v>756</v>
      </c>
      <c r="H4188" s="577" t="s">
        <v>931</v>
      </c>
      <c r="I4188" s="579" t="s">
        <v>935</v>
      </c>
      <c r="J4188" s="580"/>
      <c r="K4188" s="577" t="str">
        <f t="shared" si="117"/>
        <v>06,25</v>
      </c>
      <c r="L4188" s="577" t="s">
        <v>28</v>
      </c>
      <c r="M4188" s="577">
        <v>4046.76</v>
      </c>
      <c r="N4188" s="581">
        <v>0.41666666666666669</v>
      </c>
    </row>
    <row r="4189" spans="1:14" ht="19.5" hidden="1" thickBot="1" x14ac:dyDescent="0.3">
      <c r="A4189" s="503">
        <f t="shared" si="121"/>
        <v>2348</v>
      </c>
      <c r="B4189" s="504" t="s">
        <v>930</v>
      </c>
      <c r="C4189" s="505" t="s">
        <v>32</v>
      </c>
      <c r="D4189" s="506">
        <v>17.971</v>
      </c>
      <c r="E4189" s="507">
        <v>18.152000000000001</v>
      </c>
      <c r="F4189" s="508" t="s">
        <v>16</v>
      </c>
      <c r="G4189" s="509"/>
      <c r="H4189" s="508" t="s">
        <v>932</v>
      </c>
      <c r="I4189" s="510" t="s">
        <v>932</v>
      </c>
      <c r="J4189" s="511"/>
      <c r="K4189" s="508" t="str">
        <f t="shared" si="117"/>
        <v>06,25</v>
      </c>
      <c r="L4189" s="508" t="s">
        <v>266</v>
      </c>
      <c r="M4189" s="508">
        <v>18089.28</v>
      </c>
      <c r="N4189" s="512">
        <v>0.41666666666666669</v>
      </c>
    </row>
    <row r="4190" spans="1:14" ht="19.5" hidden="1" thickBot="1" x14ac:dyDescent="0.3">
      <c r="A4190" s="513">
        <f t="shared" si="121"/>
        <v>2349</v>
      </c>
      <c r="B4190" s="514" t="s">
        <v>930</v>
      </c>
      <c r="C4190" s="515" t="s">
        <v>32</v>
      </c>
      <c r="D4190" s="516">
        <v>17.963000000000001</v>
      </c>
      <c r="E4190" s="517">
        <v>18.132000000000001</v>
      </c>
      <c r="F4190" s="518" t="s">
        <v>16</v>
      </c>
      <c r="G4190" s="519"/>
      <c r="H4190" s="518" t="s">
        <v>932</v>
      </c>
      <c r="I4190" s="520" t="s">
        <v>932</v>
      </c>
      <c r="J4190" s="521"/>
      <c r="K4190" s="518" t="str">
        <f t="shared" si="117"/>
        <v>06,25</v>
      </c>
      <c r="L4190" s="518" t="s">
        <v>266</v>
      </c>
      <c r="M4190" s="518">
        <v>18084.739999999998</v>
      </c>
      <c r="N4190" s="522">
        <v>0.45833333333333331</v>
      </c>
    </row>
    <row r="4191" spans="1:14" ht="19.5" hidden="1" thickBot="1" x14ac:dyDescent="0.3">
      <c r="A4191" s="503">
        <f t="shared" si="121"/>
        <v>2350</v>
      </c>
      <c r="B4191" s="504" t="s">
        <v>930</v>
      </c>
      <c r="C4191" s="505" t="s">
        <v>32</v>
      </c>
      <c r="D4191" s="506">
        <v>18</v>
      </c>
      <c r="E4191" s="507">
        <v>18.015999999999998</v>
      </c>
      <c r="F4191" s="508" t="s">
        <v>16</v>
      </c>
      <c r="G4191" s="509"/>
      <c r="H4191" s="508" t="s">
        <v>932</v>
      </c>
      <c r="I4191" s="510" t="s">
        <v>932</v>
      </c>
      <c r="J4191" s="511"/>
      <c r="K4191" s="508" t="str">
        <f t="shared" si="117"/>
        <v>06,25</v>
      </c>
      <c r="L4191" s="508" t="s">
        <v>266</v>
      </c>
      <c r="M4191" s="508">
        <v>18019.8</v>
      </c>
      <c r="N4191" s="512">
        <v>0.5</v>
      </c>
    </row>
    <row r="4192" spans="1:14" ht="19.5" hidden="1" thickBot="1" x14ac:dyDescent="0.3">
      <c r="A4192" s="513">
        <f t="shared" si="121"/>
        <v>2351</v>
      </c>
      <c r="B4192" s="514" t="s">
        <v>930</v>
      </c>
      <c r="C4192" s="515" t="s">
        <v>32</v>
      </c>
      <c r="D4192" s="516">
        <v>18.030999999999999</v>
      </c>
      <c r="E4192" s="517">
        <v>18.036999999999999</v>
      </c>
      <c r="F4192" s="518" t="s">
        <v>16</v>
      </c>
      <c r="G4192" s="519"/>
      <c r="H4192" s="518" t="s">
        <v>932</v>
      </c>
      <c r="I4192" s="520" t="s">
        <v>932</v>
      </c>
      <c r="J4192" s="521"/>
      <c r="K4192" s="518" t="str">
        <f t="shared" si="117"/>
        <v>06,25</v>
      </c>
      <c r="L4192" s="518" t="s">
        <v>266</v>
      </c>
      <c r="M4192" s="518">
        <v>18039.599999999999</v>
      </c>
      <c r="N4192" s="522">
        <v>0.54166666666666663</v>
      </c>
    </row>
    <row r="4193" spans="1:14" ht="19.5" hidden="1" thickBot="1" x14ac:dyDescent="0.3">
      <c r="A4193" s="676">
        <f t="shared" si="121"/>
        <v>2352</v>
      </c>
      <c r="B4193" s="531" t="s">
        <v>930</v>
      </c>
      <c r="C4193" s="532" t="s">
        <v>39</v>
      </c>
      <c r="D4193" s="533">
        <v>8.1869999999999994</v>
      </c>
      <c r="E4193" s="534">
        <v>8.2720000000000002</v>
      </c>
      <c r="F4193" s="535" t="s">
        <v>16</v>
      </c>
      <c r="G4193" s="536"/>
      <c r="H4193" s="535" t="s">
        <v>932</v>
      </c>
      <c r="I4193" s="537" t="s">
        <v>932</v>
      </c>
      <c r="J4193" s="538"/>
      <c r="K4193" s="535" t="str">
        <f t="shared" si="117"/>
        <v>06,25</v>
      </c>
      <c r="L4193" s="535" t="s">
        <v>266</v>
      </c>
      <c r="M4193" s="535">
        <v>8249.09</v>
      </c>
      <c r="N4193" s="539">
        <v>0.58333333333333337</v>
      </c>
    </row>
    <row r="4194" spans="1:14" ht="19.5" hidden="1" thickBot="1" x14ac:dyDescent="0.3">
      <c r="A4194" s="678"/>
      <c r="B4194" s="563" t="s">
        <v>930</v>
      </c>
      <c r="C4194" s="564" t="s">
        <v>41</v>
      </c>
      <c r="D4194" s="565">
        <v>5.8959999999999999</v>
      </c>
      <c r="E4194" s="566">
        <v>5.9960000000000004</v>
      </c>
      <c r="F4194" s="567" t="s">
        <v>16</v>
      </c>
      <c r="G4194" s="568"/>
      <c r="H4194" s="567" t="s">
        <v>932</v>
      </c>
      <c r="I4194" s="569" t="s">
        <v>932</v>
      </c>
      <c r="J4194" s="570"/>
      <c r="K4194" s="567" t="str">
        <f t="shared" si="117"/>
        <v>06,25</v>
      </c>
      <c r="L4194" s="567" t="s">
        <v>266</v>
      </c>
      <c r="M4194" s="567">
        <v>5963.34</v>
      </c>
      <c r="N4194" s="571">
        <v>0.58333333333333337</v>
      </c>
    </row>
    <row r="4195" spans="1:14" ht="19.5" hidden="1" thickBot="1" x14ac:dyDescent="0.3">
      <c r="A4195" s="677"/>
      <c r="B4195" s="636" t="s">
        <v>930</v>
      </c>
      <c r="C4195" s="637" t="s">
        <v>32</v>
      </c>
      <c r="D4195" s="638">
        <v>3.38</v>
      </c>
      <c r="E4195" s="639">
        <v>3.4060000000000001</v>
      </c>
      <c r="F4195" s="640" t="s">
        <v>16</v>
      </c>
      <c r="G4195" s="641"/>
      <c r="H4195" s="640" t="s">
        <v>932</v>
      </c>
      <c r="I4195" s="642" t="s">
        <v>932</v>
      </c>
      <c r="J4195" s="643"/>
      <c r="K4195" s="640" t="str">
        <f t="shared" si="117"/>
        <v>06,25</v>
      </c>
      <c r="L4195" s="640" t="s">
        <v>266</v>
      </c>
      <c r="M4195" s="640">
        <v>3387</v>
      </c>
      <c r="N4195" s="644">
        <v>0.58333333333333337</v>
      </c>
    </row>
    <row r="4196" spans="1:14" ht="19.5" hidden="1" thickBot="1" x14ac:dyDescent="0.3">
      <c r="A4196" s="679">
        <f t="shared" si="121"/>
        <v>2353</v>
      </c>
      <c r="B4196" s="479" t="s">
        <v>930</v>
      </c>
      <c r="C4196" s="480" t="s">
        <v>42</v>
      </c>
      <c r="D4196" s="481">
        <v>2.8039999999999998</v>
      </c>
      <c r="E4196" s="482">
        <v>2.9020000000000001</v>
      </c>
      <c r="F4196" s="483" t="s">
        <v>16</v>
      </c>
      <c r="G4196" s="549"/>
      <c r="H4196" s="483" t="s">
        <v>932</v>
      </c>
      <c r="I4196" s="484" t="s">
        <v>932</v>
      </c>
      <c r="J4196" s="485" t="s">
        <v>933</v>
      </c>
      <c r="K4196" s="483" t="str">
        <f t="shared" si="117"/>
        <v>06,25</v>
      </c>
      <c r="L4196" s="483" t="s">
        <v>266</v>
      </c>
      <c r="M4196" s="483">
        <v>2875.96</v>
      </c>
      <c r="N4196" s="486">
        <v>0.625</v>
      </c>
    </row>
    <row r="4197" spans="1:14" ht="19.5" hidden="1" thickBot="1" x14ac:dyDescent="0.3">
      <c r="A4197" s="680"/>
      <c r="B4197" s="523" t="s">
        <v>930</v>
      </c>
      <c r="C4197" s="524" t="s">
        <v>50</v>
      </c>
      <c r="D4197" s="525">
        <v>4.226</v>
      </c>
      <c r="E4197" s="526">
        <v>4.359</v>
      </c>
      <c r="F4197" s="527" t="s">
        <v>16</v>
      </c>
      <c r="G4197" s="561"/>
      <c r="H4197" s="527" t="s">
        <v>932</v>
      </c>
      <c r="I4197" s="528" t="s">
        <v>932</v>
      </c>
      <c r="J4197" s="529"/>
      <c r="K4197" s="527" t="str">
        <f t="shared" si="117"/>
        <v>06,25</v>
      </c>
      <c r="L4197" s="527" t="s">
        <v>266</v>
      </c>
      <c r="M4197" s="527">
        <v>4341.9600000000009</v>
      </c>
      <c r="N4197" s="530">
        <v>0.625</v>
      </c>
    </row>
    <row r="4198" spans="1:14" ht="19.5" hidden="1" thickBot="1" x14ac:dyDescent="0.3">
      <c r="A4198" s="680"/>
      <c r="B4198" s="523" t="s">
        <v>930</v>
      </c>
      <c r="C4198" s="524" t="s">
        <v>34</v>
      </c>
      <c r="D4198" s="525">
        <v>3.4990000000000001</v>
      </c>
      <c r="E4198" s="526">
        <v>3.5680000000000001</v>
      </c>
      <c r="F4198" s="527" t="s">
        <v>16</v>
      </c>
      <c r="G4198" s="561"/>
      <c r="H4198" s="527" t="s">
        <v>932</v>
      </c>
      <c r="I4198" s="528" t="s">
        <v>932</v>
      </c>
      <c r="J4198" s="529" t="s">
        <v>933</v>
      </c>
      <c r="K4198" s="527" t="str">
        <f t="shared" si="117"/>
        <v>06,25</v>
      </c>
      <c r="L4198" s="527" t="s">
        <v>266</v>
      </c>
      <c r="M4198" s="527">
        <v>3592.7100000000009</v>
      </c>
      <c r="N4198" s="530">
        <v>0.625</v>
      </c>
    </row>
    <row r="4199" spans="1:14" ht="19.5" hidden="1" thickBot="1" x14ac:dyDescent="0.3">
      <c r="A4199" s="680"/>
      <c r="B4199" s="523" t="s">
        <v>930</v>
      </c>
      <c r="C4199" s="524" t="s">
        <v>550</v>
      </c>
      <c r="D4199" s="525">
        <v>4.5190000000000001</v>
      </c>
      <c r="E4199" s="526">
        <v>4.5819999999999999</v>
      </c>
      <c r="F4199" s="527" t="s">
        <v>16</v>
      </c>
      <c r="G4199" s="561"/>
      <c r="H4199" s="527" t="s">
        <v>932</v>
      </c>
      <c r="I4199" s="528" t="s">
        <v>932</v>
      </c>
      <c r="J4199" s="529"/>
      <c r="K4199" s="527" t="str">
        <f t="shared" si="117"/>
        <v>06,25</v>
      </c>
      <c r="L4199" s="527" t="s">
        <v>266</v>
      </c>
      <c r="M4199" s="527">
        <v>4553.2</v>
      </c>
      <c r="N4199" s="530">
        <v>0.625</v>
      </c>
    </row>
    <row r="4200" spans="1:14" ht="19.5" hidden="1" thickBot="1" x14ac:dyDescent="0.3">
      <c r="A4200" s="681"/>
      <c r="B4200" s="645" t="s">
        <v>930</v>
      </c>
      <c r="C4200" s="646" t="s">
        <v>873</v>
      </c>
      <c r="D4200" s="647">
        <v>2.64</v>
      </c>
      <c r="E4200" s="648">
        <v>2.7010000000000001</v>
      </c>
      <c r="F4200" s="649" t="s">
        <v>16</v>
      </c>
      <c r="G4200" s="650"/>
      <c r="H4200" s="649" t="s">
        <v>932</v>
      </c>
      <c r="I4200" s="651" t="s">
        <v>932</v>
      </c>
      <c r="J4200" s="652"/>
      <c r="K4200" s="649" t="str">
        <f t="shared" si="117"/>
        <v>06,25</v>
      </c>
      <c r="L4200" s="649" t="s">
        <v>266</v>
      </c>
      <c r="M4200" s="649">
        <v>2672.1000000000004</v>
      </c>
      <c r="N4200" s="653">
        <v>0.625</v>
      </c>
    </row>
    <row r="4201" spans="1:14" ht="19.5" hidden="1" thickBot="1" x14ac:dyDescent="0.3">
      <c r="A4201" s="503">
        <f t="shared" si="121"/>
        <v>2354</v>
      </c>
      <c r="B4201" s="504" t="s">
        <v>930</v>
      </c>
      <c r="C4201" s="505" t="s">
        <v>44</v>
      </c>
      <c r="D4201" s="506">
        <v>17.66</v>
      </c>
      <c r="E4201" s="507">
        <v>17.792000000000002</v>
      </c>
      <c r="F4201" s="508" t="s">
        <v>16</v>
      </c>
      <c r="G4201" s="509" t="s">
        <v>747</v>
      </c>
      <c r="H4201" s="508" t="s">
        <v>932</v>
      </c>
      <c r="I4201" s="510" t="s">
        <v>932</v>
      </c>
      <c r="J4201" s="511"/>
      <c r="K4201" s="508" t="str">
        <f t="shared" si="117"/>
        <v>06,25</v>
      </c>
      <c r="L4201" s="508" t="s">
        <v>28</v>
      </c>
      <c r="M4201" s="508">
        <v>17744.64</v>
      </c>
      <c r="N4201" s="512">
        <v>0.66666666666666663</v>
      </c>
    </row>
    <row r="4202" spans="1:14" ht="19.5" hidden="1" thickBot="1" x14ac:dyDescent="0.3">
      <c r="A4202" s="679">
        <f t="shared" si="121"/>
        <v>2355</v>
      </c>
      <c r="B4202" s="479" t="s">
        <v>930</v>
      </c>
      <c r="C4202" s="480" t="s">
        <v>811</v>
      </c>
      <c r="D4202" s="481">
        <v>4.9630000000000001</v>
      </c>
      <c r="E4202" s="482">
        <f>4.538+0.061</f>
        <v>4.5990000000000002</v>
      </c>
      <c r="F4202" s="483" t="s">
        <v>30</v>
      </c>
      <c r="G4202" s="549"/>
      <c r="H4202" s="483" t="s">
        <v>932</v>
      </c>
      <c r="I4202" s="484" t="s">
        <v>932</v>
      </c>
      <c r="J4202" s="485" t="s">
        <v>157</v>
      </c>
      <c r="K4202" s="483" t="str">
        <f t="shared" si="117"/>
        <v>06,25</v>
      </c>
      <c r="L4202" s="483" t="s">
        <v>266</v>
      </c>
      <c r="M4202" s="483">
        <v>4963.6400000000003</v>
      </c>
      <c r="N4202" s="486">
        <v>0.41666666666666669</v>
      </c>
    </row>
    <row r="4203" spans="1:14" ht="19.5" hidden="1" thickBot="1" x14ac:dyDescent="0.3">
      <c r="A4203" s="680"/>
      <c r="B4203" s="495" t="s">
        <v>930</v>
      </c>
      <c r="C4203" s="496" t="s">
        <v>34</v>
      </c>
      <c r="D4203" s="497">
        <v>5.774</v>
      </c>
      <c r="E4203" s="498">
        <v>5.6790000000000003</v>
      </c>
      <c r="F4203" s="499" t="s">
        <v>30</v>
      </c>
      <c r="G4203" s="562"/>
      <c r="H4203" s="499" t="s">
        <v>932</v>
      </c>
      <c r="I4203" s="500" t="s">
        <v>932</v>
      </c>
      <c r="J4203" s="501"/>
      <c r="K4203" s="499" t="str">
        <f t="shared" si="117"/>
        <v>06,25</v>
      </c>
      <c r="L4203" s="499" t="s">
        <v>266</v>
      </c>
      <c r="M4203" s="499">
        <v>5774.7200000000012</v>
      </c>
      <c r="N4203" s="502">
        <v>0.41666666666666669</v>
      </c>
    </row>
    <row r="4204" spans="1:14" ht="19.5" hidden="1" thickBot="1" x14ac:dyDescent="0.3">
      <c r="A4204" s="676">
        <f t="shared" si="121"/>
        <v>2356</v>
      </c>
      <c r="B4204" s="531" t="s">
        <v>931</v>
      </c>
      <c r="C4204" s="532" t="s">
        <v>26</v>
      </c>
      <c r="D4204" s="533">
        <v>12.667</v>
      </c>
      <c r="E4204" s="534">
        <v>12.827</v>
      </c>
      <c r="F4204" s="535" t="s">
        <v>16</v>
      </c>
      <c r="G4204" s="536"/>
      <c r="H4204" s="535" t="s">
        <v>934</v>
      </c>
      <c r="I4204" s="537" t="s">
        <v>934</v>
      </c>
      <c r="J4204" s="538"/>
      <c r="K4204" s="535" t="str">
        <f t="shared" si="117"/>
        <v>06,25</v>
      </c>
      <c r="L4204" s="535" t="s">
        <v>265</v>
      </c>
      <c r="M4204" s="535">
        <v>12836.390000000001</v>
      </c>
      <c r="N4204" s="539">
        <v>0.375</v>
      </c>
    </row>
    <row r="4205" spans="1:14" ht="19.5" hidden="1" thickBot="1" x14ac:dyDescent="0.3">
      <c r="A4205" s="677"/>
      <c r="B4205" s="636" t="s">
        <v>931</v>
      </c>
      <c r="C4205" s="637" t="s">
        <v>26</v>
      </c>
      <c r="D4205" s="638">
        <v>4.9269999999999996</v>
      </c>
      <c r="E4205" s="639">
        <v>4.9269999999999996</v>
      </c>
      <c r="F4205" s="640" t="s">
        <v>16</v>
      </c>
      <c r="G4205" s="641" t="s">
        <v>496</v>
      </c>
      <c r="H4205" s="640" t="s">
        <v>934</v>
      </c>
      <c r="I4205" s="642" t="s">
        <v>934</v>
      </c>
      <c r="J4205" s="643"/>
      <c r="K4205" s="640" t="str">
        <f t="shared" si="117"/>
        <v>06,25</v>
      </c>
      <c r="L4205" s="640" t="s">
        <v>265</v>
      </c>
      <c r="M4205" s="640">
        <v>4927.6000000000004</v>
      </c>
      <c r="N4205" s="644">
        <v>0.375</v>
      </c>
    </row>
    <row r="4206" spans="1:14" ht="19.5" hidden="1" thickBot="1" x14ac:dyDescent="0.3">
      <c r="A4206" s="513">
        <f t="shared" si="121"/>
        <v>2357</v>
      </c>
      <c r="B4206" s="514" t="s">
        <v>931</v>
      </c>
      <c r="C4206" s="515" t="s">
        <v>26</v>
      </c>
      <c r="D4206" s="516">
        <v>17.506</v>
      </c>
      <c r="E4206" s="517">
        <v>17.722999999999999</v>
      </c>
      <c r="F4206" s="518" t="s">
        <v>16</v>
      </c>
      <c r="G4206" s="519"/>
      <c r="H4206" s="518" t="s">
        <v>935</v>
      </c>
      <c r="I4206" s="520" t="s">
        <v>935</v>
      </c>
      <c r="J4206" s="521"/>
      <c r="K4206" s="518" t="str">
        <f t="shared" si="117"/>
        <v>06,25</v>
      </c>
      <c r="L4206" s="518" t="s">
        <v>265</v>
      </c>
      <c r="M4206" s="518">
        <v>17664.240000000005</v>
      </c>
      <c r="N4206" s="522">
        <v>0.375</v>
      </c>
    </row>
    <row r="4207" spans="1:14" ht="19.5" hidden="1" thickBot="1" x14ac:dyDescent="0.3">
      <c r="A4207" s="503">
        <f t="shared" si="121"/>
        <v>2358</v>
      </c>
      <c r="B4207" s="504" t="s">
        <v>931</v>
      </c>
      <c r="C4207" s="505" t="s">
        <v>587</v>
      </c>
      <c r="D4207" s="506">
        <v>10.49</v>
      </c>
      <c r="E4207" s="507">
        <v>10.31</v>
      </c>
      <c r="F4207" s="508" t="s">
        <v>30</v>
      </c>
      <c r="G4207" s="509" t="s">
        <v>23</v>
      </c>
      <c r="H4207" s="508" t="s">
        <v>934</v>
      </c>
      <c r="I4207" s="510" t="s">
        <v>937</v>
      </c>
      <c r="J4207" s="511"/>
      <c r="K4207" s="508" t="str">
        <f t="shared" si="117"/>
        <v>06,25</v>
      </c>
      <c r="L4207" s="508" t="s">
        <v>28</v>
      </c>
      <c r="M4207" s="508">
        <v>10490.04</v>
      </c>
      <c r="N4207" s="512">
        <v>0.41666666666666669</v>
      </c>
    </row>
    <row r="4208" spans="1:14" ht="19.5" hidden="1" thickBot="1" x14ac:dyDescent="0.3">
      <c r="A4208" s="572">
        <f t="shared" si="121"/>
        <v>2359</v>
      </c>
      <c r="B4208" s="573" t="s">
        <v>931</v>
      </c>
      <c r="C4208" s="574" t="s">
        <v>26</v>
      </c>
      <c r="D4208" s="575">
        <v>11.843999999999999</v>
      </c>
      <c r="E4208" s="576">
        <v>11.651</v>
      </c>
      <c r="F4208" s="577" t="s">
        <v>30</v>
      </c>
      <c r="G4208" s="578"/>
      <c r="H4208" s="577" t="s">
        <v>934</v>
      </c>
      <c r="I4208" s="579" t="s">
        <v>934</v>
      </c>
      <c r="J4208" s="580"/>
      <c r="K4208" s="577" t="str">
        <f t="shared" si="117"/>
        <v>06,25</v>
      </c>
      <c r="L4208" s="577" t="s">
        <v>265</v>
      </c>
      <c r="M4208" s="577">
        <v>11844.6</v>
      </c>
      <c r="N4208" s="581">
        <v>0.375</v>
      </c>
    </row>
    <row r="4209" spans="1:14" ht="57" hidden="1" thickBot="1" x14ac:dyDescent="0.3">
      <c r="A4209" s="676">
        <f t="shared" si="121"/>
        <v>2360</v>
      </c>
      <c r="B4209" s="531" t="s">
        <v>932</v>
      </c>
      <c r="C4209" s="532" t="s">
        <v>587</v>
      </c>
      <c r="D4209" s="533">
        <v>2.2280000000000002</v>
      </c>
      <c r="E4209" s="534">
        <v>2.2410000000000001</v>
      </c>
      <c r="F4209" s="535" t="s">
        <v>16</v>
      </c>
      <c r="G4209" s="536" t="s">
        <v>794</v>
      </c>
      <c r="H4209" s="535" t="s">
        <v>935</v>
      </c>
      <c r="I4209" s="537" t="s">
        <v>935</v>
      </c>
      <c r="J4209" s="538"/>
      <c r="K4209" s="535" t="str">
        <f t="shared" si="117"/>
        <v>06,25</v>
      </c>
      <c r="L4209" s="535" t="s">
        <v>28</v>
      </c>
      <c r="M4209" s="535">
        <v>2228.64</v>
      </c>
      <c r="N4209" s="539">
        <v>0.41666666666666669</v>
      </c>
    </row>
    <row r="4210" spans="1:14" ht="19.5" hidden="1" thickBot="1" x14ac:dyDescent="0.3">
      <c r="A4210" s="677"/>
      <c r="B4210" s="636" t="s">
        <v>932</v>
      </c>
      <c r="C4210" s="637" t="s">
        <v>587</v>
      </c>
      <c r="D4210" s="638">
        <v>15.237</v>
      </c>
      <c r="E4210" s="639">
        <v>15.291</v>
      </c>
      <c r="F4210" s="640" t="s">
        <v>16</v>
      </c>
      <c r="G4210" s="641" t="s">
        <v>47</v>
      </c>
      <c r="H4210" s="640" t="s">
        <v>935</v>
      </c>
      <c r="I4210" s="642" t="s">
        <v>935</v>
      </c>
      <c r="J4210" s="643"/>
      <c r="K4210" s="640" t="str">
        <f t="shared" si="117"/>
        <v>06,25</v>
      </c>
      <c r="L4210" s="640" t="s">
        <v>28</v>
      </c>
      <c r="M4210" s="640">
        <v>15237.720000000001</v>
      </c>
      <c r="N4210" s="644">
        <v>0.41666666666666669</v>
      </c>
    </row>
    <row r="4211" spans="1:14" ht="19.5" hidden="1" thickBot="1" x14ac:dyDescent="0.3">
      <c r="A4211" s="513">
        <f t="shared" si="121"/>
        <v>2361</v>
      </c>
      <c r="B4211" s="514" t="s">
        <v>932</v>
      </c>
      <c r="C4211" s="515" t="s">
        <v>47</v>
      </c>
      <c r="D4211" s="516">
        <v>17.507000000000001</v>
      </c>
      <c r="E4211" s="517">
        <v>17.747</v>
      </c>
      <c r="F4211" s="518" t="s">
        <v>16</v>
      </c>
      <c r="G4211" s="519"/>
      <c r="H4211" s="518" t="s">
        <v>935</v>
      </c>
      <c r="I4211" s="520" t="s">
        <v>935</v>
      </c>
      <c r="J4211" s="521"/>
      <c r="K4211" s="518" t="str">
        <f t="shared" si="117"/>
        <v>06,25</v>
      </c>
      <c r="L4211" s="518" t="s">
        <v>28</v>
      </c>
      <c r="M4211" s="518">
        <v>17692.12</v>
      </c>
      <c r="N4211" s="522">
        <v>0.45833333333333331</v>
      </c>
    </row>
    <row r="4212" spans="1:14" ht="19.5" hidden="1" thickBot="1" x14ac:dyDescent="0.3">
      <c r="A4212" s="676">
        <f t="shared" si="121"/>
        <v>2362</v>
      </c>
      <c r="B4212" s="531" t="s">
        <v>932</v>
      </c>
      <c r="C4212" s="532" t="s">
        <v>15</v>
      </c>
      <c r="D4212" s="533">
        <v>2.5019999999999998</v>
      </c>
      <c r="E4212" s="534">
        <v>2.5910000000000002</v>
      </c>
      <c r="F4212" s="535" t="s">
        <v>16</v>
      </c>
      <c r="G4212" s="536"/>
      <c r="H4212" s="535" t="s">
        <v>935</v>
      </c>
      <c r="I4212" s="537" t="s">
        <v>935</v>
      </c>
      <c r="J4212" s="538"/>
      <c r="K4212" s="535" t="str">
        <f t="shared" si="117"/>
        <v>06,25</v>
      </c>
      <c r="L4212" s="535" t="s">
        <v>28</v>
      </c>
      <c r="M4212" s="535">
        <v>2583.8099999999995</v>
      </c>
      <c r="N4212" s="539">
        <v>0.5</v>
      </c>
    </row>
    <row r="4213" spans="1:14" ht="19.5" hidden="1" thickBot="1" x14ac:dyDescent="0.3">
      <c r="A4213" s="677"/>
      <c r="B4213" s="636" t="s">
        <v>932</v>
      </c>
      <c r="C4213" s="637" t="s">
        <v>23</v>
      </c>
      <c r="D4213" s="638">
        <v>14.497</v>
      </c>
      <c r="E4213" s="639">
        <v>14.683999999999999</v>
      </c>
      <c r="F4213" s="640" t="s">
        <v>16</v>
      </c>
      <c r="G4213" s="641"/>
      <c r="H4213" s="640" t="s">
        <v>935</v>
      </c>
      <c r="I4213" s="642" t="s">
        <v>935</v>
      </c>
      <c r="J4213" s="643"/>
      <c r="K4213" s="640" t="str">
        <f t="shared" si="117"/>
        <v>06,25</v>
      </c>
      <c r="L4213" s="640" t="s">
        <v>28</v>
      </c>
      <c r="M4213" s="640">
        <v>14629.57</v>
      </c>
      <c r="N4213" s="644">
        <v>0.5</v>
      </c>
    </row>
    <row r="4214" spans="1:14" ht="19.5" hidden="1" thickBot="1" x14ac:dyDescent="0.3">
      <c r="A4214" s="679">
        <f t="shared" si="121"/>
        <v>2363</v>
      </c>
      <c r="B4214" s="479" t="s">
        <v>932</v>
      </c>
      <c r="C4214" s="480" t="s">
        <v>23</v>
      </c>
      <c r="D4214" s="481">
        <v>6.41</v>
      </c>
      <c r="E4214" s="482">
        <v>6.476</v>
      </c>
      <c r="F4214" s="483" t="s">
        <v>16</v>
      </c>
      <c r="G4214" s="549"/>
      <c r="H4214" s="483" t="s">
        <v>935</v>
      </c>
      <c r="I4214" s="484" t="s">
        <v>935</v>
      </c>
      <c r="J4214" s="485"/>
      <c r="K4214" s="483" t="str">
        <f t="shared" si="117"/>
        <v>06,25</v>
      </c>
      <c r="L4214" s="483" t="s">
        <v>28</v>
      </c>
      <c r="M4214" s="483">
        <v>6454.74</v>
      </c>
      <c r="N4214" s="486">
        <v>0.54166666666666663</v>
      </c>
    </row>
    <row r="4215" spans="1:14" ht="19.5" hidden="1" thickBot="1" x14ac:dyDescent="0.3">
      <c r="A4215" s="680"/>
      <c r="B4215" s="523" t="s">
        <v>932</v>
      </c>
      <c r="C4215" s="524" t="s">
        <v>24</v>
      </c>
      <c r="D4215" s="525">
        <v>5.0999999999999996</v>
      </c>
      <c r="E4215" s="526">
        <v>5.2560000000000002</v>
      </c>
      <c r="F4215" s="527" t="s">
        <v>16</v>
      </c>
      <c r="G4215" s="561"/>
      <c r="H4215" s="527" t="s">
        <v>935</v>
      </c>
      <c r="I4215" s="528" t="s">
        <v>935</v>
      </c>
      <c r="J4215" s="529"/>
      <c r="K4215" s="527" t="str">
        <f t="shared" si="117"/>
        <v>06,25</v>
      </c>
      <c r="L4215" s="527" t="s">
        <v>28</v>
      </c>
      <c r="M4215" s="527">
        <v>5240.0899999999992</v>
      </c>
      <c r="N4215" s="530">
        <v>0.54166666666666663</v>
      </c>
    </row>
    <row r="4216" spans="1:14" ht="19.5" hidden="1" thickBot="1" x14ac:dyDescent="0.3">
      <c r="A4216" s="681"/>
      <c r="B4216" s="645" t="s">
        <v>932</v>
      </c>
      <c r="C4216" s="646" t="s">
        <v>21</v>
      </c>
      <c r="D4216" s="647">
        <v>5.5</v>
      </c>
      <c r="E4216" s="648">
        <v>5.5149999999999997</v>
      </c>
      <c r="F4216" s="649" t="s">
        <v>16</v>
      </c>
      <c r="G4216" s="650"/>
      <c r="H4216" s="649" t="s">
        <v>935</v>
      </c>
      <c r="I4216" s="651" t="s">
        <v>935</v>
      </c>
      <c r="J4216" s="652"/>
      <c r="K4216" s="649" t="str">
        <f t="shared" ref="K4216:K4470" si="122">RIGHT(I4216,5)</f>
        <v>06,25</v>
      </c>
      <c r="L4216" s="649" t="s">
        <v>28</v>
      </c>
      <c r="M4216" s="649">
        <v>5505</v>
      </c>
      <c r="N4216" s="653">
        <v>0.54166666666666663</v>
      </c>
    </row>
    <row r="4217" spans="1:14" ht="19.5" hidden="1" thickBot="1" x14ac:dyDescent="0.3">
      <c r="A4217" s="503">
        <f t="shared" si="121"/>
        <v>2364</v>
      </c>
      <c r="B4217" s="504" t="s">
        <v>932</v>
      </c>
      <c r="C4217" s="505" t="s">
        <v>21</v>
      </c>
      <c r="D4217" s="506">
        <v>16.968</v>
      </c>
      <c r="E4217" s="507">
        <v>17.09</v>
      </c>
      <c r="F4217" s="508" t="s">
        <v>16</v>
      </c>
      <c r="G4217" s="509"/>
      <c r="H4217" s="508" t="s">
        <v>935</v>
      </c>
      <c r="I4217" s="510" t="s">
        <v>935</v>
      </c>
      <c r="J4217" s="511"/>
      <c r="K4217" s="508" t="str">
        <f t="shared" si="122"/>
        <v>06,25</v>
      </c>
      <c r="L4217" s="508" t="s">
        <v>28</v>
      </c>
      <c r="M4217" s="508">
        <v>17063.580000000002</v>
      </c>
      <c r="N4217" s="512">
        <v>0.58333333333333337</v>
      </c>
    </row>
    <row r="4218" spans="1:14" ht="19.5" hidden="1" thickBot="1" x14ac:dyDescent="0.3">
      <c r="A4218" s="513">
        <f t="shared" si="121"/>
        <v>2365</v>
      </c>
      <c r="B4218" s="514" t="s">
        <v>932</v>
      </c>
      <c r="C4218" s="515" t="s">
        <v>26</v>
      </c>
      <c r="D4218" s="516">
        <v>17.526</v>
      </c>
      <c r="E4218" s="517">
        <v>17.728999999999999</v>
      </c>
      <c r="F4218" s="518" t="s">
        <v>16</v>
      </c>
      <c r="G4218" s="519"/>
      <c r="H4218" s="518" t="s">
        <v>936</v>
      </c>
      <c r="I4218" s="520" t="s">
        <v>936</v>
      </c>
      <c r="J4218" s="521"/>
      <c r="K4218" s="518" t="str">
        <f t="shared" si="122"/>
        <v>06,25</v>
      </c>
      <c r="L4218" s="518" t="s">
        <v>265</v>
      </c>
      <c r="M4218" s="518">
        <v>17726.23</v>
      </c>
      <c r="N4218" s="522">
        <v>0.375</v>
      </c>
    </row>
    <row r="4219" spans="1:14" ht="19.5" hidden="1" thickBot="1" x14ac:dyDescent="0.3">
      <c r="A4219" s="551">
        <f t="shared" si="121"/>
        <v>2366</v>
      </c>
      <c r="B4219" s="552" t="s">
        <v>932</v>
      </c>
      <c r="C4219" s="553" t="s">
        <v>26</v>
      </c>
      <c r="D4219" s="554">
        <v>12.683999999999999</v>
      </c>
      <c r="E4219" s="555">
        <v>12.500999999999999</v>
      </c>
      <c r="F4219" s="556" t="s">
        <v>30</v>
      </c>
      <c r="G4219" s="557"/>
      <c r="H4219" s="556" t="s">
        <v>935</v>
      </c>
      <c r="I4219" s="558" t="s">
        <v>935</v>
      </c>
      <c r="J4219" s="559"/>
      <c r="K4219" s="556" t="str">
        <f t="shared" si="122"/>
        <v>06,25</v>
      </c>
      <c r="L4219" s="556" t="s">
        <v>265</v>
      </c>
      <c r="M4219" s="556">
        <v>12648.039999999997</v>
      </c>
      <c r="N4219" s="560">
        <v>0.375</v>
      </c>
    </row>
    <row r="4220" spans="1:14" ht="19.5" hidden="1" thickBot="1" x14ac:dyDescent="0.3">
      <c r="A4220" s="513">
        <f t="shared" si="121"/>
        <v>2367</v>
      </c>
      <c r="B4220" s="514" t="s">
        <v>934</v>
      </c>
      <c r="C4220" s="515" t="s">
        <v>32</v>
      </c>
      <c r="D4220" s="516">
        <v>18.081</v>
      </c>
      <c r="E4220" s="517">
        <v>18.105</v>
      </c>
      <c r="F4220" s="518" t="s">
        <v>16</v>
      </c>
      <c r="G4220" s="519"/>
      <c r="H4220" s="518" t="s">
        <v>936</v>
      </c>
      <c r="I4220" s="520" t="s">
        <v>936</v>
      </c>
      <c r="J4220" s="521"/>
      <c r="K4220" s="518" t="str">
        <f t="shared" si="122"/>
        <v>06,25</v>
      </c>
      <c r="L4220" s="518" t="s">
        <v>266</v>
      </c>
      <c r="M4220" s="518">
        <v>18118.8</v>
      </c>
      <c r="N4220" s="522">
        <v>0.41666666666666669</v>
      </c>
    </row>
    <row r="4221" spans="1:14" ht="19.5" hidden="1" thickBot="1" x14ac:dyDescent="0.3">
      <c r="A4221" s="503">
        <f t="shared" si="121"/>
        <v>2368</v>
      </c>
      <c r="B4221" s="504" t="s">
        <v>934</v>
      </c>
      <c r="C4221" s="505" t="s">
        <v>26</v>
      </c>
      <c r="D4221" s="506">
        <v>12.787000000000001</v>
      </c>
      <c r="E4221" s="507">
        <v>12.787000000000001</v>
      </c>
      <c r="F4221" s="508" t="s">
        <v>30</v>
      </c>
      <c r="G4221" s="509"/>
      <c r="H4221" s="508" t="s">
        <v>937</v>
      </c>
      <c r="I4221" s="510" t="s">
        <v>937</v>
      </c>
      <c r="J4221" s="511"/>
      <c r="K4221" s="508" t="str">
        <f t="shared" si="122"/>
        <v>06,25</v>
      </c>
      <c r="L4221" s="508" t="s">
        <v>265</v>
      </c>
      <c r="M4221" s="508">
        <v>12787.76</v>
      </c>
      <c r="N4221" s="512">
        <v>0.375</v>
      </c>
    </row>
    <row r="4222" spans="1:14" ht="19.5" hidden="1" thickBot="1" x14ac:dyDescent="0.3">
      <c r="A4222" s="513">
        <f t="shared" si="121"/>
        <v>2369</v>
      </c>
      <c r="B4222" s="514" t="s">
        <v>934</v>
      </c>
      <c r="C4222" s="515" t="s">
        <v>26</v>
      </c>
      <c r="D4222" s="516">
        <v>17.591999999999999</v>
      </c>
      <c r="E4222" s="517">
        <v>17.858000000000001</v>
      </c>
      <c r="F4222" s="518" t="s">
        <v>16</v>
      </c>
      <c r="G4222" s="519"/>
      <c r="H4222" s="518" t="s">
        <v>937</v>
      </c>
      <c r="I4222" s="520" t="s">
        <v>937</v>
      </c>
      <c r="J4222" s="521"/>
      <c r="K4222" s="518" t="str">
        <f t="shared" si="122"/>
        <v>06,25</v>
      </c>
      <c r="L4222" s="518" t="s">
        <v>265</v>
      </c>
      <c r="M4222" s="518">
        <v>17789.8</v>
      </c>
      <c r="N4222" s="522">
        <v>0.375</v>
      </c>
    </row>
    <row r="4223" spans="1:14" ht="19.5" hidden="1" thickBot="1" x14ac:dyDescent="0.3">
      <c r="A4223" s="676">
        <f t="shared" si="121"/>
        <v>2370</v>
      </c>
      <c r="B4223" s="531" t="s">
        <v>934</v>
      </c>
      <c r="C4223" s="532" t="s">
        <v>15</v>
      </c>
      <c r="D4223" s="533">
        <v>3.0990000000000002</v>
      </c>
      <c r="E4223" s="534">
        <v>3.2050000000000001</v>
      </c>
      <c r="F4223" s="535" t="s">
        <v>16</v>
      </c>
      <c r="G4223" s="536"/>
      <c r="H4223" s="535" t="s">
        <v>937</v>
      </c>
      <c r="I4223" s="537" t="s">
        <v>937</v>
      </c>
      <c r="J4223" s="538"/>
      <c r="K4223" s="535" t="str">
        <f t="shared" si="122"/>
        <v>06,25</v>
      </c>
      <c r="L4223" s="535" t="s">
        <v>28</v>
      </c>
      <c r="M4223" s="535">
        <v>3194.38</v>
      </c>
      <c r="N4223" s="539">
        <v>0.41666666666666669</v>
      </c>
    </row>
    <row r="4224" spans="1:14" ht="19.5" hidden="1" thickBot="1" x14ac:dyDescent="0.3">
      <c r="A4224" s="678"/>
      <c r="B4224" s="563" t="s">
        <v>934</v>
      </c>
      <c r="C4224" s="564" t="s">
        <v>23</v>
      </c>
      <c r="D4224" s="565">
        <v>2.7410000000000001</v>
      </c>
      <c r="E4224" s="566">
        <v>2.8889999999999998</v>
      </c>
      <c r="F4224" s="567" t="s">
        <v>16</v>
      </c>
      <c r="G4224" s="568"/>
      <c r="H4224" s="567" t="s">
        <v>937</v>
      </c>
      <c r="I4224" s="569" t="s">
        <v>937</v>
      </c>
      <c r="J4224" s="570"/>
      <c r="K4224" s="567" t="str">
        <f t="shared" si="122"/>
        <v>06,25</v>
      </c>
      <c r="L4224" s="567" t="s">
        <v>28</v>
      </c>
      <c r="M4224" s="567">
        <v>2870.42</v>
      </c>
      <c r="N4224" s="571">
        <v>0.41666666666666669</v>
      </c>
    </row>
    <row r="4225" spans="1:14" ht="19.5" hidden="1" thickBot="1" x14ac:dyDescent="0.3">
      <c r="A4225" s="678"/>
      <c r="B4225" s="563" t="s">
        <v>934</v>
      </c>
      <c r="C4225" s="564" t="s">
        <v>24</v>
      </c>
      <c r="D4225" s="565">
        <v>2.754</v>
      </c>
      <c r="E4225" s="566">
        <v>2.8940000000000001</v>
      </c>
      <c r="F4225" s="567" t="s">
        <v>16</v>
      </c>
      <c r="G4225" s="568"/>
      <c r="H4225" s="567" t="s">
        <v>937</v>
      </c>
      <c r="I4225" s="569" t="s">
        <v>937</v>
      </c>
      <c r="J4225" s="570"/>
      <c r="K4225" s="567" t="str">
        <f t="shared" si="122"/>
        <v>06,25</v>
      </c>
      <c r="L4225" s="567" t="s">
        <v>28</v>
      </c>
      <c r="M4225" s="567">
        <v>2887.9799999999996</v>
      </c>
      <c r="N4225" s="571">
        <v>0.41666666666666669</v>
      </c>
    </row>
    <row r="4226" spans="1:14" ht="19.5" hidden="1" thickBot="1" x14ac:dyDescent="0.3">
      <c r="A4226" s="677"/>
      <c r="B4226" s="636" t="s">
        <v>934</v>
      </c>
      <c r="C4226" s="637" t="s">
        <v>25</v>
      </c>
      <c r="D4226" s="638">
        <v>9.0069999999999997</v>
      </c>
      <c r="E4226" s="639">
        <v>9.0890000000000004</v>
      </c>
      <c r="F4226" s="640" t="s">
        <v>16</v>
      </c>
      <c r="G4226" s="641"/>
      <c r="H4226" s="640" t="s">
        <v>937</v>
      </c>
      <c r="I4226" s="642" t="s">
        <v>937</v>
      </c>
      <c r="J4226" s="643"/>
      <c r="K4226" s="640" t="str">
        <f t="shared" si="122"/>
        <v>06,25</v>
      </c>
      <c r="L4226" s="640" t="s">
        <v>28</v>
      </c>
      <c r="M4226" s="640">
        <v>9049.9200000000019</v>
      </c>
      <c r="N4226" s="644">
        <v>0.41666666666666669</v>
      </c>
    </row>
    <row r="4227" spans="1:14" ht="19.5" hidden="1" thickBot="1" x14ac:dyDescent="0.3">
      <c r="A4227" s="679">
        <f t="shared" si="121"/>
        <v>2371</v>
      </c>
      <c r="B4227" s="479" t="s">
        <v>934</v>
      </c>
      <c r="C4227" s="480" t="s">
        <v>913</v>
      </c>
      <c r="D4227" s="481">
        <v>2.2320000000000002</v>
      </c>
      <c r="E4227" s="482">
        <v>2.25</v>
      </c>
      <c r="F4227" s="483" t="s">
        <v>16</v>
      </c>
      <c r="G4227" s="549"/>
      <c r="H4227" s="483" t="s">
        <v>937</v>
      </c>
      <c r="I4227" s="484" t="s">
        <v>937</v>
      </c>
      <c r="J4227" s="485"/>
      <c r="K4227" s="483" t="str">
        <f t="shared" si="122"/>
        <v>06,25</v>
      </c>
      <c r="L4227" s="483" t="s">
        <v>266</v>
      </c>
      <c r="M4227" s="483">
        <v>2252.3999999999996</v>
      </c>
      <c r="N4227" s="486">
        <v>0.45833333333333331</v>
      </c>
    </row>
    <row r="4228" spans="1:14" ht="19.5" hidden="1" thickBot="1" x14ac:dyDescent="0.3">
      <c r="A4228" s="680"/>
      <c r="B4228" s="523" t="s">
        <v>934</v>
      </c>
      <c r="C4228" s="524" t="s">
        <v>23</v>
      </c>
      <c r="D4228" s="525">
        <v>3.0030000000000001</v>
      </c>
      <c r="E4228" s="526">
        <v>3.0680000000000001</v>
      </c>
      <c r="F4228" s="527" t="s">
        <v>16</v>
      </c>
      <c r="G4228" s="561"/>
      <c r="H4228" s="527" t="s">
        <v>937</v>
      </c>
      <c r="I4228" s="528" t="s">
        <v>937</v>
      </c>
      <c r="J4228" s="529"/>
      <c r="K4228" s="527" t="str">
        <f t="shared" si="122"/>
        <v>06,25</v>
      </c>
      <c r="L4228" s="527" t="s">
        <v>28</v>
      </c>
      <c r="M4228" s="527">
        <v>3059.2800000000007</v>
      </c>
      <c r="N4228" s="530">
        <v>0.45833333333333331</v>
      </c>
    </row>
    <row r="4229" spans="1:14" ht="19.5" hidden="1" thickBot="1" x14ac:dyDescent="0.3">
      <c r="A4229" s="681"/>
      <c r="B4229" s="645" t="s">
        <v>934</v>
      </c>
      <c r="C4229" s="646" t="s">
        <v>47</v>
      </c>
      <c r="D4229" s="647">
        <v>12.276</v>
      </c>
      <c r="E4229" s="648">
        <v>12.541</v>
      </c>
      <c r="F4229" s="649" t="s">
        <v>16</v>
      </c>
      <c r="G4229" s="650"/>
      <c r="H4229" s="649" t="s">
        <v>937</v>
      </c>
      <c r="I4229" s="651" t="s">
        <v>937</v>
      </c>
      <c r="J4229" s="652"/>
      <c r="K4229" s="649" t="str">
        <f t="shared" si="122"/>
        <v>06,25</v>
      </c>
      <c r="L4229" s="649" t="s">
        <v>28</v>
      </c>
      <c r="M4229" s="649">
        <v>12457.070000000002</v>
      </c>
      <c r="N4229" s="653">
        <v>0.45833333333333331</v>
      </c>
    </row>
    <row r="4230" spans="1:14" ht="19.5" hidden="1" thickBot="1" x14ac:dyDescent="0.3">
      <c r="A4230" s="503">
        <f t="shared" si="121"/>
        <v>2372</v>
      </c>
      <c r="B4230" s="504" t="s">
        <v>934</v>
      </c>
      <c r="C4230" s="505" t="s">
        <v>26</v>
      </c>
      <c r="D4230" s="506">
        <v>17.526</v>
      </c>
      <c r="E4230" s="507">
        <v>17.702000000000002</v>
      </c>
      <c r="F4230" s="508" t="s">
        <v>16</v>
      </c>
      <c r="G4230" s="509"/>
      <c r="H4230" s="508" t="s">
        <v>938</v>
      </c>
      <c r="I4230" s="510" t="s">
        <v>938</v>
      </c>
      <c r="J4230" s="511"/>
      <c r="K4230" s="508" t="str">
        <f t="shared" si="122"/>
        <v>06,25</v>
      </c>
      <c r="L4230" s="508" t="s">
        <v>265</v>
      </c>
      <c r="M4230" s="508">
        <v>17707.64</v>
      </c>
      <c r="N4230" s="512">
        <v>0.375</v>
      </c>
    </row>
    <row r="4231" spans="1:14" ht="37.5" hidden="1" customHeight="1" x14ac:dyDescent="0.25">
      <c r="A4231" s="679">
        <f t="shared" si="121"/>
        <v>2373</v>
      </c>
      <c r="B4231" s="479" t="s">
        <v>934</v>
      </c>
      <c r="C4231" s="480" t="s">
        <v>23</v>
      </c>
      <c r="D4231" s="481">
        <v>3.3580000000000001</v>
      </c>
      <c r="E4231" s="482">
        <v>3.4369999999999998</v>
      </c>
      <c r="F4231" s="483" t="s">
        <v>16</v>
      </c>
      <c r="G4231" s="682" t="s">
        <v>939</v>
      </c>
      <c r="H4231" s="483" t="s">
        <v>938</v>
      </c>
      <c r="I4231" s="484" t="s">
        <v>938</v>
      </c>
      <c r="J4231" s="485"/>
      <c r="K4231" s="483" t="str">
        <f t="shared" si="122"/>
        <v>06,25</v>
      </c>
      <c r="L4231" s="483" t="s">
        <v>28</v>
      </c>
      <c r="M4231" s="483">
        <v>3425.04</v>
      </c>
      <c r="N4231" s="486">
        <v>0.41666666666666669</v>
      </c>
    </row>
    <row r="4232" spans="1:14" ht="37.5" hidden="1" customHeight="1" thickBot="1" x14ac:dyDescent="0.3">
      <c r="A4232" s="681"/>
      <c r="B4232" s="645" t="s">
        <v>934</v>
      </c>
      <c r="C4232" s="646" t="s">
        <v>47</v>
      </c>
      <c r="D4232" s="647">
        <v>7.16</v>
      </c>
      <c r="E4232" s="648">
        <v>7.2869999999999999</v>
      </c>
      <c r="F4232" s="649" t="s">
        <v>16</v>
      </c>
      <c r="G4232" s="687"/>
      <c r="H4232" s="649" t="s">
        <v>938</v>
      </c>
      <c r="I4232" s="651" t="s">
        <v>938</v>
      </c>
      <c r="J4232" s="652"/>
      <c r="K4232" s="649" t="str">
        <f t="shared" si="122"/>
        <v>06,25</v>
      </c>
      <c r="L4232" s="649" t="s">
        <v>28</v>
      </c>
      <c r="M4232" s="649">
        <v>7255.3600000000006</v>
      </c>
      <c r="N4232" s="653">
        <v>0.41666666666666669</v>
      </c>
    </row>
    <row r="4233" spans="1:14" ht="19.5" hidden="1" thickBot="1" x14ac:dyDescent="0.3">
      <c r="A4233" s="676">
        <f t="shared" si="121"/>
        <v>2374</v>
      </c>
      <c r="B4233" s="531" t="s">
        <v>934</v>
      </c>
      <c r="C4233" s="532" t="s">
        <v>587</v>
      </c>
      <c r="D4233" s="533">
        <v>7.2830000000000004</v>
      </c>
      <c r="E4233" s="534">
        <v>7.2830000000000004</v>
      </c>
      <c r="F4233" s="535" t="s">
        <v>30</v>
      </c>
      <c r="G4233" s="536"/>
      <c r="H4233" s="535" t="s">
        <v>937</v>
      </c>
      <c r="I4233" s="537" t="s">
        <v>937</v>
      </c>
      <c r="J4233" s="538"/>
      <c r="K4233" s="535" t="str">
        <f t="shared" si="122"/>
        <v>06,25</v>
      </c>
      <c r="L4233" s="535" t="s">
        <v>28</v>
      </c>
      <c r="M4233" s="535">
        <v>7283.8</v>
      </c>
      <c r="N4233" s="539">
        <v>0.41666666666666669</v>
      </c>
    </row>
    <row r="4234" spans="1:14" ht="19.5" hidden="1" thickBot="1" x14ac:dyDescent="0.3">
      <c r="A4234" s="678"/>
      <c r="B4234" s="563" t="s">
        <v>934</v>
      </c>
      <c r="C4234" s="564" t="s">
        <v>23</v>
      </c>
      <c r="D4234" s="565">
        <v>5.1630000000000003</v>
      </c>
      <c r="E4234" s="566">
        <v>5.1630000000000003</v>
      </c>
      <c r="F4234" s="567" t="s">
        <v>30</v>
      </c>
      <c r="G4234" s="568"/>
      <c r="H4234" s="567" t="s">
        <v>937</v>
      </c>
      <c r="I4234" s="569" t="s">
        <v>937</v>
      </c>
      <c r="J4234" s="570"/>
      <c r="K4234" s="567" t="str">
        <f t="shared" si="122"/>
        <v>06,25</v>
      </c>
      <c r="L4234" s="567" t="s">
        <v>28</v>
      </c>
      <c r="M4234" s="567">
        <v>5163.28</v>
      </c>
      <c r="N4234" s="571">
        <v>0.41666666666666669</v>
      </c>
    </row>
    <row r="4235" spans="1:14" ht="19.5" hidden="1" thickBot="1" x14ac:dyDescent="0.3">
      <c r="A4235" s="677"/>
      <c r="B4235" s="636" t="s">
        <v>934</v>
      </c>
      <c r="C4235" s="637" t="s">
        <v>23</v>
      </c>
      <c r="D4235" s="656">
        <v>5.3999999999999999E-2</v>
      </c>
      <c r="E4235" s="657">
        <v>5.3999999999999999E-2</v>
      </c>
      <c r="F4235" s="640" t="s">
        <v>30</v>
      </c>
      <c r="G4235" s="641" t="s">
        <v>644</v>
      </c>
      <c r="H4235" s="640" t="s">
        <v>937</v>
      </c>
      <c r="I4235" s="642" t="s">
        <v>937</v>
      </c>
      <c r="J4235" s="643"/>
      <c r="K4235" s="640" t="str">
        <f t="shared" si="122"/>
        <v>06,25</v>
      </c>
      <c r="L4235" s="640" t="s">
        <v>28</v>
      </c>
      <c r="M4235" s="640">
        <v>54</v>
      </c>
      <c r="N4235" s="644">
        <v>0.41666666666666669</v>
      </c>
    </row>
    <row r="4236" spans="1:14" ht="19.5" hidden="1" thickBot="1" x14ac:dyDescent="0.3">
      <c r="A4236" s="513">
        <f t="shared" si="121"/>
        <v>2375</v>
      </c>
      <c r="B4236" s="514" t="s">
        <v>934</v>
      </c>
      <c r="C4236" s="515" t="s">
        <v>811</v>
      </c>
      <c r="D4236" s="516">
        <v>16.776</v>
      </c>
      <c r="E4236" s="517">
        <v>16.954000000000001</v>
      </c>
      <c r="F4236" s="518" t="s">
        <v>16</v>
      </c>
      <c r="G4236" s="519"/>
      <c r="H4236" s="518" t="s">
        <v>937</v>
      </c>
      <c r="I4236" s="520" t="s">
        <v>937</v>
      </c>
      <c r="J4236" s="521"/>
      <c r="K4236" s="518" t="str">
        <f t="shared" si="122"/>
        <v>06,25</v>
      </c>
      <c r="L4236" s="518" t="s">
        <v>266</v>
      </c>
      <c r="M4236" s="518">
        <v>16939.350000000002</v>
      </c>
      <c r="N4236" s="522">
        <v>0.5</v>
      </c>
    </row>
    <row r="4237" spans="1:14" ht="19.5" hidden="1" thickBot="1" x14ac:dyDescent="0.3">
      <c r="A4237" s="676">
        <f t="shared" si="121"/>
        <v>2376</v>
      </c>
      <c r="B4237" s="531" t="s">
        <v>934</v>
      </c>
      <c r="C4237" s="532" t="s">
        <v>15</v>
      </c>
      <c r="D4237" s="533">
        <v>0.81399999999999995</v>
      </c>
      <c r="E4237" s="534">
        <v>0.81399999999999995</v>
      </c>
      <c r="F4237" s="535" t="s">
        <v>30</v>
      </c>
      <c r="G4237" s="536"/>
      <c r="H4237" s="535" t="s">
        <v>937</v>
      </c>
      <c r="I4237" s="537" t="s">
        <v>937</v>
      </c>
      <c r="J4237" s="538"/>
      <c r="K4237" s="535" t="str">
        <f t="shared" si="122"/>
        <v>06,25</v>
      </c>
      <c r="L4237" s="535" t="s">
        <v>28</v>
      </c>
      <c r="M4237" s="535">
        <v>814.8</v>
      </c>
      <c r="N4237" s="539">
        <v>0.45833333333333331</v>
      </c>
    </row>
    <row r="4238" spans="1:14" ht="19.5" hidden="1" thickBot="1" x14ac:dyDescent="0.3">
      <c r="A4238" s="678"/>
      <c r="B4238" s="563" t="s">
        <v>934</v>
      </c>
      <c r="C4238" s="564" t="s">
        <v>47</v>
      </c>
      <c r="D4238" s="565">
        <v>8.5760000000000005</v>
      </c>
      <c r="E4238" s="566">
        <v>8.5510000000000002</v>
      </c>
      <c r="F4238" s="567" t="s">
        <v>30</v>
      </c>
      <c r="G4238" s="568"/>
      <c r="H4238" s="567" t="s">
        <v>937</v>
      </c>
      <c r="I4238" s="569" t="s">
        <v>937</v>
      </c>
      <c r="J4238" s="570"/>
      <c r="K4238" s="567" t="str">
        <f t="shared" si="122"/>
        <v>06,25</v>
      </c>
      <c r="L4238" s="567" t="s">
        <v>28</v>
      </c>
      <c r="M4238" s="567">
        <v>8576.6</v>
      </c>
      <c r="N4238" s="571">
        <v>0.45833333333333331</v>
      </c>
    </row>
    <row r="4239" spans="1:14" ht="19.5" hidden="1" thickBot="1" x14ac:dyDescent="0.3">
      <c r="A4239" s="677"/>
      <c r="B4239" s="636" t="s">
        <v>934</v>
      </c>
      <c r="C4239" s="637" t="s">
        <v>47</v>
      </c>
      <c r="D4239" s="656">
        <v>5.3999999999999999E-2</v>
      </c>
      <c r="E4239" s="657">
        <v>5.3999999999999999E-2</v>
      </c>
      <c r="F4239" s="640" t="s">
        <v>30</v>
      </c>
      <c r="G4239" s="641" t="s">
        <v>644</v>
      </c>
      <c r="H4239" s="640" t="s">
        <v>937</v>
      </c>
      <c r="I4239" s="642" t="s">
        <v>937</v>
      </c>
      <c r="J4239" s="643"/>
      <c r="K4239" s="640" t="str">
        <f t="shared" si="122"/>
        <v>06,25</v>
      </c>
      <c r="L4239" s="640" t="s">
        <v>28</v>
      </c>
      <c r="M4239" s="640">
        <v>54</v>
      </c>
      <c r="N4239" s="644">
        <v>0.45833333333333331</v>
      </c>
    </row>
    <row r="4240" spans="1:14" ht="19.5" hidden="1" thickBot="1" x14ac:dyDescent="0.3">
      <c r="A4240" s="679">
        <f t="shared" si="121"/>
        <v>2377</v>
      </c>
      <c r="B4240" s="479" t="s">
        <v>934</v>
      </c>
      <c r="C4240" s="480" t="s">
        <v>15</v>
      </c>
      <c r="D4240" s="481">
        <v>2.8540000000000001</v>
      </c>
      <c r="E4240" s="482">
        <v>2.8380000000000001</v>
      </c>
      <c r="F4240" s="483" t="s">
        <v>30</v>
      </c>
      <c r="G4240" s="549"/>
      <c r="H4240" s="483" t="s">
        <v>937</v>
      </c>
      <c r="I4240" s="484" t="s">
        <v>937</v>
      </c>
      <c r="J4240" s="485"/>
      <c r="K4240" s="483" t="str">
        <f t="shared" si="122"/>
        <v>06,25</v>
      </c>
      <c r="L4240" s="483" t="s">
        <v>28</v>
      </c>
      <c r="M4240" s="483">
        <v>2854.8</v>
      </c>
      <c r="N4240" s="486">
        <v>0.5</v>
      </c>
    </row>
    <row r="4241" spans="1:14" ht="19.5" hidden="1" thickBot="1" x14ac:dyDescent="0.3">
      <c r="A4241" s="680"/>
      <c r="B4241" s="523" t="s">
        <v>934</v>
      </c>
      <c r="C4241" s="524" t="s">
        <v>15</v>
      </c>
      <c r="D4241" s="601">
        <v>3.2000000000000001E-2</v>
      </c>
      <c r="E4241" s="602">
        <v>3.2000000000000001E-2</v>
      </c>
      <c r="F4241" s="527" t="s">
        <v>30</v>
      </c>
      <c r="G4241" s="561"/>
      <c r="H4241" s="527" t="s">
        <v>937</v>
      </c>
      <c r="I4241" s="528" t="s">
        <v>937</v>
      </c>
      <c r="J4241" s="529"/>
      <c r="K4241" s="527" t="str">
        <f t="shared" si="122"/>
        <v>06,25</v>
      </c>
      <c r="L4241" s="527" t="s">
        <v>28</v>
      </c>
      <c r="M4241" s="527">
        <v>32.4</v>
      </c>
      <c r="N4241" s="530">
        <v>0.5</v>
      </c>
    </row>
    <row r="4242" spans="1:14" ht="19.5" hidden="1" thickBot="1" x14ac:dyDescent="0.3">
      <c r="A4242" s="680"/>
      <c r="B4242" s="523" t="s">
        <v>934</v>
      </c>
      <c r="C4242" s="524" t="s">
        <v>24</v>
      </c>
      <c r="D4242" s="525">
        <v>8.532</v>
      </c>
      <c r="E4242" s="526">
        <v>8.532</v>
      </c>
      <c r="F4242" s="527" t="s">
        <v>30</v>
      </c>
      <c r="G4242" s="561"/>
      <c r="H4242" s="527" t="s">
        <v>937</v>
      </c>
      <c r="I4242" s="528" t="s">
        <v>937</v>
      </c>
      <c r="J4242" s="529"/>
      <c r="K4242" s="527" t="str">
        <f t="shared" si="122"/>
        <v>06,25</v>
      </c>
      <c r="L4242" s="527" t="s">
        <v>28</v>
      </c>
      <c r="M4242" s="527">
        <v>8532.64</v>
      </c>
      <c r="N4242" s="530">
        <v>0.5</v>
      </c>
    </row>
    <row r="4243" spans="1:14" ht="19.5" hidden="1" thickBot="1" x14ac:dyDescent="0.3">
      <c r="A4243" s="681"/>
      <c r="B4243" s="645" t="s">
        <v>934</v>
      </c>
      <c r="C4243" s="646" t="s">
        <v>24</v>
      </c>
      <c r="D4243" s="655">
        <v>3.2000000000000001E-2</v>
      </c>
      <c r="E4243" s="658">
        <v>3.2000000000000001E-2</v>
      </c>
      <c r="F4243" s="649" t="s">
        <v>30</v>
      </c>
      <c r="G4243" s="650"/>
      <c r="H4243" s="649" t="s">
        <v>937</v>
      </c>
      <c r="I4243" s="651" t="s">
        <v>937</v>
      </c>
      <c r="J4243" s="652"/>
      <c r="K4243" s="649" t="str">
        <f t="shared" si="122"/>
        <v>06,25</v>
      </c>
      <c r="L4243" s="649" t="s">
        <v>28</v>
      </c>
      <c r="M4243" s="649">
        <v>32.4</v>
      </c>
      <c r="N4243" s="653">
        <v>0.5</v>
      </c>
    </row>
    <row r="4244" spans="1:14" ht="19.5" hidden="1" thickBot="1" x14ac:dyDescent="0.3">
      <c r="A4244" s="503">
        <f t="shared" si="121"/>
        <v>2378</v>
      </c>
      <c r="B4244" s="504" t="s">
        <v>934</v>
      </c>
      <c r="C4244" s="505" t="s">
        <v>764</v>
      </c>
      <c r="D4244" s="506">
        <v>8.1980000000000004</v>
      </c>
      <c r="E4244" s="507">
        <v>8.1140000000000008</v>
      </c>
      <c r="F4244" s="508" t="s">
        <v>30</v>
      </c>
      <c r="G4244" s="509" t="s">
        <v>24</v>
      </c>
      <c r="H4244" s="508" t="s">
        <v>937</v>
      </c>
      <c r="I4244" s="510" t="s">
        <v>937</v>
      </c>
      <c r="J4244" s="511"/>
      <c r="K4244" s="508" t="str">
        <f t="shared" si="122"/>
        <v>06,25</v>
      </c>
      <c r="L4244" s="508" t="s">
        <v>28</v>
      </c>
      <c r="M4244" s="508">
        <v>8198.4000000000015</v>
      </c>
      <c r="N4244" s="512">
        <v>0.54166666666666663</v>
      </c>
    </row>
    <row r="4245" spans="1:14" ht="19.5" hidden="1" thickBot="1" x14ac:dyDescent="0.3">
      <c r="A4245" s="679">
        <f t="shared" si="121"/>
        <v>2379</v>
      </c>
      <c r="B4245" s="479" t="s">
        <v>937</v>
      </c>
      <c r="C4245" s="480" t="s">
        <v>55</v>
      </c>
      <c r="D4245" s="481">
        <v>13.974</v>
      </c>
      <c r="E4245" s="482">
        <v>14.147</v>
      </c>
      <c r="F4245" s="483" t="s">
        <v>16</v>
      </c>
      <c r="G4245" s="549" t="s">
        <v>844</v>
      </c>
      <c r="H4245" s="483" t="s">
        <v>940</v>
      </c>
      <c r="I4245" s="484" t="s">
        <v>940</v>
      </c>
      <c r="J4245" s="485"/>
      <c r="K4245" s="483" t="str">
        <f t="shared" si="122"/>
        <v>06,25</v>
      </c>
      <c r="L4245" s="483" t="s">
        <v>266</v>
      </c>
      <c r="M4245" s="483">
        <v>14117.48</v>
      </c>
      <c r="N4245" s="486">
        <v>0.5</v>
      </c>
    </row>
    <row r="4246" spans="1:14" ht="19.5" hidden="1" thickBot="1" x14ac:dyDescent="0.3">
      <c r="A4246" s="681"/>
      <c r="B4246" s="645" t="s">
        <v>937</v>
      </c>
      <c r="C4246" s="646" t="s">
        <v>55</v>
      </c>
      <c r="D4246" s="647">
        <v>3.1379999999999999</v>
      </c>
      <c r="E4246" s="648">
        <v>3.234</v>
      </c>
      <c r="F4246" s="649" t="s">
        <v>16</v>
      </c>
      <c r="G4246" s="650" t="s">
        <v>845</v>
      </c>
      <c r="H4246" s="649" t="s">
        <v>940</v>
      </c>
      <c r="I4246" s="651" t="s">
        <v>940</v>
      </c>
      <c r="J4246" s="652"/>
      <c r="K4246" s="649" t="str">
        <f t="shared" si="122"/>
        <v>06,25</v>
      </c>
      <c r="L4246" s="649" t="s">
        <v>266</v>
      </c>
      <c r="M4246" s="649">
        <v>3217.04</v>
      </c>
      <c r="N4246" s="653">
        <v>0.5</v>
      </c>
    </row>
    <row r="4247" spans="1:14" ht="38.25" hidden="1" thickBot="1" x14ac:dyDescent="0.3">
      <c r="A4247" s="551">
        <f t="shared" si="121"/>
        <v>2380</v>
      </c>
      <c r="B4247" s="552" t="s">
        <v>937</v>
      </c>
      <c r="C4247" s="553" t="s">
        <v>47</v>
      </c>
      <c r="D4247" s="554">
        <v>7.0350000000000001</v>
      </c>
      <c r="E4247" s="555">
        <v>7.165</v>
      </c>
      <c r="F4247" s="556" t="s">
        <v>16</v>
      </c>
      <c r="G4247" s="557" t="s">
        <v>941</v>
      </c>
      <c r="H4247" s="556" t="s">
        <v>942</v>
      </c>
      <c r="I4247" s="558" t="s">
        <v>942</v>
      </c>
      <c r="J4247" s="559"/>
      <c r="K4247" s="556" t="str">
        <f t="shared" si="122"/>
        <v>06,25</v>
      </c>
      <c r="L4247" s="556" t="s">
        <v>28</v>
      </c>
      <c r="M4247" s="556">
        <v>7128.46</v>
      </c>
      <c r="N4247" s="560">
        <v>0.375</v>
      </c>
    </row>
    <row r="4248" spans="1:14" ht="19.5" hidden="1" thickBot="1" x14ac:dyDescent="0.3">
      <c r="A4248" s="513">
        <f t="shared" si="121"/>
        <v>2381</v>
      </c>
      <c r="B4248" s="514" t="s">
        <v>938</v>
      </c>
      <c r="C4248" s="515" t="s">
        <v>32</v>
      </c>
      <c r="D4248" s="516">
        <v>18.064</v>
      </c>
      <c r="E4248" s="517">
        <v>18.222000000000001</v>
      </c>
      <c r="F4248" s="518" t="s">
        <v>16</v>
      </c>
      <c r="G4248" s="519"/>
      <c r="H4248" s="518" t="s">
        <v>942</v>
      </c>
      <c r="I4248" s="520" t="s">
        <v>942</v>
      </c>
      <c r="J4248" s="521"/>
      <c r="K4248" s="518" t="str">
        <f t="shared" si="122"/>
        <v>06,25</v>
      </c>
      <c r="L4248" s="518" t="s">
        <v>266</v>
      </c>
      <c r="M4248" s="518">
        <v>18197.38</v>
      </c>
      <c r="N4248" s="522">
        <v>0.41666666666666669</v>
      </c>
    </row>
    <row r="4249" spans="1:14" ht="19.5" hidden="1" thickBot="1" x14ac:dyDescent="0.3">
      <c r="A4249" s="503">
        <f t="shared" si="121"/>
        <v>2382</v>
      </c>
      <c r="B4249" s="504" t="s">
        <v>938</v>
      </c>
      <c r="C4249" s="505" t="s">
        <v>32</v>
      </c>
      <c r="D4249" s="506">
        <v>17.988</v>
      </c>
      <c r="E4249" s="507">
        <v>18.062999999999999</v>
      </c>
      <c r="F4249" s="508" t="s">
        <v>16</v>
      </c>
      <c r="G4249" s="509"/>
      <c r="H4249" s="508" t="s">
        <v>942</v>
      </c>
      <c r="I4249" s="510" t="s">
        <v>942</v>
      </c>
      <c r="J4249" s="511"/>
      <c r="K4249" s="508" t="str">
        <f t="shared" si="122"/>
        <v>06,25</v>
      </c>
      <c r="L4249" s="508" t="s">
        <v>266</v>
      </c>
      <c r="M4249" s="508">
        <v>18049.060000000001</v>
      </c>
      <c r="N4249" s="512">
        <v>0.45833333333333331</v>
      </c>
    </row>
    <row r="4250" spans="1:14" ht="19.5" hidden="1" thickBot="1" x14ac:dyDescent="0.3">
      <c r="A4250" s="513">
        <f t="shared" si="121"/>
        <v>2383</v>
      </c>
      <c r="B4250" s="514" t="s">
        <v>938</v>
      </c>
      <c r="C4250" s="515" t="s">
        <v>32</v>
      </c>
      <c r="D4250" s="516">
        <v>18</v>
      </c>
      <c r="E4250" s="517">
        <v>17.994</v>
      </c>
      <c r="F4250" s="518" t="s">
        <v>16</v>
      </c>
      <c r="G4250" s="519"/>
      <c r="H4250" s="518" t="s">
        <v>942</v>
      </c>
      <c r="I4250" s="520" t="s">
        <v>942</v>
      </c>
      <c r="J4250" s="521"/>
      <c r="K4250" s="518" t="str">
        <f t="shared" si="122"/>
        <v>06,25</v>
      </c>
      <c r="L4250" s="518" t="s">
        <v>266</v>
      </c>
      <c r="M4250" s="518">
        <v>18009.72</v>
      </c>
      <c r="N4250" s="522">
        <v>0.5</v>
      </c>
    </row>
    <row r="4251" spans="1:14" ht="24" hidden="1" customHeight="1" x14ac:dyDescent="0.25">
      <c r="A4251" s="676">
        <f t="shared" ref="A4251:A4311" si="123">MAX(A4237:A4250)+1</f>
        <v>2384</v>
      </c>
      <c r="B4251" s="531" t="s">
        <v>938</v>
      </c>
      <c r="C4251" s="532" t="s">
        <v>42</v>
      </c>
      <c r="D4251" s="533">
        <v>1.571</v>
      </c>
      <c r="E4251" s="534">
        <v>1.621</v>
      </c>
      <c r="F4251" s="535" t="s">
        <v>16</v>
      </c>
      <c r="G4251" s="684" t="s">
        <v>943</v>
      </c>
      <c r="H4251" s="535" t="s">
        <v>942</v>
      </c>
      <c r="I4251" s="537" t="s">
        <v>942</v>
      </c>
      <c r="J4251" s="538"/>
      <c r="K4251" s="535" t="str">
        <f t="shared" si="122"/>
        <v>06,25</v>
      </c>
      <c r="L4251" s="535" t="s">
        <v>266</v>
      </c>
      <c r="M4251" s="535">
        <v>1613.98</v>
      </c>
      <c r="N4251" s="539">
        <v>0.54166666666666663</v>
      </c>
    </row>
    <row r="4252" spans="1:14" ht="24" hidden="1" customHeight="1" x14ac:dyDescent="0.25">
      <c r="A4252" s="678"/>
      <c r="B4252" s="563" t="s">
        <v>938</v>
      </c>
      <c r="C4252" s="564" t="s">
        <v>41</v>
      </c>
      <c r="D4252" s="565">
        <v>4.5250000000000004</v>
      </c>
      <c r="E4252" s="566">
        <v>4.6189999999999998</v>
      </c>
      <c r="F4252" s="567" t="s">
        <v>16</v>
      </c>
      <c r="G4252" s="686"/>
      <c r="H4252" s="567" t="s">
        <v>942</v>
      </c>
      <c r="I4252" s="569" t="s">
        <v>942</v>
      </c>
      <c r="J4252" s="570"/>
      <c r="K4252" s="567" t="str">
        <f t="shared" si="122"/>
        <v>06,25</v>
      </c>
      <c r="L4252" s="567" t="s">
        <v>266</v>
      </c>
      <c r="M4252" s="567">
        <v>4599.84</v>
      </c>
      <c r="N4252" s="571">
        <v>0.54166666666666663</v>
      </c>
    </row>
    <row r="4253" spans="1:14" ht="24" hidden="1" customHeight="1" x14ac:dyDescent="0.25">
      <c r="A4253" s="678"/>
      <c r="B4253" s="563" t="s">
        <v>938</v>
      </c>
      <c r="C4253" s="564" t="s">
        <v>32</v>
      </c>
      <c r="D4253" s="565">
        <v>3</v>
      </c>
      <c r="E4253" s="566">
        <v>3.016</v>
      </c>
      <c r="F4253" s="567" t="s">
        <v>16</v>
      </c>
      <c r="G4253" s="686"/>
      <c r="H4253" s="567" t="s">
        <v>942</v>
      </c>
      <c r="I4253" s="569" t="s">
        <v>942</v>
      </c>
      <c r="J4253" s="570"/>
      <c r="K4253" s="567" t="str">
        <f t="shared" si="122"/>
        <v>06,25</v>
      </c>
      <c r="L4253" s="567" t="s">
        <v>266</v>
      </c>
      <c r="M4253" s="567">
        <v>3016.2</v>
      </c>
      <c r="N4253" s="571">
        <v>0.54166666666666663</v>
      </c>
    </row>
    <row r="4254" spans="1:14" ht="24" hidden="1" customHeight="1" thickBot="1" x14ac:dyDescent="0.3">
      <c r="A4254" s="677"/>
      <c r="B4254" s="636" t="s">
        <v>938</v>
      </c>
      <c r="C4254" s="637" t="s">
        <v>34</v>
      </c>
      <c r="D4254" s="638">
        <v>5.226</v>
      </c>
      <c r="E4254" s="639">
        <v>5.3339999999999996</v>
      </c>
      <c r="F4254" s="640" t="s">
        <v>16</v>
      </c>
      <c r="G4254" s="685"/>
      <c r="H4254" s="640" t="s">
        <v>942</v>
      </c>
      <c r="I4254" s="642" t="s">
        <v>944</v>
      </c>
      <c r="J4254" s="643"/>
      <c r="K4254" s="640" t="str">
        <f t="shared" si="122"/>
        <v>06,25</v>
      </c>
      <c r="L4254" s="640" t="s">
        <v>266</v>
      </c>
      <c r="M4254" s="640">
        <v>5324.4599999999982</v>
      </c>
      <c r="N4254" s="644">
        <v>0.54166666666666663</v>
      </c>
    </row>
    <row r="4255" spans="1:14" ht="19.5" hidden="1" thickBot="1" x14ac:dyDescent="0.3">
      <c r="A4255" s="679">
        <f t="shared" si="123"/>
        <v>2385</v>
      </c>
      <c r="B4255" s="479" t="s">
        <v>938</v>
      </c>
      <c r="C4255" s="480" t="s">
        <v>39</v>
      </c>
      <c r="D4255" s="481">
        <v>8.7349999999999994</v>
      </c>
      <c r="E4255" s="482">
        <v>8.8650000000000002</v>
      </c>
      <c r="F4255" s="483" t="s">
        <v>16</v>
      </c>
      <c r="G4255" s="549"/>
      <c r="H4255" s="483" t="s">
        <v>942</v>
      </c>
      <c r="I4255" s="484" t="s">
        <v>942</v>
      </c>
      <c r="J4255" s="485"/>
      <c r="K4255" s="483" t="str">
        <f t="shared" si="122"/>
        <v>06,25</v>
      </c>
      <c r="L4255" s="483" t="s">
        <v>266</v>
      </c>
      <c r="M4255" s="483">
        <v>8799.81</v>
      </c>
      <c r="N4255" s="486">
        <v>0.58333333333333337</v>
      </c>
    </row>
    <row r="4256" spans="1:14" ht="19.5" hidden="1" thickBot="1" x14ac:dyDescent="0.3">
      <c r="A4256" s="680"/>
      <c r="B4256" s="523" t="s">
        <v>938</v>
      </c>
      <c r="C4256" s="524" t="s">
        <v>873</v>
      </c>
      <c r="D4256" s="525">
        <v>2.7250000000000001</v>
      </c>
      <c r="E4256" s="526">
        <v>2.7719999999999998</v>
      </c>
      <c r="F4256" s="527" t="s">
        <v>16</v>
      </c>
      <c r="G4256" s="561"/>
      <c r="H4256" s="527" t="s">
        <v>942</v>
      </c>
      <c r="I4256" s="528" t="s">
        <v>942</v>
      </c>
      <c r="J4256" s="529"/>
      <c r="K4256" s="527" t="str">
        <f t="shared" si="122"/>
        <v>06,25</v>
      </c>
      <c r="L4256" s="527" t="s">
        <v>266</v>
      </c>
      <c r="M4256" s="527">
        <v>2762.1</v>
      </c>
      <c r="N4256" s="530">
        <v>0.58333333333333337</v>
      </c>
    </row>
    <row r="4257" spans="1:14" ht="19.5" hidden="1" thickBot="1" x14ac:dyDescent="0.3">
      <c r="A4257" s="681"/>
      <c r="B4257" s="645" t="s">
        <v>938</v>
      </c>
      <c r="C4257" s="646" t="s">
        <v>550</v>
      </c>
      <c r="D4257" s="647">
        <v>4.7169999999999996</v>
      </c>
      <c r="E4257" s="648">
        <v>4.7619999999999996</v>
      </c>
      <c r="F4257" s="649" t="s">
        <v>16</v>
      </c>
      <c r="G4257" s="650"/>
      <c r="H4257" s="649" t="s">
        <v>942</v>
      </c>
      <c r="I4257" s="651" t="s">
        <v>942</v>
      </c>
      <c r="J4257" s="652"/>
      <c r="K4257" s="649" t="str">
        <f t="shared" si="122"/>
        <v>06,25</v>
      </c>
      <c r="L4257" s="649" t="s">
        <v>266</v>
      </c>
      <c r="M4257" s="649">
        <v>4736.8</v>
      </c>
      <c r="N4257" s="653">
        <v>0.58333333333333337</v>
      </c>
    </row>
    <row r="4258" spans="1:14" ht="19.5" hidden="1" thickBot="1" x14ac:dyDescent="0.3">
      <c r="A4258" s="551">
        <f t="shared" si="123"/>
        <v>2386</v>
      </c>
      <c r="B4258" s="552" t="s">
        <v>938</v>
      </c>
      <c r="C4258" s="553" t="s">
        <v>44</v>
      </c>
      <c r="D4258" s="554">
        <v>17.245000000000001</v>
      </c>
      <c r="E4258" s="555">
        <v>17.39</v>
      </c>
      <c r="F4258" s="556" t="s">
        <v>16</v>
      </c>
      <c r="G4258" s="557" t="s">
        <v>747</v>
      </c>
      <c r="H4258" s="556" t="s">
        <v>942</v>
      </c>
      <c r="I4258" s="558" t="s">
        <v>942</v>
      </c>
      <c r="J4258" s="559"/>
      <c r="K4258" s="556" t="str">
        <f t="shared" si="122"/>
        <v>06,25</v>
      </c>
      <c r="L4258" s="556" t="s">
        <v>28</v>
      </c>
      <c r="M4258" s="556">
        <v>17326.68</v>
      </c>
      <c r="N4258" s="560">
        <v>0.625</v>
      </c>
    </row>
    <row r="4259" spans="1:14" ht="19.5" hidden="1" thickBot="1" x14ac:dyDescent="0.3">
      <c r="A4259" s="679">
        <f t="shared" si="123"/>
        <v>2387</v>
      </c>
      <c r="B4259" s="479" t="s">
        <v>940</v>
      </c>
      <c r="C4259" s="480" t="s">
        <v>26</v>
      </c>
      <c r="D4259" s="481">
        <v>11.349</v>
      </c>
      <c r="E4259" s="482">
        <v>11.473000000000001</v>
      </c>
      <c r="F4259" s="483" t="s">
        <v>16</v>
      </c>
      <c r="G4259" s="549"/>
      <c r="H4259" s="483" t="s">
        <v>944</v>
      </c>
      <c r="I4259" s="484" t="s">
        <v>944</v>
      </c>
      <c r="J4259" s="485"/>
      <c r="K4259" s="483" t="str">
        <f t="shared" si="122"/>
        <v>06,25</v>
      </c>
      <c r="L4259" s="483" t="s">
        <v>265</v>
      </c>
      <c r="M4259" s="483">
        <v>11451.939999999999</v>
      </c>
      <c r="N4259" s="486">
        <v>0.375</v>
      </c>
    </row>
    <row r="4260" spans="1:14" ht="19.5" hidden="1" thickBot="1" x14ac:dyDescent="0.3">
      <c r="A4260" s="681"/>
      <c r="B4260" s="645" t="s">
        <v>940</v>
      </c>
      <c r="C4260" s="646" t="s">
        <v>26</v>
      </c>
      <c r="D4260" s="647">
        <v>5.9619999999999997</v>
      </c>
      <c r="E4260" s="648">
        <v>5.9619999999999997</v>
      </c>
      <c r="F4260" s="649" t="s">
        <v>16</v>
      </c>
      <c r="G4260" s="650" t="s">
        <v>496</v>
      </c>
      <c r="H4260" s="649" t="s">
        <v>944</v>
      </c>
      <c r="I4260" s="651" t="s">
        <v>944</v>
      </c>
      <c r="J4260" s="652"/>
      <c r="K4260" s="649" t="str">
        <f t="shared" si="122"/>
        <v>06,25</v>
      </c>
      <c r="L4260" s="649" t="s">
        <v>265</v>
      </c>
      <c r="M4260" s="649">
        <v>5962.8</v>
      </c>
      <c r="N4260" s="653">
        <v>0.375</v>
      </c>
    </row>
    <row r="4261" spans="1:14" ht="19.5" hidden="1" thickBot="1" x14ac:dyDescent="0.3">
      <c r="A4261" s="503">
        <f t="shared" si="123"/>
        <v>2388</v>
      </c>
      <c r="B4261" s="504" t="s">
        <v>940</v>
      </c>
      <c r="C4261" s="505" t="s">
        <v>26</v>
      </c>
      <c r="D4261" s="506">
        <v>17.538</v>
      </c>
      <c r="E4261" s="507">
        <v>17.733000000000001</v>
      </c>
      <c r="F4261" s="508" t="s">
        <v>16</v>
      </c>
      <c r="G4261" s="509"/>
      <c r="H4261" s="508" t="s">
        <v>944</v>
      </c>
      <c r="I4261" s="510" t="s">
        <v>944</v>
      </c>
      <c r="J4261" s="511"/>
      <c r="K4261" s="508" t="str">
        <f t="shared" si="122"/>
        <v>06,25</v>
      </c>
      <c r="L4261" s="508" t="s">
        <v>265</v>
      </c>
      <c r="M4261" s="508">
        <v>17703.05</v>
      </c>
      <c r="N4261" s="512">
        <v>0.41666666666666669</v>
      </c>
    </row>
    <row r="4262" spans="1:14" ht="19.5" hidden="1" thickBot="1" x14ac:dyDescent="0.3">
      <c r="A4262" s="513">
        <f t="shared" si="123"/>
        <v>2389</v>
      </c>
      <c r="B4262" s="514" t="s">
        <v>940</v>
      </c>
      <c r="C4262" s="515" t="s">
        <v>26</v>
      </c>
      <c r="D4262" s="516">
        <v>17.510000000000002</v>
      </c>
      <c r="E4262" s="517">
        <v>17.678000000000001</v>
      </c>
      <c r="F4262" s="518" t="s">
        <v>16</v>
      </c>
      <c r="G4262" s="519"/>
      <c r="H4262" s="518" t="s">
        <v>945</v>
      </c>
      <c r="I4262" s="520" t="s">
        <v>945</v>
      </c>
      <c r="J4262" s="521"/>
      <c r="K4262" s="518" t="str">
        <f t="shared" si="122"/>
        <v>06,25</v>
      </c>
      <c r="L4262" s="518" t="s">
        <v>265</v>
      </c>
      <c r="M4262" s="518">
        <v>17669.25</v>
      </c>
      <c r="N4262" s="522">
        <v>0.375</v>
      </c>
    </row>
    <row r="4263" spans="1:14" ht="19.5" hidden="1" thickBot="1" x14ac:dyDescent="0.3">
      <c r="A4263" s="551">
        <f t="shared" si="123"/>
        <v>2390</v>
      </c>
      <c r="B4263" s="552" t="s">
        <v>940</v>
      </c>
      <c r="C4263" s="553" t="s">
        <v>26</v>
      </c>
      <c r="D4263" s="554">
        <v>13.452999999999999</v>
      </c>
      <c r="E4263" s="555">
        <v>13.444000000000001</v>
      </c>
      <c r="F4263" s="556" t="s">
        <v>30</v>
      </c>
      <c r="G4263" s="557"/>
      <c r="H4263" s="556" t="s">
        <v>944</v>
      </c>
      <c r="I4263" s="558" t="s">
        <v>944</v>
      </c>
      <c r="J4263" s="559"/>
      <c r="K4263" s="556" t="str">
        <f t="shared" si="122"/>
        <v>06,25</v>
      </c>
      <c r="L4263" s="556" t="s">
        <v>265</v>
      </c>
      <c r="M4263" s="556">
        <v>13453.200000000003</v>
      </c>
      <c r="N4263" s="560">
        <v>0.375</v>
      </c>
    </row>
    <row r="4264" spans="1:14" ht="38.25" hidden="1" thickBot="1" x14ac:dyDescent="0.3">
      <c r="A4264" s="513">
        <f t="shared" si="123"/>
        <v>2391</v>
      </c>
      <c r="B4264" s="514" t="s">
        <v>942</v>
      </c>
      <c r="C4264" s="515" t="s">
        <v>44</v>
      </c>
      <c r="D4264" s="516">
        <v>16.577000000000002</v>
      </c>
      <c r="E4264" s="517">
        <v>16.63</v>
      </c>
      <c r="F4264" s="518" t="s">
        <v>16</v>
      </c>
      <c r="G4264" s="519" t="s">
        <v>407</v>
      </c>
      <c r="H4264" s="518" t="s">
        <v>945</v>
      </c>
      <c r="I4264" s="520" t="s">
        <v>945</v>
      </c>
      <c r="J4264" s="521"/>
      <c r="K4264" s="518" t="str">
        <f t="shared" si="122"/>
        <v>06,25</v>
      </c>
      <c r="L4264" s="518" t="s">
        <v>266</v>
      </c>
      <c r="M4264" s="518">
        <v>16621.32</v>
      </c>
      <c r="N4264" s="522">
        <v>0.41666666666666669</v>
      </c>
    </row>
    <row r="4265" spans="1:14" ht="19.5" hidden="1" thickBot="1" x14ac:dyDescent="0.3">
      <c r="A4265" s="503">
        <f t="shared" si="123"/>
        <v>2392</v>
      </c>
      <c r="B4265" s="504" t="s">
        <v>942</v>
      </c>
      <c r="C4265" s="505" t="s">
        <v>26</v>
      </c>
      <c r="D4265" s="506">
        <v>17.484000000000002</v>
      </c>
      <c r="E4265" s="507">
        <v>17.667000000000002</v>
      </c>
      <c r="F4265" s="508" t="s">
        <v>16</v>
      </c>
      <c r="G4265" s="509"/>
      <c r="H4265" s="508" t="s">
        <v>946</v>
      </c>
      <c r="I4265" s="510" t="s">
        <v>946</v>
      </c>
      <c r="J4265" s="511"/>
      <c r="K4265" s="508" t="str">
        <f t="shared" si="122"/>
        <v>06,25</v>
      </c>
      <c r="L4265" s="508" t="s">
        <v>265</v>
      </c>
      <c r="M4265" s="508">
        <v>17626.400000000001</v>
      </c>
      <c r="N4265" s="512">
        <v>0.375</v>
      </c>
    </row>
    <row r="4266" spans="1:14" ht="19.5" hidden="1" thickBot="1" x14ac:dyDescent="0.3">
      <c r="A4266" s="513">
        <f t="shared" si="123"/>
        <v>2393</v>
      </c>
      <c r="B4266" s="514" t="s">
        <v>942</v>
      </c>
      <c r="C4266" s="515" t="s">
        <v>26</v>
      </c>
      <c r="D4266" s="516">
        <v>13.744</v>
      </c>
      <c r="E4266" s="517">
        <v>13.5</v>
      </c>
      <c r="F4266" s="518" t="s">
        <v>30</v>
      </c>
      <c r="G4266" s="519"/>
      <c r="H4266" s="518" t="s">
        <v>946</v>
      </c>
      <c r="I4266" s="520" t="s">
        <v>946</v>
      </c>
      <c r="J4266" s="521"/>
      <c r="K4266" s="518" t="str">
        <f t="shared" si="122"/>
        <v>06,25</v>
      </c>
      <c r="L4266" s="518" t="s">
        <v>265</v>
      </c>
      <c r="M4266" s="518">
        <v>13744</v>
      </c>
      <c r="N4266" s="522">
        <v>0.375</v>
      </c>
    </row>
    <row r="4267" spans="1:14" ht="19.5" hidden="1" thickBot="1" x14ac:dyDescent="0.3">
      <c r="A4267" s="676">
        <f t="shared" si="123"/>
        <v>2394</v>
      </c>
      <c r="B4267" s="531" t="s">
        <v>942</v>
      </c>
      <c r="C4267" s="532" t="s">
        <v>913</v>
      </c>
      <c r="D4267" s="533">
        <v>2.7280000000000002</v>
      </c>
      <c r="E4267" s="534">
        <v>2.7519999999999998</v>
      </c>
      <c r="F4267" s="535" t="s">
        <v>16</v>
      </c>
      <c r="G4267" s="536"/>
      <c r="H4267" s="535" t="s">
        <v>945</v>
      </c>
      <c r="I4267" s="537" t="s">
        <v>945</v>
      </c>
      <c r="J4267" s="538"/>
      <c r="K4267" s="535" t="str">
        <f t="shared" si="122"/>
        <v>06,25</v>
      </c>
      <c r="L4267" s="535" t="s">
        <v>266</v>
      </c>
      <c r="M4267" s="535">
        <v>2755.1599999999994</v>
      </c>
      <c r="N4267" s="539">
        <v>0.45833333333333331</v>
      </c>
    </row>
    <row r="4268" spans="1:14" ht="19.5" hidden="1" thickBot="1" x14ac:dyDescent="0.3">
      <c r="A4268" s="678"/>
      <c r="B4268" s="563" t="s">
        <v>942</v>
      </c>
      <c r="C4268" s="564" t="s">
        <v>15</v>
      </c>
      <c r="D4268" s="565">
        <v>3.2109999999999999</v>
      </c>
      <c r="E4268" s="566">
        <v>3.2909999999999999</v>
      </c>
      <c r="F4268" s="567" t="s">
        <v>16</v>
      </c>
      <c r="G4268" s="568"/>
      <c r="H4268" s="567" t="s">
        <v>945</v>
      </c>
      <c r="I4268" s="569" t="s">
        <v>945</v>
      </c>
      <c r="J4268" s="570"/>
      <c r="K4268" s="567" t="str">
        <f t="shared" si="122"/>
        <v>06,25</v>
      </c>
      <c r="L4268" s="567" t="s">
        <v>28</v>
      </c>
      <c r="M4268" s="567">
        <v>3364.9199999999996</v>
      </c>
      <c r="N4268" s="571">
        <v>0.45833333333333331</v>
      </c>
    </row>
    <row r="4269" spans="1:14" ht="19.5" hidden="1" thickBot="1" x14ac:dyDescent="0.3">
      <c r="A4269" s="677"/>
      <c r="B4269" s="636" t="s">
        <v>942</v>
      </c>
      <c r="C4269" s="637" t="s">
        <v>23</v>
      </c>
      <c r="D4269" s="638">
        <v>11.202999999999999</v>
      </c>
      <c r="E4269" s="639">
        <v>11.308999999999999</v>
      </c>
      <c r="F4269" s="640" t="s">
        <v>16</v>
      </c>
      <c r="G4269" s="641"/>
      <c r="H4269" s="640" t="s">
        <v>945</v>
      </c>
      <c r="I4269" s="642" t="s">
        <v>945</v>
      </c>
      <c r="J4269" s="643"/>
      <c r="K4269" s="640" t="str">
        <f t="shared" si="122"/>
        <v>06,25</v>
      </c>
      <c r="L4269" s="640" t="s">
        <v>28</v>
      </c>
      <c r="M4269" s="640">
        <v>11309.760000000002</v>
      </c>
      <c r="N4269" s="644">
        <v>0.45833333333333331</v>
      </c>
    </row>
    <row r="4270" spans="1:14" ht="19.5" hidden="1" thickBot="1" x14ac:dyDescent="0.3">
      <c r="A4270" s="679">
        <f t="shared" si="123"/>
        <v>2395</v>
      </c>
      <c r="B4270" s="479" t="s">
        <v>942</v>
      </c>
      <c r="C4270" s="480" t="s">
        <v>47</v>
      </c>
      <c r="D4270" s="481">
        <v>12.393000000000001</v>
      </c>
      <c r="E4270" s="482">
        <v>12.381</v>
      </c>
      <c r="F4270" s="483" t="s">
        <v>16</v>
      </c>
      <c r="G4270" s="549"/>
      <c r="H4270" s="483" t="s">
        <v>945</v>
      </c>
      <c r="I4270" s="484" t="s">
        <v>945</v>
      </c>
      <c r="J4270" s="485"/>
      <c r="K4270" s="483" t="str">
        <f t="shared" si="122"/>
        <v>06,25</v>
      </c>
      <c r="L4270" s="483" t="s">
        <v>28</v>
      </c>
      <c r="M4270" s="483">
        <v>12523.94</v>
      </c>
      <c r="N4270" s="486">
        <v>0.5</v>
      </c>
    </row>
    <row r="4271" spans="1:14" ht="19.5" hidden="1" thickBot="1" x14ac:dyDescent="0.3">
      <c r="A4271" s="681"/>
      <c r="B4271" s="645" t="s">
        <v>942</v>
      </c>
      <c r="C4271" s="646" t="s">
        <v>24</v>
      </c>
      <c r="D4271" s="647">
        <v>4.7530000000000001</v>
      </c>
      <c r="E4271" s="648">
        <v>4.7329999999999997</v>
      </c>
      <c r="F4271" s="649" t="s">
        <v>16</v>
      </c>
      <c r="G4271" s="650"/>
      <c r="H4271" s="649" t="s">
        <v>945</v>
      </c>
      <c r="I4271" s="651" t="s">
        <v>945</v>
      </c>
      <c r="J4271" s="652"/>
      <c r="K4271" s="649" t="str">
        <f t="shared" si="122"/>
        <v>06,25</v>
      </c>
      <c r="L4271" s="649" t="s">
        <v>28</v>
      </c>
      <c r="M4271" s="649">
        <v>4844.78</v>
      </c>
      <c r="N4271" s="653">
        <v>0.5</v>
      </c>
    </row>
    <row r="4272" spans="1:14" ht="19.5" hidden="1" thickBot="1" x14ac:dyDescent="0.3">
      <c r="A4272" s="676">
        <f t="shared" si="123"/>
        <v>2396</v>
      </c>
      <c r="B4272" s="531" t="s">
        <v>942</v>
      </c>
      <c r="C4272" s="532" t="s">
        <v>15</v>
      </c>
      <c r="D4272" s="533">
        <v>2.6230000000000002</v>
      </c>
      <c r="E4272" s="534">
        <v>2.68</v>
      </c>
      <c r="F4272" s="535" t="s">
        <v>16</v>
      </c>
      <c r="G4272" s="536"/>
      <c r="H4272" s="535" t="s">
        <v>945</v>
      </c>
      <c r="I4272" s="537" t="s">
        <v>945</v>
      </c>
      <c r="J4272" s="538"/>
      <c r="K4272" s="535" t="str">
        <f t="shared" si="122"/>
        <v>06,25</v>
      </c>
      <c r="L4272" s="535" t="s">
        <v>28</v>
      </c>
      <c r="M4272" s="535">
        <v>2660.52</v>
      </c>
      <c r="N4272" s="539">
        <v>0.54166666666666663</v>
      </c>
    </row>
    <row r="4273" spans="1:14" ht="19.5" hidden="1" thickBot="1" x14ac:dyDescent="0.3">
      <c r="A4273" s="678"/>
      <c r="B4273" s="563" t="s">
        <v>942</v>
      </c>
      <c r="C4273" s="564" t="s">
        <v>24</v>
      </c>
      <c r="D4273" s="565">
        <v>0.9</v>
      </c>
      <c r="E4273" s="566">
        <v>0.91</v>
      </c>
      <c r="F4273" s="567" t="s">
        <v>16</v>
      </c>
      <c r="G4273" s="568"/>
      <c r="H4273" s="567" t="s">
        <v>945</v>
      </c>
      <c r="I4273" s="569" t="s">
        <v>945</v>
      </c>
      <c r="J4273" s="570"/>
      <c r="K4273" s="567" t="str">
        <f t="shared" si="122"/>
        <v>06,25</v>
      </c>
      <c r="L4273" s="567" t="s">
        <v>28</v>
      </c>
      <c r="M4273" s="567">
        <v>944.28000000000009</v>
      </c>
      <c r="N4273" s="571">
        <v>0.54166666666666663</v>
      </c>
    </row>
    <row r="4274" spans="1:14" ht="19.5" hidden="1" thickBot="1" x14ac:dyDescent="0.3">
      <c r="A4274" s="678"/>
      <c r="B4274" s="590" t="s">
        <v>942</v>
      </c>
      <c r="C4274" s="591" t="s">
        <v>21</v>
      </c>
      <c r="D4274" s="592">
        <v>13.638</v>
      </c>
      <c r="E4274" s="593">
        <v>13.348000000000001</v>
      </c>
      <c r="F4274" s="594" t="s">
        <v>16</v>
      </c>
      <c r="G4274" s="595"/>
      <c r="H4274" s="594" t="s">
        <v>945</v>
      </c>
      <c r="I4274" s="596" t="s">
        <v>945</v>
      </c>
      <c r="J4274" s="597"/>
      <c r="K4274" s="594" t="str">
        <f t="shared" si="122"/>
        <v>06,25</v>
      </c>
      <c r="L4274" s="594" t="s">
        <v>28</v>
      </c>
      <c r="M4274" s="594">
        <v>13712.76</v>
      </c>
      <c r="N4274" s="598">
        <v>0.54166666666666663</v>
      </c>
    </row>
    <row r="4275" spans="1:14" ht="19.5" hidden="1" thickBot="1" x14ac:dyDescent="0.3">
      <c r="A4275" s="513">
        <f t="shared" si="123"/>
        <v>2397</v>
      </c>
      <c r="B4275" s="514" t="s">
        <v>944</v>
      </c>
      <c r="C4275" s="515" t="s">
        <v>480</v>
      </c>
      <c r="D4275" s="516">
        <v>15.36</v>
      </c>
      <c r="E4275" s="517">
        <v>15.542</v>
      </c>
      <c r="F4275" s="518" t="s">
        <v>16</v>
      </c>
      <c r="G4275" s="519"/>
      <c r="H4275" s="518" t="s">
        <v>946</v>
      </c>
      <c r="I4275" s="520" t="s">
        <v>946</v>
      </c>
      <c r="J4275" s="521"/>
      <c r="K4275" s="518" t="str">
        <f t="shared" si="122"/>
        <v>06,25</v>
      </c>
      <c r="L4275" s="518" t="s">
        <v>28</v>
      </c>
      <c r="M4275" s="518">
        <v>15510.300000000003</v>
      </c>
      <c r="N4275" s="522">
        <v>0.41666666666666669</v>
      </c>
    </row>
    <row r="4276" spans="1:14" ht="19.5" hidden="1" thickBot="1" x14ac:dyDescent="0.3">
      <c r="A4276" s="503">
        <f t="shared" si="123"/>
        <v>2398</v>
      </c>
      <c r="B4276" s="504" t="s">
        <v>944</v>
      </c>
      <c r="C4276" s="505" t="s">
        <v>587</v>
      </c>
      <c r="D4276" s="506">
        <v>9.6419999999999995</v>
      </c>
      <c r="E4276" s="507">
        <v>9.5500000000000007</v>
      </c>
      <c r="F4276" s="508" t="s">
        <v>30</v>
      </c>
      <c r="G4276" s="509" t="s">
        <v>23</v>
      </c>
      <c r="H4276" s="508" t="s">
        <v>946</v>
      </c>
      <c r="I4276" s="510" t="s">
        <v>946</v>
      </c>
      <c r="J4276" s="511"/>
      <c r="K4276" s="508" t="str">
        <f t="shared" si="122"/>
        <v>06,25</v>
      </c>
      <c r="L4276" s="508" t="s">
        <v>28</v>
      </c>
      <c r="M4276" s="508">
        <v>9642.84</v>
      </c>
      <c r="N4276" s="512">
        <v>0.41666666666666669</v>
      </c>
    </row>
    <row r="4277" spans="1:14" ht="19.5" hidden="1" thickBot="1" x14ac:dyDescent="0.3">
      <c r="A4277" s="513">
        <f t="shared" si="123"/>
        <v>2399</v>
      </c>
      <c r="B4277" s="514" t="s">
        <v>944</v>
      </c>
      <c r="C4277" s="515" t="s">
        <v>32</v>
      </c>
      <c r="D4277" s="516">
        <v>18.012</v>
      </c>
      <c r="E4277" s="517">
        <v>18.036000000000001</v>
      </c>
      <c r="F4277" s="518" t="s">
        <v>16</v>
      </c>
      <c r="G4277" s="519"/>
      <c r="H4277" s="518" t="s">
        <v>946</v>
      </c>
      <c r="I4277" s="520" t="s">
        <v>946</v>
      </c>
      <c r="J4277" s="521"/>
      <c r="K4277" s="518" t="str">
        <f t="shared" si="122"/>
        <v>06,25</v>
      </c>
      <c r="L4277" s="518" t="s">
        <v>266</v>
      </c>
      <c r="M4277" s="518">
        <v>18029.7</v>
      </c>
      <c r="N4277" s="522">
        <v>0.45833333333333331</v>
      </c>
    </row>
    <row r="4278" spans="1:14" ht="38.25" hidden="1" customHeight="1" x14ac:dyDescent="0.25">
      <c r="A4278" s="676">
        <f t="shared" si="123"/>
        <v>2400</v>
      </c>
      <c r="B4278" s="531" t="s">
        <v>944</v>
      </c>
      <c r="C4278" s="532" t="s">
        <v>839</v>
      </c>
      <c r="D4278" s="533">
        <v>1.0369999999999999</v>
      </c>
      <c r="E4278" s="534">
        <v>1.0880000000000001</v>
      </c>
      <c r="F4278" s="535" t="s">
        <v>16</v>
      </c>
      <c r="G4278" s="684" t="s">
        <v>916</v>
      </c>
      <c r="H4278" s="535" t="s">
        <v>946</v>
      </c>
      <c r="I4278" s="537" t="s">
        <v>946</v>
      </c>
      <c r="J4278" s="538"/>
      <c r="K4278" s="535" t="str">
        <f t="shared" si="122"/>
        <v>06,25</v>
      </c>
      <c r="L4278" s="535" t="s">
        <v>28</v>
      </c>
      <c r="M4278" s="535">
        <v>1088.22</v>
      </c>
      <c r="N4278" s="539">
        <v>0.5</v>
      </c>
    </row>
    <row r="4279" spans="1:14" ht="38.25" hidden="1" customHeight="1" thickBot="1" x14ac:dyDescent="0.3">
      <c r="A4279" s="677"/>
      <c r="B4279" s="636" t="s">
        <v>944</v>
      </c>
      <c r="C4279" s="637" t="s">
        <v>23</v>
      </c>
      <c r="D4279" s="638">
        <v>11.065</v>
      </c>
      <c r="E4279" s="639">
        <v>11.186999999999999</v>
      </c>
      <c r="F4279" s="640" t="s">
        <v>16</v>
      </c>
      <c r="G4279" s="685"/>
      <c r="H4279" s="640" t="s">
        <v>946</v>
      </c>
      <c r="I4279" s="642" t="s">
        <v>946</v>
      </c>
      <c r="J4279" s="643"/>
      <c r="K4279" s="640" t="str">
        <f t="shared" si="122"/>
        <v>06,25</v>
      </c>
      <c r="L4279" s="640" t="s">
        <v>28</v>
      </c>
      <c r="M4279" s="640">
        <v>11163.820000000002</v>
      </c>
      <c r="N4279" s="644">
        <v>0.5</v>
      </c>
    </row>
    <row r="4280" spans="1:14" ht="19.5" hidden="1" thickBot="1" x14ac:dyDescent="0.3">
      <c r="A4280" s="513">
        <f t="shared" si="123"/>
        <v>2401</v>
      </c>
      <c r="B4280" s="514" t="s">
        <v>944</v>
      </c>
      <c r="C4280" s="515" t="s">
        <v>811</v>
      </c>
      <c r="D4280" s="516">
        <v>16.648</v>
      </c>
      <c r="E4280" s="517">
        <v>16.806000000000001</v>
      </c>
      <c r="F4280" s="518" t="s">
        <v>16</v>
      </c>
      <c r="G4280" s="519"/>
      <c r="H4280" s="518" t="s">
        <v>946</v>
      </c>
      <c r="I4280" s="520" t="s">
        <v>947</v>
      </c>
      <c r="J4280" s="521"/>
      <c r="K4280" s="518" t="str">
        <f t="shared" si="122"/>
        <v>06,25</v>
      </c>
      <c r="L4280" s="518" t="s">
        <v>266</v>
      </c>
      <c r="M4280" s="518">
        <v>16780.890000000003</v>
      </c>
      <c r="N4280" s="522">
        <v>0.54166666666666663</v>
      </c>
    </row>
    <row r="4281" spans="1:14" ht="19.5" hidden="1" thickBot="1" x14ac:dyDescent="0.3">
      <c r="A4281" s="503">
        <f t="shared" si="123"/>
        <v>2402</v>
      </c>
      <c r="B4281" s="504" t="s">
        <v>944</v>
      </c>
      <c r="C4281" s="505" t="s">
        <v>26</v>
      </c>
      <c r="D4281" s="506">
        <v>17.510999999999999</v>
      </c>
      <c r="E4281" s="507">
        <v>17.675999999999998</v>
      </c>
      <c r="F4281" s="508" t="s">
        <v>16</v>
      </c>
      <c r="G4281" s="509"/>
      <c r="H4281" s="508" t="s">
        <v>947</v>
      </c>
      <c r="I4281" s="510" t="s">
        <v>947</v>
      </c>
      <c r="J4281" s="511" t="s">
        <v>157</v>
      </c>
      <c r="K4281" s="508" t="str">
        <f t="shared" si="122"/>
        <v>06,25</v>
      </c>
      <c r="L4281" s="508" t="s">
        <v>265</v>
      </c>
      <c r="M4281" s="508">
        <v>17651.580000000002</v>
      </c>
      <c r="N4281" s="512">
        <v>0.375</v>
      </c>
    </row>
    <row r="4282" spans="1:14" ht="19.5" hidden="1" thickBot="1" x14ac:dyDescent="0.3">
      <c r="A4282" s="679">
        <f t="shared" si="123"/>
        <v>2403</v>
      </c>
      <c r="B4282" s="479" t="s">
        <v>944</v>
      </c>
      <c r="C4282" s="480" t="s">
        <v>23</v>
      </c>
      <c r="D4282" s="481">
        <v>2.54</v>
      </c>
      <c r="E4282" s="482">
        <v>2.5569999999999999</v>
      </c>
      <c r="F4282" s="483" t="s">
        <v>16</v>
      </c>
      <c r="G4282" s="549"/>
      <c r="H4282" s="483" t="s">
        <v>947</v>
      </c>
      <c r="I4282" s="484" t="s">
        <v>947</v>
      </c>
      <c r="J4282" s="485"/>
      <c r="K4282" s="483" t="str">
        <f t="shared" si="122"/>
        <v>06,25</v>
      </c>
      <c r="L4282" s="483" t="s">
        <v>28</v>
      </c>
      <c r="M4282" s="483">
        <v>2549.16</v>
      </c>
      <c r="N4282" s="486">
        <v>0.41666666666666669</v>
      </c>
    </row>
    <row r="4283" spans="1:14" ht="19.5" hidden="1" thickBot="1" x14ac:dyDescent="0.3">
      <c r="A4283" s="681"/>
      <c r="B4283" s="645" t="s">
        <v>944</v>
      </c>
      <c r="C4283" s="646" t="s">
        <v>47</v>
      </c>
      <c r="D4283" s="647">
        <v>14.516999999999999</v>
      </c>
      <c r="E4283" s="648">
        <v>14.605</v>
      </c>
      <c r="F4283" s="649" t="s">
        <v>16</v>
      </c>
      <c r="G4283" s="650"/>
      <c r="H4283" s="649" t="s">
        <v>947</v>
      </c>
      <c r="I4283" s="651" t="s">
        <v>947</v>
      </c>
      <c r="J4283" s="652"/>
      <c r="K4283" s="649" t="str">
        <f t="shared" si="122"/>
        <v>06,25</v>
      </c>
      <c r="L4283" s="649" t="s">
        <v>28</v>
      </c>
      <c r="M4283" s="649">
        <v>14644.390000000001</v>
      </c>
      <c r="N4283" s="653">
        <v>0.41666666666666669</v>
      </c>
    </row>
    <row r="4284" spans="1:14" ht="19.5" hidden="1" thickBot="1" x14ac:dyDescent="0.3">
      <c r="A4284" s="676">
        <f t="shared" si="123"/>
        <v>2404</v>
      </c>
      <c r="B4284" s="531" t="s">
        <v>944</v>
      </c>
      <c r="C4284" s="532" t="s">
        <v>15</v>
      </c>
      <c r="D4284" s="533">
        <v>3.274</v>
      </c>
      <c r="E4284" s="534">
        <v>3.427</v>
      </c>
      <c r="F4284" s="535" t="s">
        <v>16</v>
      </c>
      <c r="G4284" s="536"/>
      <c r="H4284" s="535" t="s">
        <v>947</v>
      </c>
      <c r="I4284" s="537" t="s">
        <v>947</v>
      </c>
      <c r="J4284" s="538"/>
      <c r="K4284" s="535" t="str">
        <f t="shared" si="122"/>
        <v>06,25</v>
      </c>
      <c r="L4284" s="535" t="s">
        <v>28</v>
      </c>
      <c r="M4284" s="535">
        <v>3427.9699999999993</v>
      </c>
      <c r="N4284" s="539">
        <v>0.45833333333333331</v>
      </c>
    </row>
    <row r="4285" spans="1:14" ht="19.5" hidden="1" thickBot="1" x14ac:dyDescent="0.3">
      <c r="A4285" s="678"/>
      <c r="B4285" s="563" t="s">
        <v>944</v>
      </c>
      <c r="C4285" s="564" t="s">
        <v>24</v>
      </c>
      <c r="D4285" s="565">
        <v>2.2850000000000001</v>
      </c>
      <c r="E4285" s="566">
        <v>2.391</v>
      </c>
      <c r="F4285" s="567" t="s">
        <v>16</v>
      </c>
      <c r="G4285" s="568"/>
      <c r="H4285" s="567" t="s">
        <v>947</v>
      </c>
      <c r="I4285" s="569" t="s">
        <v>947</v>
      </c>
      <c r="J4285" s="570"/>
      <c r="K4285" s="567" t="str">
        <f t="shared" si="122"/>
        <v>06,25</v>
      </c>
      <c r="L4285" s="567" t="s">
        <v>28</v>
      </c>
      <c r="M4285" s="567">
        <v>2390.5000000000009</v>
      </c>
      <c r="N4285" s="571">
        <v>0.45833333333333331</v>
      </c>
    </row>
    <row r="4286" spans="1:14" ht="19.5" hidden="1" thickBot="1" x14ac:dyDescent="0.3">
      <c r="A4286" s="677"/>
      <c r="B4286" s="636" t="s">
        <v>944</v>
      </c>
      <c r="C4286" s="637" t="s">
        <v>25</v>
      </c>
      <c r="D4286" s="638">
        <v>11.897</v>
      </c>
      <c r="E4286" s="639">
        <v>11.975</v>
      </c>
      <c r="F4286" s="640" t="s">
        <v>16</v>
      </c>
      <c r="G4286" s="641"/>
      <c r="H4286" s="640" t="s">
        <v>947</v>
      </c>
      <c r="I4286" s="642" t="s">
        <v>947</v>
      </c>
      <c r="J4286" s="643"/>
      <c r="K4286" s="640" t="str">
        <f t="shared" si="122"/>
        <v>06,25</v>
      </c>
      <c r="L4286" s="640" t="s">
        <v>28</v>
      </c>
      <c r="M4286" s="640">
        <v>11971.44</v>
      </c>
      <c r="N4286" s="644">
        <v>0.45833333333333331</v>
      </c>
    </row>
    <row r="4287" spans="1:14" ht="19.5" hidden="1" thickBot="1" x14ac:dyDescent="0.3">
      <c r="A4287" s="513">
        <f t="shared" si="123"/>
        <v>2405</v>
      </c>
      <c r="B4287" s="514" t="s">
        <v>944</v>
      </c>
      <c r="C4287" s="515" t="s">
        <v>26</v>
      </c>
      <c r="D4287" s="516">
        <v>17.52</v>
      </c>
      <c r="E4287" s="517">
        <v>17.751000000000001</v>
      </c>
      <c r="F4287" s="518" t="s">
        <v>16</v>
      </c>
      <c r="G4287" s="519"/>
      <c r="H4287" s="518" t="s">
        <v>948</v>
      </c>
      <c r="I4287" s="520" t="s">
        <v>948</v>
      </c>
      <c r="J4287" s="521"/>
      <c r="K4287" s="518" t="str">
        <f t="shared" si="122"/>
        <v>07,25</v>
      </c>
      <c r="L4287" s="518" t="s">
        <v>265</v>
      </c>
      <c r="M4287" s="518">
        <v>17691.38</v>
      </c>
      <c r="N4287" s="522">
        <v>0.375</v>
      </c>
    </row>
    <row r="4288" spans="1:14" ht="19.5" hidden="1" thickBot="1" x14ac:dyDescent="0.3">
      <c r="A4288" s="676">
        <f t="shared" si="123"/>
        <v>2406</v>
      </c>
      <c r="B4288" s="531" t="s">
        <v>944</v>
      </c>
      <c r="C4288" s="532" t="s">
        <v>24</v>
      </c>
      <c r="D4288" s="533">
        <v>6.5419999999999998</v>
      </c>
      <c r="E4288" s="534">
        <v>6.5419999999999998</v>
      </c>
      <c r="F4288" s="535" t="s">
        <v>30</v>
      </c>
      <c r="G4288" s="536"/>
      <c r="H4288" s="535" t="s">
        <v>947</v>
      </c>
      <c r="I4288" s="537" t="s">
        <v>947</v>
      </c>
      <c r="J4288" s="538"/>
      <c r="K4288" s="535" t="str">
        <f t="shared" si="122"/>
        <v>06,25</v>
      </c>
      <c r="L4288" s="535" t="s">
        <v>28</v>
      </c>
      <c r="M4288" s="535">
        <v>6542.880000000001</v>
      </c>
      <c r="N4288" s="539">
        <v>0.41666666666666669</v>
      </c>
    </row>
    <row r="4289" spans="1:14" ht="19.5" hidden="1" thickBot="1" x14ac:dyDescent="0.3">
      <c r="A4289" s="677"/>
      <c r="B4289" s="636" t="s">
        <v>944</v>
      </c>
      <c r="C4289" s="637" t="s">
        <v>667</v>
      </c>
      <c r="D4289" s="638">
        <v>3.2440000000000002</v>
      </c>
      <c r="E4289" s="639">
        <v>3.2440000000000002</v>
      </c>
      <c r="F4289" s="640" t="s">
        <v>30</v>
      </c>
      <c r="G4289" s="641"/>
      <c r="H4289" s="640" t="s">
        <v>947</v>
      </c>
      <c r="I4289" s="642" t="s">
        <v>947</v>
      </c>
      <c r="J4289" s="643"/>
      <c r="K4289" s="640" t="str">
        <f t="shared" si="122"/>
        <v>06,25</v>
      </c>
      <c r="L4289" s="640" t="s">
        <v>28</v>
      </c>
      <c r="M4289" s="640">
        <v>3244.08</v>
      </c>
      <c r="N4289" s="644">
        <v>0.41666666666666669</v>
      </c>
    </row>
    <row r="4290" spans="1:14" ht="19.5" hidden="1" thickBot="1" x14ac:dyDescent="0.3">
      <c r="A4290" s="679">
        <f t="shared" si="123"/>
        <v>2407</v>
      </c>
      <c r="B4290" s="479" t="s">
        <v>944</v>
      </c>
      <c r="C4290" s="480" t="s">
        <v>587</v>
      </c>
      <c r="D4290" s="481">
        <v>5.4429999999999996</v>
      </c>
      <c r="E4290" s="482">
        <v>5.4429999999999996</v>
      </c>
      <c r="F4290" s="483" t="s">
        <v>30</v>
      </c>
      <c r="G4290" s="549" t="s">
        <v>23</v>
      </c>
      <c r="H4290" s="483" t="s">
        <v>947</v>
      </c>
      <c r="I4290" s="484" t="s">
        <v>947</v>
      </c>
      <c r="J4290" s="485"/>
      <c r="K4290" s="483" t="str">
        <f t="shared" si="122"/>
        <v>06,25</v>
      </c>
      <c r="L4290" s="483" t="s">
        <v>28</v>
      </c>
      <c r="M4290" s="483">
        <v>5443.6000000000013</v>
      </c>
      <c r="N4290" s="486">
        <v>0.45833333333333331</v>
      </c>
    </row>
    <row r="4291" spans="1:14" ht="19.5" hidden="1" thickBot="1" x14ac:dyDescent="0.3">
      <c r="A4291" s="681"/>
      <c r="B4291" s="645" t="s">
        <v>944</v>
      </c>
      <c r="C4291" s="646" t="s">
        <v>47</v>
      </c>
      <c r="D4291" s="647">
        <v>6.63</v>
      </c>
      <c r="E4291" s="648">
        <v>6.63</v>
      </c>
      <c r="F4291" s="649" t="s">
        <v>30</v>
      </c>
      <c r="G4291" s="650"/>
      <c r="H4291" s="649" t="s">
        <v>947</v>
      </c>
      <c r="I4291" s="651" t="s">
        <v>947</v>
      </c>
      <c r="J4291" s="652"/>
      <c r="K4291" s="649" t="str">
        <f t="shared" si="122"/>
        <v>06,25</v>
      </c>
      <c r="L4291" s="649" t="s">
        <v>28</v>
      </c>
      <c r="M4291" s="649">
        <v>6630.12</v>
      </c>
      <c r="N4291" s="653">
        <v>0.45833333333333331</v>
      </c>
    </row>
    <row r="4292" spans="1:14" ht="19.5" hidden="1" thickBot="1" x14ac:dyDescent="0.3">
      <c r="A4292" s="676">
        <f t="shared" si="123"/>
        <v>2408</v>
      </c>
      <c r="B4292" s="531" t="s">
        <v>944</v>
      </c>
      <c r="C4292" s="532" t="s">
        <v>15</v>
      </c>
      <c r="D4292" s="533">
        <v>6.5620000000000003</v>
      </c>
      <c r="E4292" s="534">
        <v>6.5620000000000003</v>
      </c>
      <c r="F4292" s="535" t="s">
        <v>30</v>
      </c>
      <c r="G4292" s="536"/>
      <c r="H4292" s="535" t="s">
        <v>947</v>
      </c>
      <c r="I4292" s="537" t="s">
        <v>947</v>
      </c>
      <c r="J4292" s="538"/>
      <c r="K4292" s="535" t="str">
        <f t="shared" si="122"/>
        <v>06,25</v>
      </c>
      <c r="L4292" s="535" t="s">
        <v>28</v>
      </c>
      <c r="M4292" s="535">
        <v>6562.8</v>
      </c>
      <c r="N4292" s="539">
        <v>0.5</v>
      </c>
    </row>
    <row r="4293" spans="1:14" ht="19.5" hidden="1" thickBot="1" x14ac:dyDescent="0.3">
      <c r="A4293" s="678"/>
      <c r="B4293" s="590" t="s">
        <v>944</v>
      </c>
      <c r="C4293" s="591" t="s">
        <v>23</v>
      </c>
      <c r="D4293" s="592">
        <v>5.117</v>
      </c>
      <c r="E4293" s="593">
        <v>5.0830000000000002</v>
      </c>
      <c r="F4293" s="594" t="s">
        <v>30</v>
      </c>
      <c r="G4293" s="595"/>
      <c r="H4293" s="594" t="s">
        <v>947</v>
      </c>
      <c r="I4293" s="596" t="s">
        <v>947</v>
      </c>
      <c r="J4293" s="597"/>
      <c r="K4293" s="594" t="str">
        <f t="shared" si="122"/>
        <v>06,25</v>
      </c>
      <c r="L4293" s="594" t="s">
        <v>28</v>
      </c>
      <c r="M4293" s="594">
        <v>5117.04</v>
      </c>
      <c r="N4293" s="598">
        <v>0.5</v>
      </c>
    </row>
    <row r="4294" spans="1:14" ht="19.5" hidden="1" thickBot="1" x14ac:dyDescent="0.3">
      <c r="A4294" s="513">
        <f t="shared" si="123"/>
        <v>2409</v>
      </c>
      <c r="B4294" s="514" t="s">
        <v>948</v>
      </c>
      <c r="C4294" s="515" t="s">
        <v>32</v>
      </c>
      <c r="D4294" s="516">
        <v>17.940999999999999</v>
      </c>
      <c r="E4294" s="517">
        <v>18.161999999999999</v>
      </c>
      <c r="F4294" s="518" t="s">
        <v>16</v>
      </c>
      <c r="G4294" s="519"/>
      <c r="H4294" s="518" t="s">
        <v>949</v>
      </c>
      <c r="I4294" s="520" t="s">
        <v>949</v>
      </c>
      <c r="J4294" s="521"/>
      <c r="K4294" s="518" t="str">
        <f t="shared" si="122"/>
        <v>07,25</v>
      </c>
      <c r="L4294" s="518" t="s">
        <v>266</v>
      </c>
      <c r="M4294" s="518">
        <v>18084.32</v>
      </c>
      <c r="N4294" s="522">
        <v>0.41666666666666669</v>
      </c>
    </row>
    <row r="4295" spans="1:14" ht="19.5" hidden="1" thickBot="1" x14ac:dyDescent="0.3">
      <c r="A4295" s="503">
        <f t="shared" si="123"/>
        <v>2410</v>
      </c>
      <c r="B4295" s="504" t="s">
        <v>948</v>
      </c>
      <c r="C4295" s="505" t="s">
        <v>32</v>
      </c>
      <c r="D4295" s="506">
        <v>18.088000000000001</v>
      </c>
      <c r="E4295" s="507">
        <v>18.170000000000002</v>
      </c>
      <c r="F4295" s="508" t="s">
        <v>16</v>
      </c>
      <c r="G4295" s="509"/>
      <c r="H4295" s="508" t="s">
        <v>949</v>
      </c>
      <c r="I4295" s="510" t="s">
        <v>949</v>
      </c>
      <c r="J4295" s="511"/>
      <c r="K4295" s="508" t="str">
        <f t="shared" si="122"/>
        <v>07,25</v>
      </c>
      <c r="L4295" s="508" t="s">
        <v>266</v>
      </c>
      <c r="M4295" s="508">
        <v>18164.400000000001</v>
      </c>
      <c r="N4295" s="512">
        <v>0.45833333333333331</v>
      </c>
    </row>
    <row r="4296" spans="1:14" ht="19.5" hidden="1" thickBot="1" x14ac:dyDescent="0.3">
      <c r="A4296" s="513">
        <f t="shared" si="123"/>
        <v>2411</v>
      </c>
      <c r="B4296" s="514" t="s">
        <v>948</v>
      </c>
      <c r="C4296" s="515" t="s">
        <v>44</v>
      </c>
      <c r="D4296" s="516">
        <v>17.488</v>
      </c>
      <c r="E4296" s="517">
        <v>17.608000000000001</v>
      </c>
      <c r="F4296" s="518" t="s">
        <v>16</v>
      </c>
      <c r="G4296" s="519" t="s">
        <v>747</v>
      </c>
      <c r="H4296" s="518" t="s">
        <v>949</v>
      </c>
      <c r="I4296" s="520" t="s">
        <v>949</v>
      </c>
      <c r="J4296" s="521"/>
      <c r="K4296" s="518" t="str">
        <f t="shared" si="122"/>
        <v>07,25</v>
      </c>
      <c r="L4296" s="518" t="s">
        <v>28</v>
      </c>
      <c r="M4296" s="518">
        <v>17578.5</v>
      </c>
      <c r="N4296" s="522">
        <v>0.5</v>
      </c>
    </row>
    <row r="4297" spans="1:14" ht="19.5" hidden="1" thickBot="1" x14ac:dyDescent="0.3">
      <c r="A4297" s="503">
        <f t="shared" si="123"/>
        <v>2412</v>
      </c>
      <c r="B4297" s="504" t="s">
        <v>948</v>
      </c>
      <c r="C4297" s="505" t="s">
        <v>981</v>
      </c>
      <c r="D4297" s="506">
        <v>7.1790000000000003</v>
      </c>
      <c r="E4297" s="507">
        <v>7.1760000000000002</v>
      </c>
      <c r="F4297" s="508" t="s">
        <v>16</v>
      </c>
      <c r="G4297" s="509" t="s">
        <v>467</v>
      </c>
      <c r="H4297" s="508" t="s">
        <v>949</v>
      </c>
      <c r="I4297" s="510" t="s">
        <v>949</v>
      </c>
      <c r="J4297" s="511"/>
      <c r="K4297" s="508" t="str">
        <f t="shared" si="122"/>
        <v>07,25</v>
      </c>
      <c r="L4297" s="508" t="s">
        <v>266</v>
      </c>
      <c r="M4297" s="508">
        <v>7192.0599999999995</v>
      </c>
      <c r="N4297" s="512">
        <v>0.54166666666666663</v>
      </c>
    </row>
    <row r="4298" spans="1:14" ht="19.5" hidden="1" thickBot="1" x14ac:dyDescent="0.3">
      <c r="A4298" s="679">
        <f t="shared" si="123"/>
        <v>2413</v>
      </c>
      <c r="B4298" s="479" t="s">
        <v>948</v>
      </c>
      <c r="C4298" s="480" t="s">
        <v>41</v>
      </c>
      <c r="D4298" s="481">
        <v>5.5389999999999997</v>
      </c>
      <c r="E4298" s="482">
        <v>5.641</v>
      </c>
      <c r="F4298" s="483" t="s">
        <v>16</v>
      </c>
      <c r="G4298" s="549"/>
      <c r="H4298" s="483" t="s">
        <v>949</v>
      </c>
      <c r="I4298" s="484" t="s">
        <v>949</v>
      </c>
      <c r="J4298" s="485"/>
      <c r="K4298" s="483" t="str">
        <f t="shared" si="122"/>
        <v>07,25</v>
      </c>
      <c r="L4298" s="483" t="s">
        <v>266</v>
      </c>
      <c r="M4298" s="483">
        <v>5620.2</v>
      </c>
      <c r="N4298" s="486">
        <v>0.58333333333333337</v>
      </c>
    </row>
    <row r="4299" spans="1:14" ht="19.5" hidden="1" thickBot="1" x14ac:dyDescent="0.3">
      <c r="A4299" s="681"/>
      <c r="B4299" s="645" t="s">
        <v>948</v>
      </c>
      <c r="C4299" s="646" t="s">
        <v>39</v>
      </c>
      <c r="D4299" s="647">
        <v>11.738</v>
      </c>
      <c r="E4299" s="648">
        <v>11.835000000000001</v>
      </c>
      <c r="F4299" s="649" t="s">
        <v>16</v>
      </c>
      <c r="G4299" s="650"/>
      <c r="H4299" s="649" t="s">
        <v>949</v>
      </c>
      <c r="I4299" s="651" t="s">
        <v>949</v>
      </c>
      <c r="J4299" s="652"/>
      <c r="K4299" s="649" t="str">
        <f t="shared" si="122"/>
        <v>07,25</v>
      </c>
      <c r="L4299" s="649" t="s">
        <v>266</v>
      </c>
      <c r="M4299" s="649">
        <v>11808.960000000001</v>
      </c>
      <c r="N4299" s="653">
        <v>0.58333333333333337</v>
      </c>
    </row>
    <row r="4300" spans="1:14" ht="19.5" hidden="1" thickBot="1" x14ac:dyDescent="0.3">
      <c r="A4300" s="676">
        <f t="shared" si="123"/>
        <v>2414</v>
      </c>
      <c r="B4300" s="531" t="s">
        <v>948</v>
      </c>
      <c r="C4300" s="532" t="s">
        <v>42</v>
      </c>
      <c r="D4300" s="533">
        <v>1.629</v>
      </c>
      <c r="E4300" s="534">
        <v>1.6850000000000001</v>
      </c>
      <c r="F4300" s="535" t="s">
        <v>16</v>
      </c>
      <c r="G4300" s="536"/>
      <c r="H4300" s="535" t="s">
        <v>949</v>
      </c>
      <c r="I4300" s="537" t="s">
        <v>949</v>
      </c>
      <c r="J4300" s="538"/>
      <c r="K4300" s="535" t="str">
        <f t="shared" si="122"/>
        <v>07,25</v>
      </c>
      <c r="L4300" s="535" t="s">
        <v>266</v>
      </c>
      <c r="M4300" s="535">
        <v>1674.88</v>
      </c>
      <c r="N4300" s="539">
        <v>0.625</v>
      </c>
    </row>
    <row r="4301" spans="1:14" ht="19.5" hidden="1" thickBot="1" x14ac:dyDescent="0.3">
      <c r="A4301" s="678"/>
      <c r="B4301" s="563" t="s">
        <v>948</v>
      </c>
      <c r="C4301" s="564" t="s">
        <v>50</v>
      </c>
      <c r="D4301" s="565">
        <v>4.5979999999999999</v>
      </c>
      <c r="E4301" s="566">
        <v>4.7430000000000003</v>
      </c>
      <c r="F4301" s="567" t="s">
        <v>16</v>
      </c>
      <c r="G4301" s="568"/>
      <c r="H4301" s="567" t="s">
        <v>949</v>
      </c>
      <c r="I4301" s="569" t="s">
        <v>949</v>
      </c>
      <c r="J4301" s="570"/>
      <c r="K4301" s="567" t="str">
        <f t="shared" si="122"/>
        <v>07,25</v>
      </c>
      <c r="L4301" s="567" t="s">
        <v>266</v>
      </c>
      <c r="M4301" s="567">
        <v>4726.9400000000005</v>
      </c>
      <c r="N4301" s="571">
        <v>0.625</v>
      </c>
    </row>
    <row r="4302" spans="1:14" ht="19.5" hidden="1" thickBot="1" x14ac:dyDescent="0.3">
      <c r="A4302" s="678"/>
      <c r="B4302" s="563" t="s">
        <v>948</v>
      </c>
      <c r="C4302" s="564" t="s">
        <v>34</v>
      </c>
      <c r="D4302" s="565">
        <v>3.8820000000000001</v>
      </c>
      <c r="E4302" s="566">
        <v>3.9430000000000001</v>
      </c>
      <c r="F4302" s="567" t="s">
        <v>16</v>
      </c>
      <c r="G4302" s="568"/>
      <c r="H4302" s="567" t="s">
        <v>949</v>
      </c>
      <c r="I4302" s="569" t="s">
        <v>949</v>
      </c>
      <c r="J4302" s="570"/>
      <c r="K4302" s="567" t="str">
        <f t="shared" si="122"/>
        <v>07,25</v>
      </c>
      <c r="L4302" s="567" t="s">
        <v>266</v>
      </c>
      <c r="M4302" s="567">
        <v>3946.04</v>
      </c>
      <c r="N4302" s="571">
        <v>0.625</v>
      </c>
    </row>
    <row r="4303" spans="1:14" ht="19.5" hidden="1" thickBot="1" x14ac:dyDescent="0.3">
      <c r="A4303" s="678"/>
      <c r="B4303" s="563" t="s">
        <v>948</v>
      </c>
      <c r="C4303" s="564" t="s">
        <v>550</v>
      </c>
      <c r="D4303" s="565">
        <v>5.9749999999999996</v>
      </c>
      <c r="E4303" s="566">
        <v>6.0330000000000004</v>
      </c>
      <c r="F4303" s="567" t="s">
        <v>16</v>
      </c>
      <c r="G4303" s="568"/>
      <c r="H4303" s="567" t="s">
        <v>949</v>
      </c>
      <c r="I4303" s="569" t="s">
        <v>949</v>
      </c>
      <c r="J4303" s="570"/>
      <c r="K4303" s="567" t="str">
        <f t="shared" si="122"/>
        <v>07,25</v>
      </c>
      <c r="L4303" s="567" t="s">
        <v>266</v>
      </c>
      <c r="M4303" s="567">
        <v>6011.4</v>
      </c>
      <c r="N4303" s="571">
        <v>0.625</v>
      </c>
    </row>
    <row r="4304" spans="1:14" ht="19.5" hidden="1" thickBot="1" x14ac:dyDescent="0.3">
      <c r="A4304" s="678"/>
      <c r="B4304" s="590" t="s">
        <v>948</v>
      </c>
      <c r="C4304" s="591" t="s">
        <v>873</v>
      </c>
      <c r="D4304" s="592">
        <v>1.1950000000000001</v>
      </c>
      <c r="E4304" s="593">
        <v>1.2410000000000001</v>
      </c>
      <c r="F4304" s="594" t="s">
        <v>16</v>
      </c>
      <c r="G4304" s="595"/>
      <c r="H4304" s="594" t="s">
        <v>949</v>
      </c>
      <c r="I4304" s="596" t="s">
        <v>949</v>
      </c>
      <c r="J4304" s="597"/>
      <c r="K4304" s="594" t="str">
        <f t="shared" si="122"/>
        <v>07,25</v>
      </c>
      <c r="L4304" s="594" t="s">
        <v>266</v>
      </c>
      <c r="M4304" s="594">
        <v>1234.5</v>
      </c>
      <c r="N4304" s="598">
        <v>0.625</v>
      </c>
    </row>
    <row r="4305" spans="1:14" ht="19.5" hidden="1" thickBot="1" x14ac:dyDescent="0.3">
      <c r="A4305" s="679">
        <f t="shared" si="123"/>
        <v>2415</v>
      </c>
      <c r="B4305" s="479" t="s">
        <v>950</v>
      </c>
      <c r="C4305" s="480" t="s">
        <v>26</v>
      </c>
      <c r="D4305" s="481">
        <v>7.0220000000000002</v>
      </c>
      <c r="E4305" s="482">
        <v>7.085</v>
      </c>
      <c r="F4305" s="483" t="s">
        <v>16</v>
      </c>
      <c r="G4305" s="549"/>
      <c r="H4305" s="483" t="s">
        <v>951</v>
      </c>
      <c r="I4305" s="484" t="s">
        <v>951</v>
      </c>
      <c r="J4305" s="485"/>
      <c r="K4305" s="483" t="str">
        <f t="shared" si="122"/>
        <v>07,25</v>
      </c>
      <c r="L4305" s="483" t="s">
        <v>265</v>
      </c>
      <c r="M4305" s="483">
        <v>7113.78</v>
      </c>
      <c r="N4305" s="486">
        <v>0.375</v>
      </c>
    </row>
    <row r="4306" spans="1:14" ht="19.5" hidden="1" thickBot="1" x14ac:dyDescent="0.3">
      <c r="A4306" s="680"/>
      <c r="B4306" s="523" t="s">
        <v>950</v>
      </c>
      <c r="C4306" s="524" t="s">
        <v>26</v>
      </c>
      <c r="D4306" s="525">
        <v>8.3829999999999991</v>
      </c>
      <c r="E4306" s="526">
        <v>8.3829999999999991</v>
      </c>
      <c r="F4306" s="527" t="s">
        <v>16</v>
      </c>
      <c r="G4306" s="561" t="s">
        <v>496</v>
      </c>
      <c r="H4306" s="527" t="s">
        <v>951</v>
      </c>
      <c r="I4306" s="528" t="s">
        <v>951</v>
      </c>
      <c r="J4306" s="529"/>
      <c r="K4306" s="527" t="str">
        <f t="shared" si="122"/>
        <v>07,25</v>
      </c>
      <c r="L4306" s="527" t="s">
        <v>265</v>
      </c>
      <c r="M4306" s="527">
        <v>8383.2999999999993</v>
      </c>
      <c r="N4306" s="530">
        <v>0.375</v>
      </c>
    </row>
    <row r="4307" spans="1:14" ht="19.5" hidden="1" thickBot="1" x14ac:dyDescent="0.3">
      <c r="A4307" s="681"/>
      <c r="B4307" s="645" t="s">
        <v>950</v>
      </c>
      <c r="C4307" s="646" t="s">
        <v>952</v>
      </c>
      <c r="D4307" s="647">
        <v>1.5740000000000001</v>
      </c>
      <c r="E4307" s="648">
        <v>1.653</v>
      </c>
      <c r="F4307" s="649" t="s">
        <v>16</v>
      </c>
      <c r="G4307" s="650"/>
      <c r="H4307" s="649" t="s">
        <v>951</v>
      </c>
      <c r="I4307" s="651" t="s">
        <v>951</v>
      </c>
      <c r="J4307" s="652"/>
      <c r="K4307" s="649" t="str">
        <f t="shared" si="122"/>
        <v>07,25</v>
      </c>
      <c r="L4307" s="649" t="s">
        <v>265</v>
      </c>
      <c r="M4307" s="649">
        <v>1646.7</v>
      </c>
      <c r="N4307" s="653">
        <v>0.375</v>
      </c>
    </row>
    <row r="4308" spans="1:14" ht="19.5" hidden="1" thickBot="1" x14ac:dyDescent="0.3">
      <c r="A4308" s="503">
        <f t="shared" si="123"/>
        <v>2416</v>
      </c>
      <c r="B4308" s="504" t="s">
        <v>950</v>
      </c>
      <c r="C4308" s="505" t="s">
        <v>26</v>
      </c>
      <c r="D4308" s="506">
        <v>17.541</v>
      </c>
      <c r="E4308" s="507">
        <v>17.663</v>
      </c>
      <c r="F4308" s="508" t="s">
        <v>16</v>
      </c>
      <c r="G4308" s="509"/>
      <c r="H4308" s="508" t="s">
        <v>953</v>
      </c>
      <c r="I4308" s="510" t="s">
        <v>953</v>
      </c>
      <c r="J4308" s="511"/>
      <c r="K4308" s="508" t="str">
        <f t="shared" si="122"/>
        <v>07,25</v>
      </c>
      <c r="L4308" s="508" t="s">
        <v>265</v>
      </c>
      <c r="M4308" s="508">
        <v>17734.660000000003</v>
      </c>
      <c r="N4308" s="512">
        <v>0.375</v>
      </c>
    </row>
    <row r="4309" spans="1:14" ht="19.5" hidden="1" thickBot="1" x14ac:dyDescent="0.3">
      <c r="A4309" s="572">
        <f t="shared" si="123"/>
        <v>2417</v>
      </c>
      <c r="B4309" s="573" t="s">
        <v>950</v>
      </c>
      <c r="C4309" s="574" t="s">
        <v>26</v>
      </c>
      <c r="D4309" s="575">
        <v>11.724</v>
      </c>
      <c r="E4309" s="576">
        <v>11.724</v>
      </c>
      <c r="F4309" s="577" t="s">
        <v>30</v>
      </c>
      <c r="G4309" s="578"/>
      <c r="H4309" s="577" t="s">
        <v>951</v>
      </c>
      <c r="I4309" s="579" t="s">
        <v>951</v>
      </c>
      <c r="J4309" s="580"/>
      <c r="K4309" s="577" t="str">
        <f t="shared" si="122"/>
        <v>07,25</v>
      </c>
      <c r="L4309" s="577" t="s">
        <v>265</v>
      </c>
      <c r="M4309" s="577">
        <v>11724.559999999996</v>
      </c>
      <c r="N4309" s="581">
        <v>0.375</v>
      </c>
    </row>
    <row r="4310" spans="1:14" ht="19.5" hidden="1" thickBot="1" x14ac:dyDescent="0.3">
      <c r="A4310" s="503">
        <f t="shared" si="123"/>
        <v>2418</v>
      </c>
      <c r="B4310" s="504" t="s">
        <v>949</v>
      </c>
      <c r="C4310" s="505" t="s">
        <v>26</v>
      </c>
      <c r="D4310" s="506">
        <v>17.475999999999999</v>
      </c>
      <c r="E4310" s="507">
        <v>17.530999999999999</v>
      </c>
      <c r="F4310" s="508" t="s">
        <v>16</v>
      </c>
      <c r="G4310" s="509"/>
      <c r="H4310" s="508" t="s">
        <v>954</v>
      </c>
      <c r="I4310" s="510" t="s">
        <v>954</v>
      </c>
      <c r="J4310" s="511"/>
      <c r="K4310" s="508" t="str">
        <f t="shared" si="122"/>
        <v>07,25</v>
      </c>
      <c r="L4310" s="508" t="s">
        <v>265</v>
      </c>
      <c r="M4310" s="508">
        <v>17651.72</v>
      </c>
      <c r="N4310" s="512">
        <v>0.375</v>
      </c>
    </row>
    <row r="4311" spans="1:14" ht="19.5" hidden="1" thickBot="1" x14ac:dyDescent="0.3">
      <c r="A4311" s="679">
        <f t="shared" si="123"/>
        <v>2419</v>
      </c>
      <c r="B4311" s="479" t="s">
        <v>949</v>
      </c>
      <c r="C4311" s="480" t="s">
        <v>15</v>
      </c>
      <c r="D4311" s="481">
        <v>1.327</v>
      </c>
      <c r="E4311" s="482">
        <v>1.3879999999999999</v>
      </c>
      <c r="F4311" s="483" t="s">
        <v>16</v>
      </c>
      <c r="G4311" s="682" t="s">
        <v>955</v>
      </c>
      <c r="H4311" s="483" t="s">
        <v>953</v>
      </c>
      <c r="I4311" s="484" t="s">
        <v>953</v>
      </c>
      <c r="J4311" s="485"/>
      <c r="K4311" s="483" t="str">
        <f t="shared" si="122"/>
        <v>07,25</v>
      </c>
      <c r="L4311" s="483" t="s">
        <v>28</v>
      </c>
      <c r="M4311" s="483">
        <v>1363</v>
      </c>
      <c r="N4311" s="486">
        <v>0.41666666666666669</v>
      </c>
    </row>
    <row r="4312" spans="1:14" ht="19.5" hidden="1" thickBot="1" x14ac:dyDescent="0.3">
      <c r="A4312" s="680"/>
      <c r="B4312" s="523" t="s">
        <v>949</v>
      </c>
      <c r="C4312" s="524" t="s">
        <v>23</v>
      </c>
      <c r="D4312" s="525">
        <v>3.76</v>
      </c>
      <c r="E4312" s="526">
        <v>3.7919999999999998</v>
      </c>
      <c r="F4312" s="527" t="s">
        <v>16</v>
      </c>
      <c r="G4312" s="683"/>
      <c r="H4312" s="527" t="s">
        <v>953</v>
      </c>
      <c r="I4312" s="528" t="s">
        <v>953</v>
      </c>
      <c r="J4312" s="529"/>
      <c r="K4312" s="527" t="str">
        <f t="shared" si="122"/>
        <v>07,25</v>
      </c>
      <c r="L4312" s="527" t="s">
        <v>28</v>
      </c>
      <c r="M4312" s="527">
        <v>3779.64</v>
      </c>
      <c r="N4312" s="530">
        <v>0.41666666666666669</v>
      </c>
    </row>
    <row r="4313" spans="1:14" ht="19.5" hidden="1" thickBot="1" x14ac:dyDescent="0.3">
      <c r="A4313" s="680"/>
      <c r="B4313" s="523" t="s">
        <v>949</v>
      </c>
      <c r="C4313" s="524" t="s">
        <v>24</v>
      </c>
      <c r="D4313" s="525">
        <v>2.3239999999999998</v>
      </c>
      <c r="E4313" s="526">
        <v>2.415</v>
      </c>
      <c r="F4313" s="527" t="s">
        <v>16</v>
      </c>
      <c r="G4313" s="683"/>
      <c r="H4313" s="527" t="s">
        <v>953</v>
      </c>
      <c r="I4313" s="528" t="s">
        <v>953</v>
      </c>
      <c r="J4313" s="529"/>
      <c r="K4313" s="527" t="str">
        <f t="shared" si="122"/>
        <v>07,25</v>
      </c>
      <c r="L4313" s="527" t="s">
        <v>28</v>
      </c>
      <c r="M4313" s="527">
        <v>2408.4899999999993</v>
      </c>
      <c r="N4313" s="530">
        <v>0.41666666666666669</v>
      </c>
    </row>
    <row r="4314" spans="1:14" ht="19.5" hidden="1" thickBot="1" x14ac:dyDescent="0.3">
      <c r="A4314" s="681"/>
      <c r="B4314" s="645" t="s">
        <v>949</v>
      </c>
      <c r="C4314" s="646" t="s">
        <v>21</v>
      </c>
      <c r="D4314" s="647">
        <v>5.0910000000000002</v>
      </c>
      <c r="E4314" s="648">
        <v>5.1680000000000001</v>
      </c>
      <c r="F4314" s="649" t="s">
        <v>16</v>
      </c>
      <c r="G4314" s="687"/>
      <c r="H4314" s="649" t="s">
        <v>953</v>
      </c>
      <c r="I4314" s="651" t="s">
        <v>953</v>
      </c>
      <c r="J4314" s="652"/>
      <c r="K4314" s="649" t="str">
        <f t="shared" si="122"/>
        <v>07,25</v>
      </c>
      <c r="L4314" s="649" t="s">
        <v>28</v>
      </c>
      <c r="M4314" s="649">
        <v>5146.4399999999996</v>
      </c>
      <c r="N4314" s="653">
        <v>0.41666666666666669</v>
      </c>
    </row>
    <row r="4315" spans="1:14" ht="19.5" hidden="1" thickBot="1" x14ac:dyDescent="0.3">
      <c r="A4315" s="676">
        <f t="shared" ref="A4315:A4378" si="124">MAX(A4301:A4314)+1</f>
        <v>2420</v>
      </c>
      <c r="B4315" s="531" t="s">
        <v>949</v>
      </c>
      <c r="C4315" s="532" t="s">
        <v>23</v>
      </c>
      <c r="D4315" s="533">
        <v>5.6</v>
      </c>
      <c r="E4315" s="534">
        <v>5.6420000000000003</v>
      </c>
      <c r="F4315" s="535" t="s">
        <v>16</v>
      </c>
      <c r="G4315" s="536"/>
      <c r="H4315" s="535" t="s">
        <v>953</v>
      </c>
      <c r="I4315" s="537" t="s">
        <v>953</v>
      </c>
      <c r="J4315" s="538"/>
      <c r="K4315" s="535" t="str">
        <f t="shared" si="122"/>
        <v>07,25</v>
      </c>
      <c r="L4315" s="535" t="s">
        <v>28</v>
      </c>
      <c r="M4315" s="535">
        <v>5629.2</v>
      </c>
      <c r="N4315" s="539">
        <v>0.45833333333333331</v>
      </c>
    </row>
    <row r="4316" spans="1:14" ht="19.5" hidden="1" thickBot="1" x14ac:dyDescent="0.3">
      <c r="A4316" s="677"/>
      <c r="B4316" s="636" t="s">
        <v>949</v>
      </c>
      <c r="C4316" s="637" t="s">
        <v>47</v>
      </c>
      <c r="D4316" s="638">
        <v>11.548</v>
      </c>
      <c r="E4316" s="639">
        <v>11.71</v>
      </c>
      <c r="F4316" s="640" t="s">
        <v>16</v>
      </c>
      <c r="G4316" s="641"/>
      <c r="H4316" s="640" t="s">
        <v>953</v>
      </c>
      <c r="I4316" s="642" t="s">
        <v>953</v>
      </c>
      <c r="J4316" s="643"/>
      <c r="K4316" s="640" t="str">
        <f t="shared" si="122"/>
        <v>07,25</v>
      </c>
      <c r="L4316" s="640" t="s">
        <v>28</v>
      </c>
      <c r="M4316" s="640">
        <v>11652.230000000001</v>
      </c>
      <c r="N4316" s="644">
        <v>0.45833333333333331</v>
      </c>
    </row>
    <row r="4317" spans="1:14" ht="19.5" hidden="1" thickBot="1" x14ac:dyDescent="0.3">
      <c r="A4317" s="679">
        <f t="shared" si="124"/>
        <v>2421</v>
      </c>
      <c r="B4317" s="479" t="s">
        <v>949</v>
      </c>
      <c r="C4317" s="480" t="s">
        <v>23</v>
      </c>
      <c r="D4317" s="481">
        <v>15.04</v>
      </c>
      <c r="E4317" s="482">
        <v>15.183</v>
      </c>
      <c r="F4317" s="483" t="s">
        <v>16</v>
      </c>
      <c r="G4317" s="549"/>
      <c r="H4317" s="483" t="s">
        <v>953</v>
      </c>
      <c r="I4317" s="484" t="s">
        <v>953</v>
      </c>
      <c r="J4317" s="485"/>
      <c r="K4317" s="483" t="str">
        <f t="shared" si="122"/>
        <v>07,25</v>
      </c>
      <c r="L4317" s="483" t="s">
        <v>28</v>
      </c>
      <c r="M4317" s="483">
        <v>15140.340000000002</v>
      </c>
      <c r="N4317" s="486">
        <v>0.5</v>
      </c>
    </row>
    <row r="4318" spans="1:14" ht="19.5" hidden="1" thickBot="1" x14ac:dyDescent="0.3">
      <c r="A4318" s="681"/>
      <c r="B4318" s="645" t="s">
        <v>949</v>
      </c>
      <c r="C4318" s="646" t="s">
        <v>839</v>
      </c>
      <c r="D4318" s="647">
        <v>2.1320000000000001</v>
      </c>
      <c r="E4318" s="648">
        <v>2.1819999999999999</v>
      </c>
      <c r="F4318" s="649" t="s">
        <v>16</v>
      </c>
      <c r="G4318" s="650"/>
      <c r="H4318" s="649" t="s">
        <v>953</v>
      </c>
      <c r="I4318" s="651" t="s">
        <v>953</v>
      </c>
      <c r="J4318" s="652"/>
      <c r="K4318" s="649" t="str">
        <f t="shared" si="122"/>
        <v>07,25</v>
      </c>
      <c r="L4318" s="649" t="s">
        <v>28</v>
      </c>
      <c r="M4318" s="649">
        <v>2177.6999999999998</v>
      </c>
      <c r="N4318" s="653">
        <v>0.5</v>
      </c>
    </row>
    <row r="4319" spans="1:14" ht="19.5" hidden="1" thickBot="1" x14ac:dyDescent="0.3">
      <c r="A4319" s="551">
        <f t="shared" si="124"/>
        <v>2422</v>
      </c>
      <c r="B4319" s="552" t="s">
        <v>949</v>
      </c>
      <c r="C4319" s="553" t="s">
        <v>26</v>
      </c>
      <c r="D4319" s="554">
        <v>12.237</v>
      </c>
      <c r="E4319" s="555">
        <v>12.237</v>
      </c>
      <c r="F4319" s="556" t="s">
        <v>30</v>
      </c>
      <c r="G4319" s="557"/>
      <c r="H4319" s="556" t="s">
        <v>953</v>
      </c>
      <c r="I4319" s="558" t="s">
        <v>953</v>
      </c>
      <c r="J4319" s="559"/>
      <c r="K4319" s="556" t="str">
        <f t="shared" si="122"/>
        <v>07,25</v>
      </c>
      <c r="L4319" s="556" t="s">
        <v>265</v>
      </c>
      <c r="M4319" s="556">
        <v>12237.92</v>
      </c>
      <c r="N4319" s="560">
        <v>0.375</v>
      </c>
    </row>
    <row r="4320" spans="1:14" ht="19.5" hidden="1" thickBot="1" x14ac:dyDescent="0.3">
      <c r="A4320" s="513">
        <f t="shared" si="124"/>
        <v>2423</v>
      </c>
      <c r="B4320" s="514" t="s">
        <v>951</v>
      </c>
      <c r="C4320" s="515" t="s">
        <v>26</v>
      </c>
      <c r="D4320" s="516">
        <v>17.552</v>
      </c>
      <c r="E4320" s="517">
        <v>17.611000000000001</v>
      </c>
      <c r="F4320" s="518" t="s">
        <v>16</v>
      </c>
      <c r="G4320" s="519"/>
      <c r="H4320" s="518" t="s">
        <v>956</v>
      </c>
      <c r="I4320" s="520" t="s">
        <v>956</v>
      </c>
      <c r="J4320" s="521"/>
      <c r="K4320" s="518" t="str">
        <f t="shared" si="122"/>
        <v>07,25</v>
      </c>
      <c r="L4320" s="518" t="s">
        <v>265</v>
      </c>
      <c r="M4320" s="518">
        <v>17692.27</v>
      </c>
      <c r="N4320" s="522">
        <v>0.375</v>
      </c>
    </row>
    <row r="4321" spans="1:14" ht="19.5" hidden="1" thickBot="1" x14ac:dyDescent="0.3">
      <c r="A4321" s="503">
        <f t="shared" si="124"/>
        <v>2424</v>
      </c>
      <c r="B4321" s="504" t="s">
        <v>951</v>
      </c>
      <c r="C4321" s="505" t="s">
        <v>26</v>
      </c>
      <c r="D4321" s="506">
        <v>17.507000000000001</v>
      </c>
      <c r="E4321" s="507">
        <v>17.63</v>
      </c>
      <c r="F4321" s="508" t="s">
        <v>16</v>
      </c>
      <c r="G4321" s="509"/>
      <c r="H4321" s="508" t="s">
        <v>957</v>
      </c>
      <c r="I4321" s="510" t="s">
        <v>957</v>
      </c>
      <c r="J4321" s="511"/>
      <c r="K4321" s="508" t="str">
        <f t="shared" si="122"/>
        <v>07,25</v>
      </c>
      <c r="L4321" s="508" t="s">
        <v>265</v>
      </c>
      <c r="M4321" s="508">
        <v>17677.429999999997</v>
      </c>
      <c r="N4321" s="512">
        <v>0.375</v>
      </c>
    </row>
    <row r="4322" spans="1:14" ht="19.5" hidden="1" thickBot="1" x14ac:dyDescent="0.3">
      <c r="A4322" s="679">
        <f t="shared" si="124"/>
        <v>2425</v>
      </c>
      <c r="B4322" s="479" t="s">
        <v>951</v>
      </c>
      <c r="C4322" s="480" t="s">
        <v>15</v>
      </c>
      <c r="D4322" s="481">
        <v>1.3160000000000001</v>
      </c>
      <c r="E4322" s="482">
        <v>1.387</v>
      </c>
      <c r="F4322" s="483" t="s">
        <v>16</v>
      </c>
      <c r="G4322" s="549"/>
      <c r="H4322" s="483" t="s">
        <v>956</v>
      </c>
      <c r="I4322" s="484" t="s">
        <v>956</v>
      </c>
      <c r="J4322" s="485"/>
      <c r="K4322" s="483" t="str">
        <f t="shared" si="122"/>
        <v>07,25</v>
      </c>
      <c r="L4322" s="483" t="s">
        <v>28</v>
      </c>
      <c r="M4322" s="483">
        <v>1385.4399999999998</v>
      </c>
      <c r="N4322" s="486">
        <v>0.41666666666666669</v>
      </c>
    </row>
    <row r="4323" spans="1:14" ht="19.5" hidden="1" thickBot="1" x14ac:dyDescent="0.3">
      <c r="A4323" s="681"/>
      <c r="B4323" s="645" t="s">
        <v>951</v>
      </c>
      <c r="C4323" s="646" t="s">
        <v>25</v>
      </c>
      <c r="D4323" s="647">
        <v>15.722</v>
      </c>
      <c r="E4323" s="648">
        <v>15.782999999999999</v>
      </c>
      <c r="F4323" s="649" t="s">
        <v>16</v>
      </c>
      <c r="G4323" s="650"/>
      <c r="H4323" s="649" t="s">
        <v>956</v>
      </c>
      <c r="I4323" s="651" t="s">
        <v>956</v>
      </c>
      <c r="J4323" s="652"/>
      <c r="K4323" s="649" t="str">
        <f t="shared" si="122"/>
        <v>07,25</v>
      </c>
      <c r="L4323" s="649" t="s">
        <v>28</v>
      </c>
      <c r="M4323" s="649">
        <v>15777.539999999999</v>
      </c>
      <c r="N4323" s="653">
        <v>0.41666666666666669</v>
      </c>
    </row>
    <row r="4324" spans="1:14" ht="19.5" hidden="1" thickBot="1" x14ac:dyDescent="0.3">
      <c r="A4324" s="676">
        <f t="shared" si="124"/>
        <v>2426</v>
      </c>
      <c r="B4324" s="531" t="s">
        <v>951</v>
      </c>
      <c r="C4324" s="532" t="s">
        <v>23</v>
      </c>
      <c r="D4324" s="533">
        <v>8.0169999999999995</v>
      </c>
      <c r="E4324" s="534">
        <v>8.141</v>
      </c>
      <c r="F4324" s="535" t="s">
        <v>16</v>
      </c>
      <c r="G4324" s="536"/>
      <c r="H4324" s="535" t="s">
        <v>956</v>
      </c>
      <c r="I4324" s="537" t="s">
        <v>956</v>
      </c>
      <c r="J4324" s="538"/>
      <c r="K4324" s="535" t="str">
        <f t="shared" si="122"/>
        <v>07,25</v>
      </c>
      <c r="L4324" s="535" t="s">
        <v>28</v>
      </c>
      <c r="M4324" s="535">
        <v>8104.8400000000011</v>
      </c>
      <c r="N4324" s="539">
        <v>0.45833333333333331</v>
      </c>
    </row>
    <row r="4325" spans="1:14" ht="19.5" hidden="1" thickBot="1" x14ac:dyDescent="0.3">
      <c r="A4325" s="678"/>
      <c r="B4325" s="563" t="s">
        <v>951</v>
      </c>
      <c r="C4325" s="564" t="s">
        <v>47</v>
      </c>
      <c r="D4325" s="565">
        <v>6.6779999999999999</v>
      </c>
      <c r="E4325" s="566">
        <v>6.8479999999999999</v>
      </c>
      <c r="F4325" s="567" t="s">
        <v>16</v>
      </c>
      <c r="G4325" s="568"/>
      <c r="H4325" s="567" t="s">
        <v>956</v>
      </c>
      <c r="I4325" s="569" t="s">
        <v>956</v>
      </c>
      <c r="J4325" s="570"/>
      <c r="K4325" s="567" t="str">
        <f t="shared" si="122"/>
        <v>07,25</v>
      </c>
      <c r="L4325" s="567" t="s">
        <v>28</v>
      </c>
      <c r="M4325" s="567">
        <v>6816.3600000000006</v>
      </c>
      <c r="N4325" s="571">
        <v>0.45833333333333331</v>
      </c>
    </row>
    <row r="4326" spans="1:14" ht="19.5" hidden="1" thickBot="1" x14ac:dyDescent="0.3">
      <c r="A4326" s="677"/>
      <c r="B4326" s="636" t="s">
        <v>951</v>
      </c>
      <c r="C4326" s="637" t="s">
        <v>24</v>
      </c>
      <c r="D4326" s="638">
        <v>2.363</v>
      </c>
      <c r="E4326" s="639">
        <v>2.4790000000000001</v>
      </c>
      <c r="F4326" s="640" t="s">
        <v>16</v>
      </c>
      <c r="G4326" s="641"/>
      <c r="H4326" s="640" t="s">
        <v>956</v>
      </c>
      <c r="I4326" s="642" t="s">
        <v>956</v>
      </c>
      <c r="J4326" s="643"/>
      <c r="K4326" s="640" t="str">
        <f t="shared" si="122"/>
        <v>07,25</v>
      </c>
      <c r="L4326" s="640" t="s">
        <v>28</v>
      </c>
      <c r="M4326" s="640">
        <v>2472.4399999999991</v>
      </c>
      <c r="N4326" s="644">
        <v>0.45833333333333331</v>
      </c>
    </row>
    <row r="4327" spans="1:14" ht="19.5" hidden="1" thickBot="1" x14ac:dyDescent="0.3">
      <c r="A4327" s="513">
        <f t="shared" si="124"/>
        <v>2427</v>
      </c>
      <c r="B4327" s="514" t="s">
        <v>951</v>
      </c>
      <c r="C4327" s="515" t="s">
        <v>480</v>
      </c>
      <c r="D4327" s="516">
        <v>15.96</v>
      </c>
      <c r="E4327" s="517">
        <v>16.155000000000001</v>
      </c>
      <c r="F4327" s="518" t="s">
        <v>16</v>
      </c>
      <c r="G4327" s="519"/>
      <c r="H4327" s="518" t="s">
        <v>954</v>
      </c>
      <c r="I4327" s="520" t="s">
        <v>954</v>
      </c>
      <c r="J4327" s="521"/>
      <c r="K4327" s="518" t="str">
        <f t="shared" si="122"/>
        <v>07,25</v>
      </c>
      <c r="L4327" s="518" t="s">
        <v>28</v>
      </c>
      <c r="M4327" s="518">
        <v>16106.480000000001</v>
      </c>
      <c r="N4327" s="522">
        <v>0.5</v>
      </c>
    </row>
    <row r="4328" spans="1:14" ht="19.5" hidden="1" thickBot="1" x14ac:dyDescent="0.3">
      <c r="A4328" s="503">
        <f t="shared" si="124"/>
        <v>2428</v>
      </c>
      <c r="B4328" s="504" t="s">
        <v>951</v>
      </c>
      <c r="C4328" s="505" t="s">
        <v>26</v>
      </c>
      <c r="D4328" s="506">
        <v>12.582000000000001</v>
      </c>
      <c r="E4328" s="507">
        <v>12.506</v>
      </c>
      <c r="F4328" s="508" t="s">
        <v>30</v>
      </c>
      <c r="G4328" s="509"/>
      <c r="H4328" s="508" t="s">
        <v>956</v>
      </c>
      <c r="I4328" s="510" t="s">
        <v>956</v>
      </c>
      <c r="J4328" s="511"/>
      <c r="K4328" s="508" t="str">
        <f t="shared" si="122"/>
        <v>07,25</v>
      </c>
      <c r="L4328" s="508" t="s">
        <v>265</v>
      </c>
      <c r="M4328" s="508">
        <v>12582.919999999998</v>
      </c>
      <c r="N4328" s="512">
        <v>0.375</v>
      </c>
    </row>
    <row r="4329" spans="1:14" ht="19.5" hidden="1" thickBot="1" x14ac:dyDescent="0.3">
      <c r="A4329" s="679">
        <f t="shared" si="124"/>
        <v>2429</v>
      </c>
      <c r="B4329" s="479" t="s">
        <v>951</v>
      </c>
      <c r="C4329" s="480" t="s">
        <v>23</v>
      </c>
      <c r="D4329" s="481">
        <v>6.0780000000000003</v>
      </c>
      <c r="E4329" s="482">
        <v>5.9450000000000003</v>
      </c>
      <c r="F4329" s="483" t="s">
        <v>30</v>
      </c>
      <c r="G4329" s="549"/>
      <c r="H4329" s="483" t="s">
        <v>956</v>
      </c>
      <c r="I4329" s="484" t="s">
        <v>956</v>
      </c>
      <c r="J4329" s="485"/>
      <c r="K4329" s="483" t="str">
        <f t="shared" si="122"/>
        <v>07,25</v>
      </c>
      <c r="L4329" s="483" t="s">
        <v>28</v>
      </c>
      <c r="M4329" s="483">
        <v>6078.36</v>
      </c>
      <c r="N4329" s="486">
        <v>0.41666666666666669</v>
      </c>
    </row>
    <row r="4330" spans="1:14" ht="19.5" hidden="1" thickBot="1" x14ac:dyDescent="0.3">
      <c r="A4330" s="681"/>
      <c r="B4330" s="645" t="s">
        <v>951</v>
      </c>
      <c r="C4330" s="646" t="s">
        <v>47</v>
      </c>
      <c r="D4330" s="647">
        <v>4.5789999999999997</v>
      </c>
      <c r="E4330" s="648">
        <v>4.4169999999999998</v>
      </c>
      <c r="F4330" s="649" t="s">
        <v>30</v>
      </c>
      <c r="G4330" s="650"/>
      <c r="H4330" s="649" t="s">
        <v>956</v>
      </c>
      <c r="I4330" s="651" t="s">
        <v>956</v>
      </c>
      <c r="J4330" s="652"/>
      <c r="K4330" s="649" t="str">
        <f t="shared" si="122"/>
        <v>07,25</v>
      </c>
      <c r="L4330" s="649" t="s">
        <v>28</v>
      </c>
      <c r="M4330" s="649">
        <v>4579.5600000000004</v>
      </c>
      <c r="N4330" s="653">
        <v>0.41666666666666669</v>
      </c>
    </row>
    <row r="4331" spans="1:14" ht="29.25" hidden="1" customHeight="1" x14ac:dyDescent="0.25">
      <c r="A4331" s="676">
        <f t="shared" si="124"/>
        <v>2430</v>
      </c>
      <c r="B4331" s="531" t="s">
        <v>951</v>
      </c>
      <c r="C4331" s="532" t="s">
        <v>15</v>
      </c>
      <c r="D4331" s="533">
        <v>6.1180000000000003</v>
      </c>
      <c r="E4331" s="534">
        <v>5.8730000000000002</v>
      </c>
      <c r="F4331" s="535" t="s">
        <v>30</v>
      </c>
      <c r="G4331" s="684" t="s">
        <v>958</v>
      </c>
      <c r="H4331" s="535" t="s">
        <v>956</v>
      </c>
      <c r="I4331" s="537" t="s">
        <v>960</v>
      </c>
      <c r="J4331" s="538"/>
      <c r="K4331" s="535" t="str">
        <f t="shared" si="122"/>
        <v>07,25</v>
      </c>
      <c r="L4331" s="535" t="s">
        <v>28</v>
      </c>
      <c r="M4331" s="535">
        <v>6118.0400000000009</v>
      </c>
      <c r="N4331" s="539">
        <v>0.45833333333333331</v>
      </c>
    </row>
    <row r="4332" spans="1:14" ht="29.25" hidden="1" customHeight="1" thickBot="1" x14ac:dyDescent="0.3">
      <c r="A4332" s="677"/>
      <c r="B4332" s="636" t="s">
        <v>951</v>
      </c>
      <c r="C4332" s="637" t="s">
        <v>24</v>
      </c>
      <c r="D4332" s="638">
        <v>5.3819999999999997</v>
      </c>
      <c r="E4332" s="639">
        <v>5.2309999999999999</v>
      </c>
      <c r="F4332" s="640" t="s">
        <v>30</v>
      </c>
      <c r="G4332" s="685"/>
      <c r="H4332" s="640" t="s">
        <v>956</v>
      </c>
      <c r="I4332" s="642" t="s">
        <v>960</v>
      </c>
      <c r="J4332" s="643"/>
      <c r="K4332" s="640" t="str">
        <f t="shared" si="122"/>
        <v>07,25</v>
      </c>
      <c r="L4332" s="640" t="s">
        <v>28</v>
      </c>
      <c r="M4332" s="640">
        <v>5382.48</v>
      </c>
      <c r="N4332" s="644">
        <v>0.45833333333333331</v>
      </c>
    </row>
    <row r="4333" spans="1:14" ht="38.25" hidden="1" thickBot="1" x14ac:dyDescent="0.3">
      <c r="A4333" s="513">
        <f t="shared" si="124"/>
        <v>2431</v>
      </c>
      <c r="B4333" s="514" t="s">
        <v>956</v>
      </c>
      <c r="C4333" s="515" t="s">
        <v>47</v>
      </c>
      <c r="D4333" s="516">
        <v>8.0380000000000003</v>
      </c>
      <c r="E4333" s="517">
        <v>8.1199999999999992</v>
      </c>
      <c r="F4333" s="518" t="s">
        <v>16</v>
      </c>
      <c r="G4333" s="519" t="s">
        <v>959</v>
      </c>
      <c r="H4333" s="518" t="s">
        <v>960</v>
      </c>
      <c r="I4333" s="520" t="s">
        <v>962</v>
      </c>
      <c r="J4333" s="521"/>
      <c r="K4333" s="518" t="str">
        <f t="shared" si="122"/>
        <v>07,25</v>
      </c>
      <c r="L4333" s="518" t="s">
        <v>28</v>
      </c>
      <c r="M4333" s="518">
        <v>8103.02</v>
      </c>
      <c r="N4333" s="522">
        <v>0.41666666666666669</v>
      </c>
    </row>
    <row r="4334" spans="1:14" ht="19.5" hidden="1" thickBot="1" x14ac:dyDescent="0.3">
      <c r="A4334" s="676">
        <f t="shared" si="124"/>
        <v>2432</v>
      </c>
      <c r="B4334" s="531" t="s">
        <v>956</v>
      </c>
      <c r="C4334" s="532" t="s">
        <v>55</v>
      </c>
      <c r="D4334" s="533">
        <v>12.262</v>
      </c>
      <c r="E4334" s="534">
        <v>12.433</v>
      </c>
      <c r="F4334" s="535" t="s">
        <v>16</v>
      </c>
      <c r="G4334" s="536" t="s">
        <v>844</v>
      </c>
      <c r="H4334" s="535" t="s">
        <v>960</v>
      </c>
      <c r="I4334" s="537" t="s">
        <v>960</v>
      </c>
      <c r="J4334" s="538"/>
      <c r="K4334" s="535" t="str">
        <f t="shared" si="122"/>
        <v>07,25</v>
      </c>
      <c r="L4334" s="535" t="s">
        <v>266</v>
      </c>
      <c r="M4334" s="535">
        <v>12392.85</v>
      </c>
      <c r="N4334" s="539">
        <v>0.5</v>
      </c>
    </row>
    <row r="4335" spans="1:14" ht="19.5" hidden="1" thickBot="1" x14ac:dyDescent="0.3">
      <c r="A4335" s="678"/>
      <c r="B4335" s="590" t="s">
        <v>956</v>
      </c>
      <c r="C4335" s="591" t="s">
        <v>55</v>
      </c>
      <c r="D4335" s="592">
        <v>2.6019999999999999</v>
      </c>
      <c r="E4335" s="593">
        <v>2.69</v>
      </c>
      <c r="F4335" s="594" t="s">
        <v>16</v>
      </c>
      <c r="G4335" s="595" t="s">
        <v>845</v>
      </c>
      <c r="H4335" s="594" t="s">
        <v>960</v>
      </c>
      <c r="I4335" s="596" t="s">
        <v>960</v>
      </c>
      <c r="J4335" s="597"/>
      <c r="K4335" s="594" t="str">
        <f t="shared" si="122"/>
        <v>07,25</v>
      </c>
      <c r="L4335" s="594" t="s">
        <v>266</v>
      </c>
      <c r="M4335" s="594">
        <v>2686.6400000000003</v>
      </c>
      <c r="N4335" s="598">
        <v>0.5</v>
      </c>
    </row>
    <row r="4336" spans="1:14" ht="19.5" hidden="1" thickBot="1" x14ac:dyDescent="0.3">
      <c r="A4336" s="513">
        <f t="shared" si="124"/>
        <v>2433</v>
      </c>
      <c r="B4336" s="514" t="s">
        <v>957</v>
      </c>
      <c r="C4336" s="515" t="s">
        <v>32</v>
      </c>
      <c r="D4336" s="516">
        <v>18.081</v>
      </c>
      <c r="E4336" s="517">
        <v>18.266999999999999</v>
      </c>
      <c r="F4336" s="518" t="s">
        <v>16</v>
      </c>
      <c r="G4336" s="519"/>
      <c r="H4336" s="518" t="s">
        <v>961</v>
      </c>
      <c r="I4336" s="520" t="s">
        <v>961</v>
      </c>
      <c r="J4336" s="521"/>
      <c r="K4336" s="518" t="str">
        <f t="shared" si="122"/>
        <v>07,25</v>
      </c>
      <c r="L4336" s="518" t="s">
        <v>266</v>
      </c>
      <c r="M4336" s="518">
        <v>18186.060000000001</v>
      </c>
      <c r="N4336" s="522">
        <v>0.41666666666666669</v>
      </c>
    </row>
    <row r="4337" spans="1:14" ht="19.5" hidden="1" thickBot="1" x14ac:dyDescent="0.3">
      <c r="A4337" s="503">
        <f t="shared" si="124"/>
        <v>2434</v>
      </c>
      <c r="B4337" s="504" t="s">
        <v>957</v>
      </c>
      <c r="C4337" s="505" t="s">
        <v>32</v>
      </c>
      <c r="D4337" s="506">
        <v>18.047000000000001</v>
      </c>
      <c r="E4337" s="507">
        <v>18.186</v>
      </c>
      <c r="F4337" s="508" t="s">
        <v>16</v>
      </c>
      <c r="G4337" s="509"/>
      <c r="H4337" s="508" t="s">
        <v>961</v>
      </c>
      <c r="I4337" s="510" t="s">
        <v>961</v>
      </c>
      <c r="J4337" s="511"/>
      <c r="K4337" s="508" t="str">
        <f t="shared" si="122"/>
        <v>07,25</v>
      </c>
      <c r="L4337" s="508" t="s">
        <v>266</v>
      </c>
      <c r="M4337" s="508">
        <v>18139.810000000001</v>
      </c>
      <c r="N4337" s="512">
        <v>0.45833333333333331</v>
      </c>
    </row>
    <row r="4338" spans="1:14" ht="19.5" hidden="1" thickBot="1" x14ac:dyDescent="0.3">
      <c r="A4338" s="513">
        <f t="shared" si="124"/>
        <v>2435</v>
      </c>
      <c r="B4338" s="514" t="s">
        <v>957</v>
      </c>
      <c r="C4338" s="515" t="s">
        <v>32</v>
      </c>
      <c r="D4338" s="516">
        <v>17.920000000000002</v>
      </c>
      <c r="E4338" s="517">
        <v>17.911000000000001</v>
      </c>
      <c r="F4338" s="518" t="s">
        <v>16</v>
      </c>
      <c r="G4338" s="519"/>
      <c r="H4338" s="518" t="s">
        <v>961</v>
      </c>
      <c r="I4338" s="520" t="s">
        <v>961</v>
      </c>
      <c r="J4338" s="521"/>
      <c r="K4338" s="518" t="str">
        <f t="shared" si="122"/>
        <v>07,25</v>
      </c>
      <c r="L4338" s="518" t="s">
        <v>266</v>
      </c>
      <c r="M4338" s="518">
        <v>17927.400000000001</v>
      </c>
      <c r="N4338" s="522">
        <v>0.5</v>
      </c>
    </row>
    <row r="4339" spans="1:14" ht="19.5" hidden="1" thickBot="1" x14ac:dyDescent="0.3">
      <c r="A4339" s="676">
        <f t="shared" si="124"/>
        <v>2436</v>
      </c>
      <c r="B4339" s="531" t="s">
        <v>957</v>
      </c>
      <c r="C4339" s="532" t="s">
        <v>39</v>
      </c>
      <c r="D4339" s="533">
        <v>1.5</v>
      </c>
      <c r="E4339" s="534">
        <v>1.506</v>
      </c>
      <c r="F4339" s="535" t="s">
        <v>16</v>
      </c>
      <c r="G4339" s="536"/>
      <c r="H4339" s="535" t="s">
        <v>961</v>
      </c>
      <c r="I4339" s="537" t="s">
        <v>962</v>
      </c>
      <c r="J4339" s="538"/>
      <c r="K4339" s="535" t="str">
        <f t="shared" si="122"/>
        <v>07,25</v>
      </c>
      <c r="L4339" s="535" t="s">
        <v>266</v>
      </c>
      <c r="M4339" s="535">
        <v>1505.3999999999999</v>
      </c>
      <c r="N4339" s="539">
        <v>0.54166666666666663</v>
      </c>
    </row>
    <row r="4340" spans="1:14" ht="19.5" hidden="1" thickBot="1" x14ac:dyDescent="0.3">
      <c r="A4340" s="678"/>
      <c r="B4340" s="563" t="s">
        <v>957</v>
      </c>
      <c r="C4340" s="564" t="s">
        <v>42</v>
      </c>
      <c r="D4340" s="565">
        <v>2.1030000000000002</v>
      </c>
      <c r="E4340" s="566">
        <v>2.1680000000000001</v>
      </c>
      <c r="F4340" s="567" t="s">
        <v>16</v>
      </c>
      <c r="G4340" s="568"/>
      <c r="H4340" s="567" t="s">
        <v>961</v>
      </c>
      <c r="I4340" s="569" t="s">
        <v>962</v>
      </c>
      <c r="J4340" s="570"/>
      <c r="K4340" s="567" t="str">
        <f t="shared" si="122"/>
        <v>07,25</v>
      </c>
      <c r="L4340" s="567" t="s">
        <v>266</v>
      </c>
      <c r="M4340" s="567">
        <v>2155.8000000000002</v>
      </c>
      <c r="N4340" s="571">
        <v>0.54166666666666663</v>
      </c>
    </row>
    <row r="4341" spans="1:14" ht="19.5" hidden="1" thickBot="1" x14ac:dyDescent="0.3">
      <c r="A4341" s="678"/>
      <c r="B4341" s="563" t="s">
        <v>957</v>
      </c>
      <c r="C4341" s="564" t="s">
        <v>41</v>
      </c>
      <c r="D4341" s="565">
        <v>4.5090000000000003</v>
      </c>
      <c r="E4341" s="566">
        <v>4.609</v>
      </c>
      <c r="F4341" s="567" t="s">
        <v>16</v>
      </c>
      <c r="G4341" s="568"/>
      <c r="H4341" s="567" t="s">
        <v>961</v>
      </c>
      <c r="I4341" s="569" t="s">
        <v>962</v>
      </c>
      <c r="J4341" s="570"/>
      <c r="K4341" s="567" t="str">
        <f t="shared" si="122"/>
        <v>07,25</v>
      </c>
      <c r="L4341" s="567" t="s">
        <v>266</v>
      </c>
      <c r="M4341" s="567">
        <v>4591.9400000000005</v>
      </c>
      <c r="N4341" s="571">
        <v>0.54166666666666663</v>
      </c>
    </row>
    <row r="4342" spans="1:14" ht="19.5" hidden="1" thickBot="1" x14ac:dyDescent="0.3">
      <c r="A4342" s="678"/>
      <c r="B4342" s="563" t="s">
        <v>957</v>
      </c>
      <c r="C4342" s="564" t="s">
        <v>32</v>
      </c>
      <c r="D4342" s="565">
        <v>1.94</v>
      </c>
      <c r="E4342" s="566">
        <v>1.948</v>
      </c>
      <c r="F4342" s="567" t="s">
        <v>16</v>
      </c>
      <c r="G4342" s="568"/>
      <c r="H4342" s="567" t="s">
        <v>961</v>
      </c>
      <c r="I4342" s="569" t="s">
        <v>962</v>
      </c>
      <c r="J4342" s="570"/>
      <c r="K4342" s="567" t="str">
        <f t="shared" si="122"/>
        <v>07,25</v>
      </c>
      <c r="L4342" s="567" t="s">
        <v>266</v>
      </c>
      <c r="M4342" s="567">
        <v>1947</v>
      </c>
      <c r="N4342" s="571">
        <v>0.54166666666666663</v>
      </c>
    </row>
    <row r="4343" spans="1:14" ht="19.5" hidden="1" thickBot="1" x14ac:dyDescent="0.3">
      <c r="A4343" s="678"/>
      <c r="B4343" s="563" t="s">
        <v>957</v>
      </c>
      <c r="C4343" s="564" t="s">
        <v>34</v>
      </c>
      <c r="D4343" s="565">
        <v>4.742</v>
      </c>
      <c r="E4343" s="566">
        <v>4.8869999999999996</v>
      </c>
      <c r="F4343" s="567" t="s">
        <v>16</v>
      </c>
      <c r="G4343" s="568"/>
      <c r="H4343" s="567" t="s">
        <v>961</v>
      </c>
      <c r="I4343" s="569" t="s">
        <v>962</v>
      </c>
      <c r="J4343" s="570"/>
      <c r="K4343" s="567" t="str">
        <f t="shared" si="122"/>
        <v>07,25</v>
      </c>
      <c r="L4343" s="567" t="s">
        <v>266</v>
      </c>
      <c r="M4343" s="567">
        <v>4858.2000000000007</v>
      </c>
      <c r="N4343" s="571">
        <v>0.54166666666666663</v>
      </c>
    </row>
    <row r="4344" spans="1:14" ht="19.5" hidden="1" thickBot="1" x14ac:dyDescent="0.3">
      <c r="A4344" s="677"/>
      <c r="B4344" s="636" t="s">
        <v>957</v>
      </c>
      <c r="C4344" s="637" t="s">
        <v>550</v>
      </c>
      <c r="D4344" s="638">
        <v>2.7610000000000001</v>
      </c>
      <c r="E4344" s="639">
        <v>2.794</v>
      </c>
      <c r="F4344" s="640" t="s">
        <v>16</v>
      </c>
      <c r="G4344" s="641"/>
      <c r="H4344" s="640" t="s">
        <v>961</v>
      </c>
      <c r="I4344" s="642" t="s">
        <v>962</v>
      </c>
      <c r="J4344" s="643"/>
      <c r="K4344" s="640" t="str">
        <f t="shared" si="122"/>
        <v>07,25</v>
      </c>
      <c r="L4344" s="640" t="s">
        <v>266</v>
      </c>
      <c r="M4344" s="640">
        <v>2797.08</v>
      </c>
      <c r="N4344" s="644">
        <v>0.54166666666666663</v>
      </c>
    </row>
    <row r="4345" spans="1:14" ht="19.5" hidden="1" thickBot="1" x14ac:dyDescent="0.3">
      <c r="A4345" s="679">
        <f t="shared" si="124"/>
        <v>2437</v>
      </c>
      <c r="B4345" s="479" t="s">
        <v>957</v>
      </c>
      <c r="C4345" s="480" t="s">
        <v>811</v>
      </c>
      <c r="D4345" s="481">
        <v>6.4909999999999997</v>
      </c>
      <c r="E4345" s="482">
        <v>6.1219999999999999</v>
      </c>
      <c r="F4345" s="483" t="s">
        <v>30</v>
      </c>
      <c r="G4345" s="549"/>
      <c r="H4345" s="483" t="s">
        <v>961</v>
      </c>
      <c r="I4345" s="484" t="s">
        <v>962</v>
      </c>
      <c r="J4345" s="485"/>
      <c r="K4345" s="483" t="str">
        <f t="shared" si="122"/>
        <v>07,25</v>
      </c>
      <c r="L4345" s="483" t="s">
        <v>266</v>
      </c>
      <c r="M4345" s="483">
        <v>6491.04</v>
      </c>
      <c r="N4345" s="486">
        <v>0.41666666666666669</v>
      </c>
    </row>
    <row r="4346" spans="1:14" ht="19.5" hidden="1" thickBot="1" x14ac:dyDescent="0.3">
      <c r="A4346" s="680"/>
      <c r="B4346" s="495" t="s">
        <v>957</v>
      </c>
      <c r="C4346" s="496" t="s">
        <v>34</v>
      </c>
      <c r="D4346" s="497">
        <v>5.2629999999999999</v>
      </c>
      <c r="E4346" s="498">
        <v>4.742</v>
      </c>
      <c r="F4346" s="499" t="s">
        <v>30</v>
      </c>
      <c r="G4346" s="562"/>
      <c r="H4346" s="499" t="s">
        <v>961</v>
      </c>
      <c r="I4346" s="500" t="s">
        <v>962</v>
      </c>
      <c r="J4346" s="501"/>
      <c r="K4346" s="499" t="str">
        <f t="shared" si="122"/>
        <v>07,25</v>
      </c>
      <c r="L4346" s="499" t="s">
        <v>266</v>
      </c>
      <c r="M4346" s="499">
        <v>5263.3200000000006</v>
      </c>
      <c r="N4346" s="502">
        <v>0.41666666666666669</v>
      </c>
    </row>
    <row r="4347" spans="1:14" ht="19.5" hidden="1" thickBot="1" x14ac:dyDescent="0.3">
      <c r="A4347" s="676">
        <f t="shared" si="124"/>
        <v>2438</v>
      </c>
      <c r="B4347" s="531" t="s">
        <v>960</v>
      </c>
      <c r="C4347" s="532" t="s">
        <v>26</v>
      </c>
      <c r="D4347" s="533">
        <v>9.0229999999999997</v>
      </c>
      <c r="E4347" s="534">
        <v>9.0739999999999998</v>
      </c>
      <c r="F4347" s="535" t="s">
        <v>16</v>
      </c>
      <c r="G4347" s="536"/>
      <c r="H4347" s="535" t="s">
        <v>962</v>
      </c>
      <c r="I4347" s="537" t="s">
        <v>964</v>
      </c>
      <c r="J4347" s="538"/>
      <c r="K4347" s="535" t="str">
        <f t="shared" si="122"/>
        <v>07,25</v>
      </c>
      <c r="L4347" s="535" t="s">
        <v>265</v>
      </c>
      <c r="M4347" s="535">
        <v>9108.67</v>
      </c>
      <c r="N4347" s="539">
        <v>0.375</v>
      </c>
    </row>
    <row r="4348" spans="1:14" ht="19.5" hidden="1" thickBot="1" x14ac:dyDescent="0.3">
      <c r="A4348" s="678"/>
      <c r="B4348" s="563" t="s">
        <v>960</v>
      </c>
      <c r="C4348" s="564" t="s">
        <v>26</v>
      </c>
      <c r="D4348" s="565">
        <v>5.8490000000000002</v>
      </c>
      <c r="E4348" s="566">
        <v>5.8490000000000002</v>
      </c>
      <c r="F4348" s="567" t="s">
        <v>16</v>
      </c>
      <c r="G4348" s="568" t="s">
        <v>496</v>
      </c>
      <c r="H4348" s="567" t="s">
        <v>962</v>
      </c>
      <c r="I4348" s="569" t="s">
        <v>963</v>
      </c>
      <c r="J4348" s="570"/>
      <c r="K4348" s="567" t="str">
        <f t="shared" si="122"/>
        <v>07,25</v>
      </c>
      <c r="L4348" s="567" t="s">
        <v>265</v>
      </c>
      <c r="M4348" s="567">
        <v>5849</v>
      </c>
      <c r="N4348" s="571">
        <v>0.375</v>
      </c>
    </row>
    <row r="4349" spans="1:14" ht="19.5" hidden="1" thickBot="1" x14ac:dyDescent="0.3">
      <c r="A4349" s="677"/>
      <c r="B4349" s="636" t="s">
        <v>960</v>
      </c>
      <c r="C4349" s="637" t="s">
        <v>952</v>
      </c>
      <c r="D4349" s="638">
        <v>2.1280000000000001</v>
      </c>
      <c r="E4349" s="639">
        <v>2.2469999999999999</v>
      </c>
      <c r="F4349" s="640" t="s">
        <v>16</v>
      </c>
      <c r="G4349" s="641"/>
      <c r="H4349" s="640" t="s">
        <v>962</v>
      </c>
      <c r="I4349" s="642" t="s">
        <v>964</v>
      </c>
      <c r="J4349" s="643"/>
      <c r="K4349" s="640" t="str">
        <f t="shared" si="122"/>
        <v>07,25</v>
      </c>
      <c r="L4349" s="640" t="s">
        <v>266</v>
      </c>
      <c r="M4349" s="640">
        <v>2236.2000000000003</v>
      </c>
      <c r="N4349" s="644">
        <v>0.375</v>
      </c>
    </row>
    <row r="4350" spans="1:14" ht="19.5" hidden="1" thickBot="1" x14ac:dyDescent="0.3">
      <c r="A4350" s="513">
        <f t="shared" si="124"/>
        <v>2439</v>
      </c>
      <c r="B4350" s="514" t="s">
        <v>960</v>
      </c>
      <c r="C4350" s="515" t="s">
        <v>44</v>
      </c>
      <c r="D4350" s="516">
        <v>17.902999999999999</v>
      </c>
      <c r="E4350" s="517">
        <v>18.026</v>
      </c>
      <c r="F4350" s="518" t="s">
        <v>16</v>
      </c>
      <c r="G4350" s="519" t="s">
        <v>747</v>
      </c>
      <c r="H4350" s="518" t="s">
        <v>962</v>
      </c>
      <c r="I4350" s="520" t="s">
        <v>963</v>
      </c>
      <c r="J4350" s="521"/>
      <c r="K4350" s="518" t="str">
        <f t="shared" si="122"/>
        <v>07,25</v>
      </c>
      <c r="L4350" s="518" t="s">
        <v>28</v>
      </c>
      <c r="M4350" s="518">
        <v>17985.599999999999</v>
      </c>
      <c r="N4350" s="522">
        <v>0.41666666666666669</v>
      </c>
    </row>
    <row r="4351" spans="1:14" ht="19.5" hidden="1" thickBot="1" x14ac:dyDescent="0.3">
      <c r="A4351" s="503">
        <f t="shared" si="124"/>
        <v>2440</v>
      </c>
      <c r="B4351" s="504" t="s">
        <v>960</v>
      </c>
      <c r="C4351" s="505" t="s">
        <v>26</v>
      </c>
      <c r="D4351" s="506">
        <v>17.611999999999998</v>
      </c>
      <c r="E4351" s="507">
        <v>17.742000000000001</v>
      </c>
      <c r="F4351" s="508" t="s">
        <v>16</v>
      </c>
      <c r="G4351" s="509"/>
      <c r="H4351" s="508" t="s">
        <v>963</v>
      </c>
      <c r="I4351" s="510" t="s">
        <v>966</v>
      </c>
      <c r="J4351" s="511"/>
      <c r="K4351" s="508" t="str">
        <f t="shared" si="122"/>
        <v>07,25</v>
      </c>
      <c r="L4351" s="508" t="s">
        <v>265</v>
      </c>
      <c r="M4351" s="508">
        <v>17794.3</v>
      </c>
      <c r="N4351" s="512">
        <v>0.375</v>
      </c>
    </row>
    <row r="4352" spans="1:14" ht="19.5" hidden="1" thickBot="1" x14ac:dyDescent="0.3">
      <c r="A4352" s="513">
        <f t="shared" si="124"/>
        <v>2441</v>
      </c>
      <c r="B4352" s="514" t="s">
        <v>960</v>
      </c>
      <c r="C4352" s="515" t="s">
        <v>26</v>
      </c>
      <c r="D4352" s="516">
        <v>11.414</v>
      </c>
      <c r="E4352" s="517">
        <v>11.414</v>
      </c>
      <c r="F4352" s="518" t="s">
        <v>30</v>
      </c>
      <c r="G4352" s="519"/>
      <c r="H4352" s="518" t="s">
        <v>962</v>
      </c>
      <c r="I4352" s="520" t="s">
        <v>963</v>
      </c>
      <c r="J4352" s="521"/>
      <c r="K4352" s="518" t="str">
        <f t="shared" si="122"/>
        <v>07,25</v>
      </c>
      <c r="L4352" s="518" t="s">
        <v>265</v>
      </c>
      <c r="M4352" s="518">
        <v>11414.279999999999</v>
      </c>
      <c r="N4352" s="522">
        <v>0.375</v>
      </c>
    </row>
    <row r="4353" spans="1:14" ht="19.5" hidden="1" thickBot="1" x14ac:dyDescent="0.3">
      <c r="A4353" s="551">
        <f t="shared" si="124"/>
        <v>2442</v>
      </c>
      <c r="B4353" s="552" t="s">
        <v>960</v>
      </c>
      <c r="C4353" s="553" t="s">
        <v>587</v>
      </c>
      <c r="D4353" s="554">
        <v>13.356999999999999</v>
      </c>
      <c r="E4353" s="555">
        <v>13.26</v>
      </c>
      <c r="F4353" s="556" t="s">
        <v>30</v>
      </c>
      <c r="G4353" s="557" t="s">
        <v>23</v>
      </c>
      <c r="H4353" s="556" t="s">
        <v>962</v>
      </c>
      <c r="I4353" s="558" t="s">
        <v>963</v>
      </c>
      <c r="J4353" s="559"/>
      <c r="K4353" s="556" t="str">
        <f t="shared" si="122"/>
        <v>07,25</v>
      </c>
      <c r="L4353" s="556" t="s">
        <v>28</v>
      </c>
      <c r="M4353" s="556">
        <v>13357.8</v>
      </c>
      <c r="N4353" s="560">
        <v>0.41666666666666669</v>
      </c>
    </row>
    <row r="4354" spans="1:14" ht="57" hidden="1" thickBot="1" x14ac:dyDescent="0.3">
      <c r="A4354" s="679">
        <f t="shared" si="124"/>
        <v>2443</v>
      </c>
      <c r="B4354" s="479" t="s">
        <v>961</v>
      </c>
      <c r="C4354" s="480" t="s">
        <v>587</v>
      </c>
      <c r="D4354" s="481">
        <v>1.2969999999999999</v>
      </c>
      <c r="E4354" s="482">
        <v>1.3069999999999999</v>
      </c>
      <c r="F4354" s="483" t="s">
        <v>16</v>
      </c>
      <c r="G4354" s="549" t="s">
        <v>794</v>
      </c>
      <c r="H4354" s="483" t="s">
        <v>963</v>
      </c>
      <c r="I4354" s="484" t="s">
        <v>966</v>
      </c>
      <c r="J4354" s="485"/>
      <c r="K4354" s="483" t="str">
        <f t="shared" si="122"/>
        <v>07,25</v>
      </c>
      <c r="L4354" s="483" t="s">
        <v>28</v>
      </c>
      <c r="M4354" s="483">
        <v>1297.92</v>
      </c>
      <c r="N4354" s="486">
        <v>0.41666666666666669</v>
      </c>
    </row>
    <row r="4355" spans="1:14" ht="19.5" hidden="1" thickBot="1" x14ac:dyDescent="0.3">
      <c r="A4355" s="681"/>
      <c r="B4355" s="645" t="s">
        <v>961</v>
      </c>
      <c r="C4355" s="646" t="s">
        <v>587</v>
      </c>
      <c r="D4355" s="647">
        <v>16.082000000000001</v>
      </c>
      <c r="E4355" s="648">
        <v>16.126000000000001</v>
      </c>
      <c r="F4355" s="649" t="s">
        <v>16</v>
      </c>
      <c r="G4355" s="650" t="s">
        <v>47</v>
      </c>
      <c r="H4355" s="649" t="s">
        <v>963</v>
      </c>
      <c r="I4355" s="651" t="s">
        <v>966</v>
      </c>
      <c r="J4355" s="652"/>
      <c r="K4355" s="649" t="str">
        <f t="shared" si="122"/>
        <v>07,25</v>
      </c>
      <c r="L4355" s="649" t="s">
        <v>28</v>
      </c>
      <c r="M4355" s="649">
        <v>16082.16</v>
      </c>
      <c r="N4355" s="653">
        <v>0.41666666666666669</v>
      </c>
    </row>
    <row r="4356" spans="1:14" ht="19.5" hidden="1" thickBot="1" x14ac:dyDescent="0.3">
      <c r="A4356" s="503">
        <f t="shared" si="124"/>
        <v>2444</v>
      </c>
      <c r="B4356" s="504" t="s">
        <v>961</v>
      </c>
      <c r="C4356" s="505" t="s">
        <v>23</v>
      </c>
      <c r="D4356" s="506">
        <v>17.2</v>
      </c>
      <c r="E4356" s="507">
        <v>17.396999999999998</v>
      </c>
      <c r="F4356" s="508" t="s">
        <v>16</v>
      </c>
      <c r="G4356" s="509"/>
      <c r="H4356" s="508" t="s">
        <v>963</v>
      </c>
      <c r="I4356" s="510" t="s">
        <v>966</v>
      </c>
      <c r="J4356" s="511"/>
      <c r="K4356" s="508" t="str">
        <f t="shared" si="122"/>
        <v>07,25</v>
      </c>
      <c r="L4356" s="508" t="s">
        <v>28</v>
      </c>
      <c r="M4356" s="508">
        <v>17349.14</v>
      </c>
      <c r="N4356" s="512">
        <v>0.45833333333333331</v>
      </c>
    </row>
    <row r="4357" spans="1:14" ht="19.5" hidden="1" thickBot="1" x14ac:dyDescent="0.3">
      <c r="A4357" s="679">
        <f t="shared" si="124"/>
        <v>2445</v>
      </c>
      <c r="B4357" s="479" t="s">
        <v>961</v>
      </c>
      <c r="C4357" s="480" t="s">
        <v>15</v>
      </c>
      <c r="D4357" s="481">
        <v>5.5940000000000003</v>
      </c>
      <c r="E4357" s="482">
        <v>5.7439999999999998</v>
      </c>
      <c r="F4357" s="483" t="s">
        <v>16</v>
      </c>
      <c r="G4357" s="549"/>
      <c r="H4357" s="483" t="s">
        <v>963</v>
      </c>
      <c r="I4357" s="484" t="s">
        <v>966</v>
      </c>
      <c r="J4357" s="485"/>
      <c r="K4357" s="483" t="str">
        <f t="shared" si="122"/>
        <v>07,25</v>
      </c>
      <c r="L4357" s="483" t="s">
        <v>28</v>
      </c>
      <c r="M4357" s="483">
        <v>5712.9999999999991</v>
      </c>
      <c r="N4357" s="486">
        <v>0.5</v>
      </c>
    </row>
    <row r="4358" spans="1:14" ht="19.5" hidden="1" thickBot="1" x14ac:dyDescent="0.3">
      <c r="A4358" s="680"/>
      <c r="B4358" s="523" t="s">
        <v>961</v>
      </c>
      <c r="C4358" s="524" t="s">
        <v>839</v>
      </c>
      <c r="D4358" s="525">
        <v>1.2749999999999999</v>
      </c>
      <c r="E4358" s="526">
        <v>1.3460000000000001</v>
      </c>
      <c r="F4358" s="527" t="s">
        <v>16</v>
      </c>
      <c r="G4358" s="561"/>
      <c r="H4358" s="527" t="s">
        <v>963</v>
      </c>
      <c r="I4358" s="528" t="s">
        <v>966</v>
      </c>
      <c r="J4358" s="529"/>
      <c r="K4358" s="527" t="str">
        <f t="shared" si="122"/>
        <v>07,25</v>
      </c>
      <c r="L4358" s="527" t="s">
        <v>28</v>
      </c>
      <c r="M4358" s="527">
        <v>1329.96</v>
      </c>
      <c r="N4358" s="530">
        <v>0.5</v>
      </c>
    </row>
    <row r="4359" spans="1:14" ht="19.5" hidden="1" thickBot="1" x14ac:dyDescent="0.3">
      <c r="A4359" s="681"/>
      <c r="B4359" s="645" t="s">
        <v>961</v>
      </c>
      <c r="C4359" s="646" t="s">
        <v>47</v>
      </c>
      <c r="D4359" s="647">
        <v>10.074999999999999</v>
      </c>
      <c r="E4359" s="648">
        <v>10.308999999999999</v>
      </c>
      <c r="F4359" s="649" t="s">
        <v>16</v>
      </c>
      <c r="G4359" s="650"/>
      <c r="H4359" s="649" t="s">
        <v>963</v>
      </c>
      <c r="I4359" s="651" t="s">
        <v>966</v>
      </c>
      <c r="J4359" s="652"/>
      <c r="K4359" s="649" t="str">
        <f t="shared" si="122"/>
        <v>07,25</v>
      </c>
      <c r="L4359" s="649" t="s">
        <v>28</v>
      </c>
      <c r="M4359" s="649">
        <v>10230.070000000002</v>
      </c>
      <c r="N4359" s="653">
        <v>0.5</v>
      </c>
    </row>
    <row r="4360" spans="1:14" ht="19.5" hidden="1" thickBot="1" x14ac:dyDescent="0.3">
      <c r="A4360" s="676">
        <f t="shared" si="124"/>
        <v>2446</v>
      </c>
      <c r="B4360" s="531" t="s">
        <v>961</v>
      </c>
      <c r="C4360" s="532" t="s">
        <v>23</v>
      </c>
      <c r="D4360" s="533">
        <v>1.72</v>
      </c>
      <c r="E4360" s="534">
        <v>1.724</v>
      </c>
      <c r="F4360" s="535" t="s">
        <v>16</v>
      </c>
      <c r="G4360" s="536"/>
      <c r="H4360" s="535" t="s">
        <v>963</v>
      </c>
      <c r="I4360" s="537" t="s">
        <v>966</v>
      </c>
      <c r="J4360" s="538"/>
      <c r="K4360" s="535" t="str">
        <f t="shared" si="122"/>
        <v>07,25</v>
      </c>
      <c r="L4360" s="535" t="s">
        <v>28</v>
      </c>
      <c r="M4360" s="535">
        <v>1728</v>
      </c>
      <c r="N4360" s="539">
        <v>0.54166666666666663</v>
      </c>
    </row>
    <row r="4361" spans="1:14" ht="19.5" hidden="1" thickBot="1" x14ac:dyDescent="0.3">
      <c r="A4361" s="678"/>
      <c r="B4361" s="563" t="s">
        <v>961</v>
      </c>
      <c r="C4361" s="564" t="s">
        <v>24</v>
      </c>
      <c r="D4361" s="565">
        <v>4.7300000000000004</v>
      </c>
      <c r="E4361" s="566">
        <v>4.8650000000000002</v>
      </c>
      <c r="F4361" s="567" t="s">
        <v>16</v>
      </c>
      <c r="G4361" s="568"/>
      <c r="H4361" s="567" t="s">
        <v>963</v>
      </c>
      <c r="I4361" s="569" t="s">
        <v>966</v>
      </c>
      <c r="J4361" s="570"/>
      <c r="K4361" s="567" t="str">
        <f t="shared" si="122"/>
        <v>07,25</v>
      </c>
      <c r="L4361" s="567" t="s">
        <v>28</v>
      </c>
      <c r="M4361" s="567">
        <v>4854.12</v>
      </c>
      <c r="N4361" s="571">
        <v>0.54166666666666663</v>
      </c>
    </row>
    <row r="4362" spans="1:14" ht="19.5" hidden="1" thickBot="1" x14ac:dyDescent="0.3">
      <c r="A4362" s="677"/>
      <c r="B4362" s="636" t="s">
        <v>961</v>
      </c>
      <c r="C4362" s="637" t="s">
        <v>21</v>
      </c>
      <c r="D4362" s="638">
        <v>10.976000000000001</v>
      </c>
      <c r="E4362" s="639">
        <v>11.082000000000001</v>
      </c>
      <c r="F4362" s="640" t="s">
        <v>16</v>
      </c>
      <c r="G4362" s="641"/>
      <c r="H4362" s="640" t="s">
        <v>963</v>
      </c>
      <c r="I4362" s="642" t="s">
        <v>966</v>
      </c>
      <c r="J4362" s="643"/>
      <c r="K4362" s="640" t="str">
        <f t="shared" si="122"/>
        <v>07,25</v>
      </c>
      <c r="L4362" s="640" t="s">
        <v>28</v>
      </c>
      <c r="M4362" s="640">
        <v>11043.599999999999</v>
      </c>
      <c r="N4362" s="644">
        <v>0.54166666666666663</v>
      </c>
    </row>
    <row r="4363" spans="1:14" ht="19.5" hidden="1" thickBot="1" x14ac:dyDescent="0.3">
      <c r="A4363" s="513">
        <f t="shared" si="124"/>
        <v>2447</v>
      </c>
      <c r="B4363" s="514" t="s">
        <v>961</v>
      </c>
      <c r="C4363" s="515" t="s">
        <v>26</v>
      </c>
      <c r="D4363" s="516">
        <v>17.364999999999998</v>
      </c>
      <c r="E4363" s="517">
        <v>17.57</v>
      </c>
      <c r="F4363" s="518" t="s">
        <v>16</v>
      </c>
      <c r="G4363" s="519"/>
      <c r="H4363" s="518" t="s">
        <v>964</v>
      </c>
      <c r="I4363" s="520" t="s">
        <v>969</v>
      </c>
      <c r="J4363" s="521"/>
      <c r="K4363" s="518" t="str">
        <f t="shared" si="122"/>
        <v>07,25</v>
      </c>
      <c r="L4363" s="518" t="s">
        <v>265</v>
      </c>
      <c r="M4363" s="518">
        <v>17533.080000000002</v>
      </c>
      <c r="N4363" s="522">
        <v>0.375</v>
      </c>
    </row>
    <row r="4364" spans="1:14" ht="19.5" hidden="1" thickBot="1" x14ac:dyDescent="0.3">
      <c r="A4364" s="551">
        <f t="shared" si="124"/>
        <v>2448</v>
      </c>
      <c r="B4364" s="552" t="s">
        <v>961</v>
      </c>
      <c r="C4364" s="553" t="s">
        <v>26</v>
      </c>
      <c r="D4364" s="554">
        <v>12.422000000000001</v>
      </c>
      <c r="E4364" s="555">
        <v>11.718999999999999</v>
      </c>
      <c r="F4364" s="556" t="s">
        <v>30</v>
      </c>
      <c r="G4364" s="557"/>
      <c r="H4364" s="556" t="s">
        <v>963</v>
      </c>
      <c r="I4364" s="558" t="s">
        <v>965</v>
      </c>
      <c r="J4364" s="559"/>
      <c r="K4364" s="556" t="str">
        <f t="shared" si="122"/>
        <v>07,25</v>
      </c>
      <c r="L4364" s="556" t="s">
        <v>265</v>
      </c>
      <c r="M4364" s="556">
        <v>12422.44</v>
      </c>
      <c r="N4364" s="560">
        <v>0.375</v>
      </c>
    </row>
    <row r="4365" spans="1:14" ht="19.5" hidden="1" thickBot="1" x14ac:dyDescent="0.3">
      <c r="A4365" s="513">
        <f t="shared" si="124"/>
        <v>2449</v>
      </c>
      <c r="B4365" s="514" t="s">
        <v>962</v>
      </c>
      <c r="C4365" s="515" t="s">
        <v>811</v>
      </c>
      <c r="D4365" s="516">
        <v>17.591000000000001</v>
      </c>
      <c r="E4365" s="517">
        <v>17.364000000000001</v>
      </c>
      <c r="F4365" s="518" t="s">
        <v>16</v>
      </c>
      <c r="G4365" s="519"/>
      <c r="H4365" s="518" t="s">
        <v>964</v>
      </c>
      <c r="I4365" s="520" t="s">
        <v>969</v>
      </c>
      <c r="J4365" s="521"/>
      <c r="K4365" s="518" t="str">
        <f t="shared" si="122"/>
        <v>07,25</v>
      </c>
      <c r="L4365" s="518" t="s">
        <v>266</v>
      </c>
      <c r="M4365" s="518">
        <v>17762.330000000005</v>
      </c>
      <c r="N4365" s="522">
        <v>0.41666666666666669</v>
      </c>
    </row>
    <row r="4366" spans="1:14" ht="19.5" hidden="1" thickBot="1" x14ac:dyDescent="0.3">
      <c r="A4366" s="503">
        <f t="shared" si="124"/>
        <v>2450</v>
      </c>
      <c r="B4366" s="504" t="s">
        <v>962</v>
      </c>
      <c r="C4366" s="505" t="s">
        <v>26</v>
      </c>
      <c r="D4366" s="506">
        <v>17.268000000000001</v>
      </c>
      <c r="E4366" s="507">
        <v>17.457999999999998</v>
      </c>
      <c r="F4366" s="508" t="s">
        <v>16</v>
      </c>
      <c r="G4366" s="509"/>
      <c r="H4366" s="508" t="s">
        <v>965</v>
      </c>
      <c r="I4366" s="510" t="s">
        <v>969</v>
      </c>
      <c r="J4366" s="511"/>
      <c r="K4366" s="508" t="str">
        <f t="shared" si="122"/>
        <v>07,25</v>
      </c>
      <c r="L4366" s="508" t="s">
        <v>265</v>
      </c>
      <c r="M4366" s="508">
        <v>17400.309999999998</v>
      </c>
      <c r="N4366" s="512">
        <v>0.375</v>
      </c>
    </row>
    <row r="4367" spans="1:14" ht="19.5" hidden="1" thickBot="1" x14ac:dyDescent="0.3">
      <c r="A4367" s="679">
        <f t="shared" si="124"/>
        <v>2451</v>
      </c>
      <c r="B4367" s="479" t="s">
        <v>962</v>
      </c>
      <c r="C4367" s="480" t="s">
        <v>15</v>
      </c>
      <c r="D4367" s="481">
        <v>1.7689999999999999</v>
      </c>
      <c r="E4367" s="482">
        <v>1.881</v>
      </c>
      <c r="F4367" s="483" t="s">
        <v>16</v>
      </c>
      <c r="G4367" s="549"/>
      <c r="H4367" s="483" t="s">
        <v>965</v>
      </c>
      <c r="I4367" s="484" t="s">
        <v>969</v>
      </c>
      <c r="J4367" s="485"/>
      <c r="K4367" s="483" t="str">
        <f t="shared" si="122"/>
        <v>07,25</v>
      </c>
      <c r="L4367" s="483" t="s">
        <v>28</v>
      </c>
      <c r="M4367" s="483">
        <v>1869.3399999999997</v>
      </c>
      <c r="N4367" s="486">
        <v>0.41666666666666669</v>
      </c>
    </row>
    <row r="4368" spans="1:14" ht="19.5" hidden="1" thickBot="1" x14ac:dyDescent="0.3">
      <c r="A4368" s="680"/>
      <c r="B4368" s="523" t="s">
        <v>962</v>
      </c>
      <c r="C4368" s="524" t="s">
        <v>47</v>
      </c>
      <c r="D4368" s="525">
        <v>7.5940000000000003</v>
      </c>
      <c r="E4368" s="526">
        <v>7.7880000000000003</v>
      </c>
      <c r="F4368" s="527" t="s">
        <v>16</v>
      </c>
      <c r="G4368" s="561"/>
      <c r="H4368" s="527" t="s">
        <v>965</v>
      </c>
      <c r="I4368" s="528" t="s">
        <v>969</v>
      </c>
      <c r="J4368" s="529"/>
      <c r="K4368" s="527" t="str">
        <f t="shared" si="122"/>
        <v>07,25</v>
      </c>
      <c r="L4368" s="527" t="s">
        <v>28</v>
      </c>
      <c r="M4368" s="527">
        <v>7738.35</v>
      </c>
      <c r="N4368" s="530">
        <v>0.41666666666666669</v>
      </c>
    </row>
    <row r="4369" spans="1:14" ht="19.5" hidden="1" thickBot="1" x14ac:dyDescent="0.3">
      <c r="A4369" s="681"/>
      <c r="B4369" s="645" t="s">
        <v>962</v>
      </c>
      <c r="C4369" s="646" t="s">
        <v>25</v>
      </c>
      <c r="D4369" s="647">
        <v>8.077</v>
      </c>
      <c r="E4369" s="648">
        <v>8.1769999999999996</v>
      </c>
      <c r="F4369" s="649" t="s">
        <v>16</v>
      </c>
      <c r="G4369" s="650"/>
      <c r="H4369" s="649" t="s">
        <v>965</v>
      </c>
      <c r="I4369" s="651" t="s">
        <v>969</v>
      </c>
      <c r="J4369" s="652"/>
      <c r="K4369" s="649" t="str">
        <f t="shared" si="122"/>
        <v>07,25</v>
      </c>
      <c r="L4369" s="649" t="s">
        <v>28</v>
      </c>
      <c r="M4369" s="649">
        <v>8145.18</v>
      </c>
      <c r="N4369" s="653">
        <v>0.41666666666666669</v>
      </c>
    </row>
    <row r="4370" spans="1:14" ht="19.5" hidden="1" thickBot="1" x14ac:dyDescent="0.3">
      <c r="A4370" s="676">
        <f t="shared" si="124"/>
        <v>2452</v>
      </c>
      <c r="B4370" s="531" t="s">
        <v>962</v>
      </c>
      <c r="C4370" s="532" t="s">
        <v>23</v>
      </c>
      <c r="D4370" s="533">
        <v>12.419</v>
      </c>
      <c r="E4370" s="534">
        <v>12.621</v>
      </c>
      <c r="F4370" s="535" t="s">
        <v>16</v>
      </c>
      <c r="G4370" s="536"/>
      <c r="H4370" s="535" t="s">
        <v>965</v>
      </c>
      <c r="I4370" s="537" t="s">
        <v>969</v>
      </c>
      <c r="J4370" s="538"/>
      <c r="K4370" s="535" t="str">
        <f t="shared" si="122"/>
        <v>07,25</v>
      </c>
      <c r="L4370" s="535" t="s">
        <v>28</v>
      </c>
      <c r="M4370" s="535">
        <v>12574.850000000002</v>
      </c>
      <c r="N4370" s="539">
        <v>0.45833333333333331</v>
      </c>
    </row>
    <row r="4371" spans="1:14" ht="19.5" hidden="1" thickBot="1" x14ac:dyDescent="0.3">
      <c r="A4371" s="678"/>
      <c r="B4371" s="563" t="s">
        <v>962</v>
      </c>
      <c r="C4371" s="564" t="s">
        <v>24</v>
      </c>
      <c r="D4371" s="565">
        <v>2.2629999999999999</v>
      </c>
      <c r="E4371" s="566">
        <v>2.367</v>
      </c>
      <c r="F4371" s="567" t="s">
        <v>16</v>
      </c>
      <c r="G4371" s="568"/>
      <c r="H4371" s="567" t="s">
        <v>965</v>
      </c>
      <c r="I4371" s="569" t="s">
        <v>969</v>
      </c>
      <c r="J4371" s="570"/>
      <c r="K4371" s="567" t="str">
        <f t="shared" si="122"/>
        <v>07,25</v>
      </c>
      <c r="L4371" s="567" t="s">
        <v>28</v>
      </c>
      <c r="M4371" s="567">
        <v>2362.2600000000002</v>
      </c>
      <c r="N4371" s="571">
        <v>0.45833333333333331</v>
      </c>
    </row>
    <row r="4372" spans="1:14" ht="19.5" hidden="1" thickBot="1" x14ac:dyDescent="0.3">
      <c r="A4372" s="677"/>
      <c r="B4372" s="636" t="s">
        <v>962</v>
      </c>
      <c r="C4372" s="637" t="s">
        <v>913</v>
      </c>
      <c r="D4372" s="638">
        <v>2.7280000000000002</v>
      </c>
      <c r="E4372" s="639">
        <v>2.7519999999999998</v>
      </c>
      <c r="F4372" s="640" t="s">
        <v>16</v>
      </c>
      <c r="G4372" s="641"/>
      <c r="H4372" s="640" t="s">
        <v>965</v>
      </c>
      <c r="I4372" s="642" t="s">
        <v>969</v>
      </c>
      <c r="J4372" s="643"/>
      <c r="K4372" s="640" t="str">
        <f t="shared" si="122"/>
        <v>07,25</v>
      </c>
      <c r="L4372" s="640" t="s">
        <v>266</v>
      </c>
      <c r="M4372" s="640">
        <v>2755.1599999999994</v>
      </c>
      <c r="N4372" s="644">
        <v>0.45833333333333331</v>
      </c>
    </row>
    <row r="4373" spans="1:14" ht="19.5" hidden="1" thickBot="1" x14ac:dyDescent="0.3">
      <c r="A4373" s="513">
        <f t="shared" si="124"/>
        <v>2453</v>
      </c>
      <c r="B4373" s="514" t="s">
        <v>962</v>
      </c>
      <c r="C4373" s="515" t="s">
        <v>26</v>
      </c>
      <c r="D4373" s="516">
        <v>17.492999999999999</v>
      </c>
      <c r="E4373" s="517">
        <v>17.673999999999999</v>
      </c>
      <c r="F4373" s="518" t="s">
        <v>16</v>
      </c>
      <c r="G4373" s="519"/>
      <c r="H4373" s="518" t="s">
        <v>966</v>
      </c>
      <c r="I4373" s="520" t="s">
        <v>966</v>
      </c>
      <c r="J4373" s="521"/>
      <c r="K4373" s="518" t="str">
        <f t="shared" si="122"/>
        <v>07,25</v>
      </c>
      <c r="L4373" s="518" t="s">
        <v>265</v>
      </c>
      <c r="M4373" s="518">
        <v>17672.28</v>
      </c>
      <c r="N4373" s="522">
        <v>0.375</v>
      </c>
    </row>
    <row r="4374" spans="1:14" ht="19.5" hidden="1" thickBot="1" x14ac:dyDescent="0.3">
      <c r="A4374" s="676">
        <f t="shared" si="124"/>
        <v>2454</v>
      </c>
      <c r="B4374" s="531" t="s">
        <v>962</v>
      </c>
      <c r="C4374" s="532" t="s">
        <v>15</v>
      </c>
      <c r="D4374" s="533">
        <v>2.173</v>
      </c>
      <c r="E4374" s="534">
        <v>1.893</v>
      </c>
      <c r="F4374" s="535" t="s">
        <v>30</v>
      </c>
      <c r="G4374" s="536"/>
      <c r="H4374" s="535" t="s">
        <v>965</v>
      </c>
      <c r="I4374" s="537" t="s">
        <v>966</v>
      </c>
      <c r="J4374" s="538"/>
      <c r="K4374" s="535" t="str">
        <f t="shared" si="122"/>
        <v>07,25</v>
      </c>
      <c r="L4374" s="535" t="s">
        <v>28</v>
      </c>
      <c r="M4374" s="535">
        <v>2173.7199999999998</v>
      </c>
      <c r="N4374" s="539">
        <v>0.41666666666666669</v>
      </c>
    </row>
    <row r="4375" spans="1:14" ht="19.5" hidden="1" thickBot="1" x14ac:dyDescent="0.3">
      <c r="A4375" s="677"/>
      <c r="B4375" s="636" t="s">
        <v>962</v>
      </c>
      <c r="C4375" s="637" t="s">
        <v>24</v>
      </c>
      <c r="D4375" s="638">
        <v>9.3650000000000002</v>
      </c>
      <c r="E4375" s="639">
        <v>8.0980000000000008</v>
      </c>
      <c r="F4375" s="640" t="s">
        <v>30</v>
      </c>
      <c r="G4375" s="641"/>
      <c r="H4375" s="640" t="s">
        <v>965</v>
      </c>
      <c r="I4375" s="642" t="s">
        <v>966</v>
      </c>
      <c r="J4375" s="643"/>
      <c r="K4375" s="640" t="str">
        <f t="shared" si="122"/>
        <v>07,25</v>
      </c>
      <c r="L4375" s="640" t="s">
        <v>28</v>
      </c>
      <c r="M4375" s="640">
        <v>9365.6800000000021</v>
      </c>
      <c r="N4375" s="644">
        <v>0.41666666666666669</v>
      </c>
    </row>
    <row r="4376" spans="1:14" ht="19.5" hidden="1" thickBot="1" x14ac:dyDescent="0.3">
      <c r="A4376" s="679">
        <f t="shared" si="124"/>
        <v>2455</v>
      </c>
      <c r="B4376" s="479" t="s">
        <v>962</v>
      </c>
      <c r="C4376" s="480" t="s">
        <v>23</v>
      </c>
      <c r="D4376" s="481">
        <v>2.6520000000000001</v>
      </c>
      <c r="E4376" s="482">
        <v>2.44</v>
      </c>
      <c r="F4376" s="483" t="s">
        <v>30</v>
      </c>
      <c r="G4376" s="549"/>
      <c r="H4376" s="483" t="s">
        <v>965</v>
      </c>
      <c r="I4376" s="484" t="s">
        <v>966</v>
      </c>
      <c r="J4376" s="485"/>
      <c r="K4376" s="483" t="str">
        <f t="shared" si="122"/>
        <v>07,25</v>
      </c>
      <c r="L4376" s="483" t="s">
        <v>28</v>
      </c>
      <c r="M4376" s="483">
        <v>2652.48</v>
      </c>
      <c r="N4376" s="486">
        <v>0.45833333333333331</v>
      </c>
    </row>
    <row r="4377" spans="1:14" ht="19.5" hidden="1" thickBot="1" x14ac:dyDescent="0.3">
      <c r="A4377" s="681"/>
      <c r="B4377" s="645" t="s">
        <v>962</v>
      </c>
      <c r="C4377" s="646" t="s">
        <v>47</v>
      </c>
      <c r="D4377" s="647">
        <v>7.016</v>
      </c>
      <c r="E4377" s="648">
        <v>6.0060000000000002</v>
      </c>
      <c r="F4377" s="649" t="s">
        <v>30</v>
      </c>
      <c r="G4377" s="650"/>
      <c r="H4377" s="649" t="s">
        <v>965</v>
      </c>
      <c r="I4377" s="651" t="s">
        <v>966</v>
      </c>
      <c r="J4377" s="652"/>
      <c r="K4377" s="649" t="str">
        <f t="shared" si="122"/>
        <v>07,25</v>
      </c>
      <c r="L4377" s="649" t="s">
        <v>28</v>
      </c>
      <c r="M4377" s="649">
        <v>7016.4</v>
      </c>
      <c r="N4377" s="653">
        <v>0.45833333333333331</v>
      </c>
    </row>
    <row r="4378" spans="1:14" ht="19.5" hidden="1" thickBot="1" x14ac:dyDescent="0.3">
      <c r="A4378" s="503">
        <f t="shared" si="124"/>
        <v>2456</v>
      </c>
      <c r="B4378" s="504" t="s">
        <v>967</v>
      </c>
      <c r="C4378" s="505" t="s">
        <v>848</v>
      </c>
      <c r="D4378" s="506">
        <v>17.798999999999999</v>
      </c>
      <c r="E4378" s="507">
        <v>17.902000000000001</v>
      </c>
      <c r="F4378" s="508" t="s">
        <v>16</v>
      </c>
      <c r="G4378" s="509"/>
      <c r="H4378" s="508" t="s">
        <v>966</v>
      </c>
      <c r="I4378" s="510" t="s">
        <v>969</v>
      </c>
      <c r="J4378" s="511"/>
      <c r="K4378" s="508" t="str">
        <f t="shared" si="122"/>
        <v>07,25</v>
      </c>
      <c r="L4378" s="508" t="s">
        <v>266</v>
      </c>
      <c r="M4378" s="508">
        <v>17881.599999999999</v>
      </c>
      <c r="N4378" s="512">
        <v>0.41666666666666669</v>
      </c>
    </row>
    <row r="4379" spans="1:14" ht="19.5" hidden="1" thickBot="1" x14ac:dyDescent="0.3">
      <c r="A4379" s="513">
        <f t="shared" ref="A4379:A4406" si="125">MAX(A4365:A4378)+1</f>
        <v>2457</v>
      </c>
      <c r="B4379" s="514" t="s">
        <v>967</v>
      </c>
      <c r="C4379" s="515" t="s">
        <v>913</v>
      </c>
      <c r="D4379" s="516">
        <v>10.180999999999999</v>
      </c>
      <c r="E4379" s="517">
        <v>8.4090000000000007</v>
      </c>
      <c r="F4379" s="518" t="s">
        <v>30</v>
      </c>
      <c r="G4379" s="519"/>
      <c r="H4379" s="518" t="s">
        <v>966</v>
      </c>
      <c r="I4379" s="520" t="s">
        <v>970</v>
      </c>
      <c r="J4379" s="521"/>
      <c r="K4379" s="518" t="str">
        <f t="shared" si="122"/>
        <v>07,25</v>
      </c>
      <c r="L4379" s="518" t="s">
        <v>266</v>
      </c>
      <c r="M4379" s="518">
        <v>10181.640000000001</v>
      </c>
      <c r="N4379" s="522">
        <v>0.41666666666666669</v>
      </c>
    </row>
    <row r="4380" spans="1:14" ht="38.25" hidden="1" thickBot="1" x14ac:dyDescent="0.3">
      <c r="A4380" s="551">
        <f t="shared" si="125"/>
        <v>2458</v>
      </c>
      <c r="B4380" s="552" t="s">
        <v>965</v>
      </c>
      <c r="C4380" s="553" t="s">
        <v>47</v>
      </c>
      <c r="D4380" s="554">
        <v>5.0129999999999999</v>
      </c>
      <c r="E4380" s="555">
        <v>5.1369999999999996</v>
      </c>
      <c r="F4380" s="556" t="s">
        <v>16</v>
      </c>
      <c r="G4380" s="557" t="s">
        <v>968</v>
      </c>
      <c r="H4380" s="556" t="s">
        <v>969</v>
      </c>
      <c r="I4380" s="558" t="s">
        <v>972</v>
      </c>
      <c r="J4380" s="559"/>
      <c r="K4380" s="556" t="str">
        <f t="shared" si="122"/>
        <v>07,25</v>
      </c>
      <c r="L4380" s="556" t="s">
        <v>28</v>
      </c>
      <c r="M4380" s="556">
        <v>5085.42</v>
      </c>
      <c r="N4380" s="560">
        <v>0.41666666666666669</v>
      </c>
    </row>
    <row r="4381" spans="1:14" ht="19.5" hidden="1" thickBot="1" x14ac:dyDescent="0.3">
      <c r="A4381" s="513">
        <f t="shared" si="125"/>
        <v>2459</v>
      </c>
      <c r="B4381" s="514" t="s">
        <v>966</v>
      </c>
      <c r="C4381" s="515" t="s">
        <v>32</v>
      </c>
      <c r="D4381" s="516">
        <v>18.010999999999999</v>
      </c>
      <c r="E4381" s="517">
        <v>18.25</v>
      </c>
      <c r="F4381" s="518" t="s">
        <v>16</v>
      </c>
      <c r="G4381" s="519"/>
      <c r="H4381" s="518" t="s">
        <v>970</v>
      </c>
      <c r="I4381" s="520" t="s">
        <v>970</v>
      </c>
      <c r="J4381" s="521"/>
      <c r="K4381" s="518" t="str">
        <f t="shared" si="122"/>
        <v>07,25</v>
      </c>
      <c r="L4381" s="518" t="s">
        <v>266</v>
      </c>
      <c r="M4381" s="518">
        <v>18156.939999999999</v>
      </c>
      <c r="N4381" s="522">
        <v>0.41666666666666669</v>
      </c>
    </row>
    <row r="4382" spans="1:14" ht="19.5" hidden="1" thickBot="1" x14ac:dyDescent="0.3">
      <c r="A4382" s="503">
        <f t="shared" si="125"/>
        <v>2460</v>
      </c>
      <c r="B4382" s="504" t="s">
        <v>966</v>
      </c>
      <c r="C4382" s="505" t="s">
        <v>32</v>
      </c>
      <c r="D4382" s="506">
        <v>17.948</v>
      </c>
      <c r="E4382" s="507">
        <v>17.744</v>
      </c>
      <c r="F4382" s="508" t="s">
        <v>16</v>
      </c>
      <c r="G4382" s="509"/>
      <c r="H4382" s="508" t="s">
        <v>970</v>
      </c>
      <c r="I4382" s="510" t="s">
        <v>970</v>
      </c>
      <c r="J4382" s="511"/>
      <c r="K4382" s="508" t="str">
        <f t="shared" si="122"/>
        <v>07,25</v>
      </c>
      <c r="L4382" s="508" t="s">
        <v>266</v>
      </c>
      <c r="M4382" s="508">
        <v>18025.999999999996</v>
      </c>
      <c r="N4382" s="512">
        <v>0.45833333333333331</v>
      </c>
    </row>
    <row r="4383" spans="1:14" ht="19.5" hidden="1" thickBot="1" x14ac:dyDescent="0.3">
      <c r="A4383" s="572">
        <f t="shared" si="125"/>
        <v>2461</v>
      </c>
      <c r="B4383" s="573" t="s">
        <v>966</v>
      </c>
      <c r="C4383" s="574" t="s">
        <v>32</v>
      </c>
      <c r="D4383" s="575">
        <v>18.04</v>
      </c>
      <c r="E4383" s="576">
        <v>18.026</v>
      </c>
      <c r="F4383" s="577" t="s">
        <v>16</v>
      </c>
      <c r="G4383" s="578"/>
      <c r="H4383" s="577" t="s">
        <v>970</v>
      </c>
      <c r="I4383" s="520" t="s">
        <v>970</v>
      </c>
      <c r="J4383" s="580"/>
      <c r="K4383" s="577" t="str">
        <f t="shared" si="122"/>
        <v>07,25</v>
      </c>
      <c r="L4383" s="577" t="s">
        <v>266</v>
      </c>
      <c r="M4383" s="577">
        <v>18044.400000000001</v>
      </c>
      <c r="N4383" s="581">
        <v>0.5</v>
      </c>
    </row>
    <row r="4384" spans="1:14" ht="38.25" hidden="1" thickBot="1" x14ac:dyDescent="0.3">
      <c r="A4384" s="676">
        <f>MAX(A4379:A4383)+1</f>
        <v>2462</v>
      </c>
      <c r="B4384" s="531" t="s">
        <v>966</v>
      </c>
      <c r="C4384" s="532" t="s">
        <v>811</v>
      </c>
      <c r="D4384" s="533">
        <v>9.9580000000000002</v>
      </c>
      <c r="E4384" s="534">
        <v>10.079000000000001</v>
      </c>
      <c r="F4384" s="535" t="s">
        <v>16</v>
      </c>
      <c r="G4384" s="536"/>
      <c r="H4384" s="535" t="s">
        <v>970</v>
      </c>
      <c r="I4384" s="537" t="s">
        <v>972</v>
      </c>
      <c r="J4384" s="538" t="s">
        <v>971</v>
      </c>
      <c r="K4384" s="535" t="str">
        <f t="shared" si="122"/>
        <v>07,25</v>
      </c>
      <c r="L4384" s="535" t="s">
        <v>266</v>
      </c>
      <c r="M4384" s="535">
        <v>10070.08</v>
      </c>
      <c r="N4384" s="539">
        <v>0.54166666666666663</v>
      </c>
    </row>
    <row r="4385" spans="1:14" ht="38.25" hidden="1" thickBot="1" x14ac:dyDescent="0.3">
      <c r="A4385" s="678"/>
      <c r="B4385" s="563" t="s">
        <v>966</v>
      </c>
      <c r="C4385" s="564" t="s">
        <v>811</v>
      </c>
      <c r="D4385" s="565">
        <v>3.0129999999999999</v>
      </c>
      <c r="E4385" s="566">
        <v>3.1760000000000002</v>
      </c>
      <c r="F4385" s="567" t="s">
        <v>16</v>
      </c>
      <c r="G4385" s="568"/>
      <c r="H4385" s="567" t="s">
        <v>970</v>
      </c>
      <c r="I4385" s="569" t="s">
        <v>972</v>
      </c>
      <c r="J4385" s="570" t="s">
        <v>971</v>
      </c>
      <c r="K4385" s="567" t="str">
        <f t="shared" si="122"/>
        <v>07,25</v>
      </c>
      <c r="L4385" s="567" t="s">
        <v>266</v>
      </c>
      <c r="M4385" s="567">
        <v>3162.0899999999997</v>
      </c>
      <c r="N4385" s="571">
        <v>0.54166666666666663</v>
      </c>
    </row>
    <row r="4386" spans="1:14" ht="38.25" hidden="1" thickBot="1" x14ac:dyDescent="0.3">
      <c r="A4386" s="677"/>
      <c r="B4386" s="636" t="s">
        <v>966</v>
      </c>
      <c r="C4386" s="637" t="s">
        <v>50</v>
      </c>
      <c r="D4386" s="638">
        <v>4.085</v>
      </c>
      <c r="E4386" s="639">
        <v>4.2229999999999999</v>
      </c>
      <c r="F4386" s="640" t="s">
        <v>16</v>
      </c>
      <c r="G4386" s="641"/>
      <c r="H4386" s="640" t="s">
        <v>970</v>
      </c>
      <c r="I4386" s="642" t="s">
        <v>972</v>
      </c>
      <c r="J4386" s="643" t="s">
        <v>971</v>
      </c>
      <c r="K4386" s="640" t="str">
        <f t="shared" si="122"/>
        <v>07,25</v>
      </c>
      <c r="L4386" s="640" t="s">
        <v>266</v>
      </c>
      <c r="M4386" s="640">
        <v>4206.4600000000009</v>
      </c>
      <c r="N4386" s="644">
        <v>0.54166666666666663</v>
      </c>
    </row>
    <row r="4387" spans="1:14" ht="38.25" hidden="1" thickBot="1" x14ac:dyDescent="0.3">
      <c r="A4387" s="679">
        <f>MAX(A4382:A4386)+1</f>
        <v>2463</v>
      </c>
      <c r="B4387" s="479" t="s">
        <v>966</v>
      </c>
      <c r="C4387" s="480" t="s">
        <v>41</v>
      </c>
      <c r="D4387" s="481">
        <v>6.56</v>
      </c>
      <c r="E4387" s="482">
        <v>6.5880000000000001</v>
      </c>
      <c r="F4387" s="483" t="s">
        <v>16</v>
      </c>
      <c r="G4387" s="549"/>
      <c r="H4387" s="483" t="s">
        <v>970</v>
      </c>
      <c r="I4387" s="484" t="s">
        <v>970</v>
      </c>
      <c r="J4387" s="485" t="s">
        <v>971</v>
      </c>
      <c r="K4387" s="483" t="str">
        <f t="shared" si="122"/>
        <v>07,25</v>
      </c>
      <c r="L4387" s="483" t="s">
        <v>266</v>
      </c>
      <c r="M4387" s="483">
        <v>6644.7400000000007</v>
      </c>
      <c r="N4387" s="486">
        <v>0.58333333333333337</v>
      </c>
    </row>
    <row r="4388" spans="1:14" ht="38.25" hidden="1" thickBot="1" x14ac:dyDescent="0.3">
      <c r="A4388" s="680"/>
      <c r="B4388" s="523" t="s">
        <v>966</v>
      </c>
      <c r="C4388" s="524" t="s">
        <v>42</v>
      </c>
      <c r="D4388" s="525">
        <v>3.2810000000000001</v>
      </c>
      <c r="E4388" s="526">
        <v>3.3570000000000002</v>
      </c>
      <c r="F4388" s="527" t="s">
        <v>16</v>
      </c>
      <c r="G4388" s="561"/>
      <c r="H4388" s="527" t="s">
        <v>970</v>
      </c>
      <c r="I4388" s="528" t="s">
        <v>970</v>
      </c>
      <c r="J4388" s="529" t="s">
        <v>971</v>
      </c>
      <c r="K4388" s="527" t="str">
        <f t="shared" si="122"/>
        <v>07,25</v>
      </c>
      <c r="L4388" s="527" t="s">
        <v>266</v>
      </c>
      <c r="M4388" s="527">
        <v>3334.6800000000003</v>
      </c>
      <c r="N4388" s="530">
        <v>0.58333333333333337</v>
      </c>
    </row>
    <row r="4389" spans="1:14" ht="38.25" hidden="1" thickBot="1" x14ac:dyDescent="0.3">
      <c r="A4389" s="680"/>
      <c r="B4389" s="523" t="s">
        <v>966</v>
      </c>
      <c r="C4389" s="524" t="s">
        <v>34</v>
      </c>
      <c r="D4389" s="525">
        <v>5.68</v>
      </c>
      <c r="E4389" s="526">
        <v>5.7809999999999997</v>
      </c>
      <c r="F4389" s="527" t="s">
        <v>16</v>
      </c>
      <c r="G4389" s="561"/>
      <c r="H4389" s="527" t="s">
        <v>970</v>
      </c>
      <c r="I4389" s="528" t="s">
        <v>970</v>
      </c>
      <c r="J4389" s="529" t="s">
        <v>971</v>
      </c>
      <c r="K4389" s="527" t="str">
        <f t="shared" si="122"/>
        <v>07,25</v>
      </c>
      <c r="L4389" s="527" t="s">
        <v>266</v>
      </c>
      <c r="M4389" s="527">
        <v>5772.91</v>
      </c>
      <c r="N4389" s="530">
        <v>0.58333333333333337</v>
      </c>
    </row>
    <row r="4390" spans="1:14" ht="38.25" hidden="1" thickBot="1" x14ac:dyDescent="0.3">
      <c r="A4390" s="681"/>
      <c r="B4390" s="645" t="s">
        <v>966</v>
      </c>
      <c r="C4390" s="646" t="s">
        <v>39</v>
      </c>
      <c r="D4390" s="647">
        <v>2.0579999999999998</v>
      </c>
      <c r="E4390" s="648">
        <v>2.0609999999999999</v>
      </c>
      <c r="F4390" s="649" t="s">
        <v>16</v>
      </c>
      <c r="G4390" s="650"/>
      <c r="H4390" s="649" t="s">
        <v>970</v>
      </c>
      <c r="I4390" s="651" t="s">
        <v>970</v>
      </c>
      <c r="J4390" s="652" t="s">
        <v>971</v>
      </c>
      <c r="K4390" s="649" t="str">
        <f t="shared" si="122"/>
        <v>07,25</v>
      </c>
      <c r="L4390" s="649" t="s">
        <v>266</v>
      </c>
      <c r="M4390" s="649">
        <v>2063.4</v>
      </c>
      <c r="N4390" s="653">
        <v>0.58333333333333337</v>
      </c>
    </row>
    <row r="4391" spans="1:14" ht="38.25" hidden="1" thickBot="1" x14ac:dyDescent="0.3">
      <c r="A4391" s="676">
        <f>MAX(A4384:A4390)+1</f>
        <v>2464</v>
      </c>
      <c r="B4391" s="531" t="s">
        <v>966</v>
      </c>
      <c r="C4391" s="532" t="s">
        <v>873</v>
      </c>
      <c r="D4391" s="533">
        <v>1.1950000000000001</v>
      </c>
      <c r="E4391" s="534">
        <v>1.2410000000000001</v>
      </c>
      <c r="F4391" s="535" t="s">
        <v>16</v>
      </c>
      <c r="G4391" s="684" t="s">
        <v>975</v>
      </c>
      <c r="H4391" s="535" t="s">
        <v>970</v>
      </c>
      <c r="I4391" s="537" t="s">
        <v>970</v>
      </c>
      <c r="J4391" s="538" t="s">
        <v>971</v>
      </c>
      <c r="K4391" s="535" t="str">
        <f t="shared" si="122"/>
        <v>07,25</v>
      </c>
      <c r="L4391" s="535" t="s">
        <v>266</v>
      </c>
      <c r="M4391" s="535">
        <v>1234.5</v>
      </c>
      <c r="N4391" s="539">
        <v>0.625</v>
      </c>
    </row>
    <row r="4392" spans="1:14" ht="38.25" hidden="1" thickBot="1" x14ac:dyDescent="0.3">
      <c r="A4392" s="678"/>
      <c r="B4392" s="590" t="s">
        <v>966</v>
      </c>
      <c r="C4392" s="591" t="s">
        <v>32</v>
      </c>
      <c r="D4392" s="592">
        <v>4.5</v>
      </c>
      <c r="E4392" s="593">
        <v>4.5090000000000003</v>
      </c>
      <c r="F4392" s="594" t="s">
        <v>16</v>
      </c>
      <c r="G4392" s="685"/>
      <c r="H4392" s="594" t="s">
        <v>970</v>
      </c>
      <c r="I4392" s="596" t="s">
        <v>970</v>
      </c>
      <c r="J4392" s="597" t="s">
        <v>971</v>
      </c>
      <c r="K4392" s="594" t="str">
        <f t="shared" si="122"/>
        <v>07,25</v>
      </c>
      <c r="L4392" s="594" t="s">
        <v>266</v>
      </c>
      <c r="M4392" s="594">
        <v>4512.6000000000004</v>
      </c>
      <c r="N4392" s="659">
        <v>0.625</v>
      </c>
    </row>
    <row r="4393" spans="1:14" ht="19.5" hidden="1" thickBot="1" x14ac:dyDescent="0.3">
      <c r="A4393" s="679">
        <f>MAX(A4384:A4392)+1</f>
        <v>2465</v>
      </c>
      <c r="B4393" s="479" t="s">
        <v>969</v>
      </c>
      <c r="C4393" s="480" t="s">
        <v>952</v>
      </c>
      <c r="D4393" s="481">
        <v>1.679</v>
      </c>
      <c r="E4393" s="482">
        <v>1.7949999999999999</v>
      </c>
      <c r="F4393" s="483" t="s">
        <v>16</v>
      </c>
      <c r="G4393" s="549"/>
      <c r="H4393" s="483" t="s">
        <v>972</v>
      </c>
      <c r="I4393" s="484" t="s">
        <v>972</v>
      </c>
      <c r="J4393" s="485"/>
      <c r="K4393" s="483" t="str">
        <f t="shared" si="122"/>
        <v>07,25</v>
      </c>
      <c r="L4393" s="483" t="s">
        <v>266</v>
      </c>
      <c r="M4393" s="483">
        <v>1784.88</v>
      </c>
      <c r="N4393" s="486">
        <v>0.375</v>
      </c>
    </row>
    <row r="4394" spans="1:14" ht="19.5" hidden="1" thickBot="1" x14ac:dyDescent="0.3">
      <c r="A4394" s="680"/>
      <c r="B4394" s="523" t="s">
        <v>969</v>
      </c>
      <c r="C4394" s="524" t="s">
        <v>26</v>
      </c>
      <c r="D4394" s="525">
        <v>7.42</v>
      </c>
      <c r="E4394" s="526">
        <v>7.42</v>
      </c>
      <c r="F4394" s="527" t="s">
        <v>16</v>
      </c>
      <c r="G4394" s="561" t="s">
        <v>496</v>
      </c>
      <c r="H4394" s="527" t="s">
        <v>972</v>
      </c>
      <c r="I4394" s="528" t="s">
        <v>972</v>
      </c>
      <c r="J4394" s="529"/>
      <c r="K4394" s="527" t="str">
        <f t="shared" si="122"/>
        <v>07,25</v>
      </c>
      <c r="L4394" s="527" t="s">
        <v>265</v>
      </c>
      <c r="M4394" s="527">
        <v>7420.2000000000007</v>
      </c>
      <c r="N4394" s="530">
        <v>0.375</v>
      </c>
    </row>
    <row r="4395" spans="1:14" ht="19.5" hidden="1" thickBot="1" x14ac:dyDescent="0.3">
      <c r="A4395" s="681"/>
      <c r="B4395" s="645" t="s">
        <v>969</v>
      </c>
      <c r="C4395" s="646" t="s">
        <v>26</v>
      </c>
      <c r="D4395" s="647">
        <v>7.782</v>
      </c>
      <c r="E4395" s="648">
        <v>7.9240000000000004</v>
      </c>
      <c r="F4395" s="649" t="s">
        <v>16</v>
      </c>
      <c r="G4395" s="650"/>
      <c r="H4395" s="649" t="s">
        <v>972</v>
      </c>
      <c r="I4395" s="651" t="s">
        <v>972</v>
      </c>
      <c r="J4395" s="652"/>
      <c r="K4395" s="649" t="str">
        <f t="shared" si="122"/>
        <v>07,25</v>
      </c>
      <c r="L4395" s="649" t="s">
        <v>265</v>
      </c>
      <c r="M4395" s="649">
        <v>7892.74</v>
      </c>
      <c r="N4395" s="653">
        <v>0.375</v>
      </c>
    </row>
    <row r="4396" spans="1:14" ht="19.5" hidden="1" thickBot="1" x14ac:dyDescent="0.3">
      <c r="A4396" s="503">
        <f>MAX(A4384:A4395)+1</f>
        <v>2466</v>
      </c>
      <c r="B4396" s="504" t="s">
        <v>969</v>
      </c>
      <c r="C4396" s="505" t="s">
        <v>26</v>
      </c>
      <c r="D4396" s="506">
        <v>17.442</v>
      </c>
      <c r="E4396" s="507">
        <v>17.704999999999998</v>
      </c>
      <c r="F4396" s="508" t="s">
        <v>16</v>
      </c>
      <c r="G4396" s="509"/>
      <c r="H4396" s="508" t="s">
        <v>973</v>
      </c>
      <c r="I4396" s="510" t="s">
        <v>973</v>
      </c>
      <c r="J4396" s="511"/>
      <c r="K4396" s="508" t="str">
        <f t="shared" si="122"/>
        <v>07,25</v>
      </c>
      <c r="L4396" s="508" t="s">
        <v>265</v>
      </c>
      <c r="M4396" s="508">
        <v>17626.34</v>
      </c>
      <c r="N4396" s="512">
        <v>0.375</v>
      </c>
    </row>
    <row r="4397" spans="1:14" ht="19.5" hidden="1" thickBot="1" x14ac:dyDescent="0.3">
      <c r="A4397" s="513">
        <f>MAX(A4384:A4396)+1</f>
        <v>2467</v>
      </c>
      <c r="B4397" s="514" t="s">
        <v>969</v>
      </c>
      <c r="C4397" s="515" t="s">
        <v>26</v>
      </c>
      <c r="D4397" s="516">
        <v>17.478999999999999</v>
      </c>
      <c r="E4397" s="517">
        <v>17.721</v>
      </c>
      <c r="F4397" s="518" t="s">
        <v>16</v>
      </c>
      <c r="G4397" s="519"/>
      <c r="H4397" s="518" t="s">
        <v>973</v>
      </c>
      <c r="I4397" s="520" t="s">
        <v>973</v>
      </c>
      <c r="J4397" s="521"/>
      <c r="K4397" s="518" t="str">
        <f t="shared" si="122"/>
        <v>07,25</v>
      </c>
      <c r="L4397" s="518" t="s">
        <v>265</v>
      </c>
      <c r="M4397" s="518">
        <v>17639.629999999997</v>
      </c>
      <c r="N4397" s="522">
        <v>0.41666666666666669</v>
      </c>
    </row>
    <row r="4398" spans="1:14" ht="19.5" hidden="1" thickBot="1" x14ac:dyDescent="0.3">
      <c r="A4398" s="551">
        <f t="shared" si="125"/>
        <v>2468</v>
      </c>
      <c r="B4398" s="552" t="s">
        <v>969</v>
      </c>
      <c r="C4398" s="553" t="s">
        <v>26</v>
      </c>
      <c r="D4398" s="554">
        <v>10.877000000000001</v>
      </c>
      <c r="E4398" s="555">
        <v>10.247</v>
      </c>
      <c r="F4398" s="556" t="s">
        <v>30</v>
      </c>
      <c r="G4398" s="557"/>
      <c r="H4398" s="556" t="s">
        <v>972</v>
      </c>
      <c r="I4398" s="558" t="s">
        <v>972</v>
      </c>
      <c r="J4398" s="559"/>
      <c r="K4398" s="556" t="str">
        <f t="shared" si="122"/>
        <v>07,25</v>
      </c>
      <c r="L4398" s="556" t="s">
        <v>265</v>
      </c>
      <c r="M4398" s="556">
        <v>10877.2</v>
      </c>
      <c r="N4398" s="560">
        <v>0.375</v>
      </c>
    </row>
    <row r="4399" spans="1:14" ht="19.5" hidden="1" thickBot="1" x14ac:dyDescent="0.3">
      <c r="A4399" s="513">
        <f t="shared" si="125"/>
        <v>2469</v>
      </c>
      <c r="B4399" s="514" t="s">
        <v>970</v>
      </c>
      <c r="C4399" s="515" t="s">
        <v>26</v>
      </c>
      <c r="D4399" s="516">
        <v>17.385000000000002</v>
      </c>
      <c r="E4399" s="517">
        <v>17.579000000000001</v>
      </c>
      <c r="F4399" s="518" t="s">
        <v>16</v>
      </c>
      <c r="G4399" s="519"/>
      <c r="H4399" s="518" t="s">
        <v>974</v>
      </c>
      <c r="I4399" s="520" t="s">
        <v>974</v>
      </c>
      <c r="J4399" s="521"/>
      <c r="K4399" s="518" t="str">
        <f t="shared" si="122"/>
        <v>07,25</v>
      </c>
      <c r="L4399" s="518" t="s">
        <v>265</v>
      </c>
      <c r="M4399" s="518">
        <v>17570.960000000003</v>
      </c>
      <c r="N4399" s="522">
        <v>0.375</v>
      </c>
    </row>
    <row r="4400" spans="1:14" ht="19.5" hidden="1" thickBot="1" x14ac:dyDescent="0.3">
      <c r="A4400" s="676">
        <f t="shared" si="125"/>
        <v>2470</v>
      </c>
      <c r="B4400" s="531" t="s">
        <v>970</v>
      </c>
      <c r="C4400" s="532" t="s">
        <v>23</v>
      </c>
      <c r="D4400" s="533">
        <v>9.5129999999999999</v>
      </c>
      <c r="E4400" s="534">
        <v>9.7070000000000007</v>
      </c>
      <c r="F4400" s="535" t="s">
        <v>16</v>
      </c>
      <c r="G4400" s="536"/>
      <c r="H4400" s="535" t="s">
        <v>973</v>
      </c>
      <c r="I4400" s="537" t="s">
        <v>974</v>
      </c>
      <c r="J4400" s="538"/>
      <c r="K4400" s="535" t="str">
        <f t="shared" si="122"/>
        <v>07,25</v>
      </c>
      <c r="L4400" s="535" t="s">
        <v>28</v>
      </c>
      <c r="M4400" s="535">
        <v>9656.2400000000016</v>
      </c>
      <c r="N4400" s="539">
        <v>0.45833333333333331</v>
      </c>
    </row>
    <row r="4401" spans="1:14" ht="19.5" hidden="1" thickBot="1" x14ac:dyDescent="0.3">
      <c r="A4401" s="677"/>
      <c r="B4401" s="636" t="s">
        <v>970</v>
      </c>
      <c r="C4401" s="637" t="s">
        <v>21</v>
      </c>
      <c r="D4401" s="638">
        <v>8.141</v>
      </c>
      <c r="E4401" s="639">
        <v>8.1050000000000004</v>
      </c>
      <c r="F4401" s="640" t="s">
        <v>16</v>
      </c>
      <c r="G4401" s="641"/>
      <c r="H4401" s="640" t="s">
        <v>973</v>
      </c>
      <c r="I4401" s="642" t="s">
        <v>974</v>
      </c>
      <c r="J4401" s="643"/>
      <c r="K4401" s="640" t="str">
        <f t="shared" si="122"/>
        <v>07,25</v>
      </c>
      <c r="L4401" s="640" t="s">
        <v>28</v>
      </c>
      <c r="M4401" s="640">
        <v>8204.2799999999988</v>
      </c>
      <c r="N4401" s="644">
        <v>0.45833333333333331</v>
      </c>
    </row>
    <row r="4402" spans="1:14" ht="19.5" hidden="1" thickBot="1" x14ac:dyDescent="0.3">
      <c r="A4402" s="679">
        <f t="shared" si="125"/>
        <v>2471</v>
      </c>
      <c r="B4402" s="479" t="s">
        <v>970</v>
      </c>
      <c r="C4402" s="480" t="s">
        <v>15</v>
      </c>
      <c r="D4402" s="481">
        <v>3.234</v>
      </c>
      <c r="E4402" s="482">
        <v>3.3660000000000001</v>
      </c>
      <c r="F4402" s="483" t="s">
        <v>16</v>
      </c>
      <c r="G4402" s="549"/>
      <c r="H4402" s="483" t="s">
        <v>973</v>
      </c>
      <c r="I4402" s="484" t="s">
        <v>974</v>
      </c>
      <c r="J4402" s="485"/>
      <c r="K4402" s="483" t="str">
        <f t="shared" si="122"/>
        <v>07,25</v>
      </c>
      <c r="L4402" s="483" t="s">
        <v>28</v>
      </c>
      <c r="M4402" s="483">
        <v>3376.5099999999998</v>
      </c>
      <c r="N4402" s="486">
        <v>0.5</v>
      </c>
    </row>
    <row r="4403" spans="1:14" ht="19.5" hidden="1" thickBot="1" x14ac:dyDescent="0.3">
      <c r="A4403" s="680"/>
      <c r="B4403" s="523" t="s">
        <v>970</v>
      </c>
      <c r="C4403" s="524" t="s">
        <v>839</v>
      </c>
      <c r="D4403" s="525">
        <v>1.5880000000000001</v>
      </c>
      <c r="E4403" s="526">
        <v>1.6559999999999999</v>
      </c>
      <c r="F4403" s="527" t="s">
        <v>16</v>
      </c>
      <c r="G4403" s="561"/>
      <c r="H4403" s="527" t="s">
        <v>973</v>
      </c>
      <c r="I4403" s="528" t="s">
        <v>974</v>
      </c>
      <c r="J4403" s="529"/>
      <c r="K4403" s="527" t="str">
        <f t="shared" si="122"/>
        <v>07,25</v>
      </c>
      <c r="L4403" s="527" t="s">
        <v>28</v>
      </c>
      <c r="M4403" s="527">
        <v>1643.52</v>
      </c>
      <c r="N4403" s="530">
        <v>0.5</v>
      </c>
    </row>
    <row r="4404" spans="1:14" ht="19.5" hidden="1" thickBot="1" x14ac:dyDescent="0.3">
      <c r="A4404" s="680"/>
      <c r="B4404" s="523" t="s">
        <v>970</v>
      </c>
      <c r="C4404" s="524" t="s">
        <v>47</v>
      </c>
      <c r="D4404" s="525">
        <v>10.978</v>
      </c>
      <c r="E4404" s="526">
        <v>11.114000000000001</v>
      </c>
      <c r="F4404" s="527" t="s">
        <v>16</v>
      </c>
      <c r="G4404" s="561"/>
      <c r="H4404" s="527" t="s">
        <v>973</v>
      </c>
      <c r="I4404" s="528" t="s">
        <v>974</v>
      </c>
      <c r="J4404" s="529"/>
      <c r="K4404" s="527" t="str">
        <f t="shared" si="122"/>
        <v>07,25</v>
      </c>
      <c r="L4404" s="527" t="s">
        <v>28</v>
      </c>
      <c r="M4404" s="527">
        <v>11130.480000000001</v>
      </c>
      <c r="N4404" s="530">
        <v>0.5</v>
      </c>
    </row>
    <row r="4405" spans="1:14" ht="19.5" hidden="1" thickBot="1" x14ac:dyDescent="0.3">
      <c r="A4405" s="680"/>
      <c r="B4405" s="495" t="s">
        <v>970</v>
      </c>
      <c r="C4405" s="496" t="s">
        <v>24</v>
      </c>
      <c r="D4405" s="497">
        <v>1.5620000000000001</v>
      </c>
      <c r="E4405" s="498">
        <v>1.6140000000000001</v>
      </c>
      <c r="F4405" s="499" t="s">
        <v>16</v>
      </c>
      <c r="G4405" s="562"/>
      <c r="H4405" s="499" t="s">
        <v>973</v>
      </c>
      <c r="I4405" s="500" t="s">
        <v>974</v>
      </c>
      <c r="J4405" s="501"/>
      <c r="K4405" s="499" t="str">
        <f t="shared" si="122"/>
        <v>07,25</v>
      </c>
      <c r="L4405" s="499" t="s">
        <v>28</v>
      </c>
      <c r="M4405" s="499">
        <v>1631.0399999999997</v>
      </c>
      <c r="N4405" s="502">
        <v>0.5</v>
      </c>
    </row>
    <row r="4406" spans="1:14" ht="19.5" hidden="1" thickBot="1" x14ac:dyDescent="0.3">
      <c r="A4406" s="676">
        <f t="shared" si="125"/>
        <v>2472</v>
      </c>
      <c r="B4406" s="531" t="s">
        <v>970</v>
      </c>
      <c r="C4406" s="532" t="s">
        <v>26</v>
      </c>
      <c r="D4406" s="533">
        <v>11.247</v>
      </c>
      <c r="E4406" s="534">
        <v>9.5649999999999995</v>
      </c>
      <c r="F4406" s="535" t="s">
        <v>30</v>
      </c>
      <c r="G4406" s="536"/>
      <c r="H4406" s="535" t="s">
        <v>973</v>
      </c>
      <c r="I4406" s="537" t="s">
        <v>973</v>
      </c>
      <c r="J4406" s="538"/>
      <c r="K4406" s="535" t="str">
        <f t="shared" si="122"/>
        <v>07,25</v>
      </c>
      <c r="L4406" s="535" t="s">
        <v>265</v>
      </c>
      <c r="M4406" s="535">
        <v>11247.56</v>
      </c>
      <c r="N4406" s="539">
        <v>0.375</v>
      </c>
    </row>
    <row r="4407" spans="1:14" ht="19.5" hidden="1" thickBot="1" x14ac:dyDescent="0.3">
      <c r="A4407" s="677"/>
      <c r="B4407" s="636" t="s">
        <v>972</v>
      </c>
      <c r="C4407" s="637" t="s">
        <v>26</v>
      </c>
      <c r="D4407" s="638">
        <v>2.028</v>
      </c>
      <c r="E4407" s="639">
        <v>2.028</v>
      </c>
      <c r="F4407" s="640" t="s">
        <v>30</v>
      </c>
      <c r="G4407" s="641" t="s">
        <v>76</v>
      </c>
      <c r="H4407" s="640" t="s">
        <v>973</v>
      </c>
      <c r="I4407" s="642" t="s">
        <v>973</v>
      </c>
      <c r="J4407" s="643"/>
      <c r="K4407" s="640" t="str">
        <f t="shared" si="122"/>
        <v>07,25</v>
      </c>
      <c r="L4407" s="640" t="s">
        <v>265</v>
      </c>
      <c r="M4407" s="640">
        <v>2028</v>
      </c>
      <c r="N4407" s="644">
        <v>0.375</v>
      </c>
    </row>
    <row r="4408" spans="1:14" ht="19.5" hidden="1" thickBot="1" x14ac:dyDescent="0.3">
      <c r="A4408" s="513">
        <f t="shared" ref="A4408:A4416" si="126">MAX(A4393:A4407)+1</f>
        <v>2473</v>
      </c>
      <c r="B4408" s="514" t="s">
        <v>972</v>
      </c>
      <c r="C4408" s="515" t="s">
        <v>32</v>
      </c>
      <c r="D4408" s="516">
        <v>17.946999999999999</v>
      </c>
      <c r="E4408" s="517">
        <v>17.991</v>
      </c>
      <c r="F4408" s="518" t="s">
        <v>16</v>
      </c>
      <c r="G4408" s="519"/>
      <c r="H4408" s="518" t="s">
        <v>974</v>
      </c>
      <c r="I4408" s="520" t="s">
        <v>974</v>
      </c>
      <c r="J4408" s="521"/>
      <c r="K4408" s="518" t="str">
        <f t="shared" si="122"/>
        <v>07,25</v>
      </c>
      <c r="L4408" s="518" t="s">
        <v>266</v>
      </c>
      <c r="M4408" s="518">
        <v>17970.3</v>
      </c>
      <c r="N4408" s="522">
        <v>0.41666666666666669</v>
      </c>
    </row>
    <row r="4409" spans="1:14" ht="38.25" hidden="1" thickBot="1" x14ac:dyDescent="0.3">
      <c r="A4409" s="503">
        <f t="shared" si="126"/>
        <v>2474</v>
      </c>
      <c r="B4409" s="504" t="s">
        <v>972</v>
      </c>
      <c r="C4409" s="505" t="s">
        <v>44</v>
      </c>
      <c r="D4409" s="506">
        <v>16.5</v>
      </c>
      <c r="E4409" s="507">
        <v>16.488</v>
      </c>
      <c r="F4409" s="508" t="s">
        <v>16</v>
      </c>
      <c r="G4409" s="509" t="s">
        <v>407</v>
      </c>
      <c r="H4409" s="508" t="s">
        <v>974</v>
      </c>
      <c r="I4409" s="510" t="s">
        <v>976</v>
      </c>
      <c r="J4409" s="511"/>
      <c r="K4409" s="508" t="str">
        <f t="shared" si="122"/>
        <v>07,25</v>
      </c>
      <c r="L4409" s="508" t="s">
        <v>266</v>
      </c>
      <c r="M4409" s="508">
        <v>16518.84</v>
      </c>
      <c r="N4409" s="512">
        <v>0.45833333333333331</v>
      </c>
    </row>
    <row r="4410" spans="1:14" ht="19.5" hidden="1" thickBot="1" x14ac:dyDescent="0.3">
      <c r="A4410" s="513">
        <f t="shared" si="126"/>
        <v>2475</v>
      </c>
      <c r="B4410" s="514" t="s">
        <v>972</v>
      </c>
      <c r="C4410" s="515" t="s">
        <v>44</v>
      </c>
      <c r="D4410" s="516">
        <v>16.283999999999999</v>
      </c>
      <c r="E4410" s="517">
        <v>16.050999999999998</v>
      </c>
      <c r="F4410" s="518" t="s">
        <v>16</v>
      </c>
      <c r="G4410" s="519" t="s">
        <v>747</v>
      </c>
      <c r="H4410" s="518" t="s">
        <v>974</v>
      </c>
      <c r="I4410" s="520" t="s">
        <v>976</v>
      </c>
      <c r="J4410" s="521"/>
      <c r="K4410" s="518" t="str">
        <f t="shared" si="122"/>
        <v>07,25</v>
      </c>
      <c r="L4410" s="518" t="s">
        <v>28</v>
      </c>
      <c r="M4410" s="518">
        <v>16381.320000000003</v>
      </c>
      <c r="N4410" s="522">
        <v>0.5</v>
      </c>
    </row>
    <row r="4411" spans="1:14" ht="19.5" hidden="1" thickBot="1" x14ac:dyDescent="0.3">
      <c r="A4411" s="503">
        <f t="shared" si="126"/>
        <v>2476</v>
      </c>
      <c r="B4411" s="504" t="s">
        <v>972</v>
      </c>
      <c r="C4411" s="505" t="s">
        <v>480</v>
      </c>
      <c r="D4411" s="506">
        <v>15.33</v>
      </c>
      <c r="E4411" s="507">
        <v>15.317</v>
      </c>
      <c r="F4411" s="508" t="s">
        <v>16</v>
      </c>
      <c r="G4411" s="509"/>
      <c r="H4411" s="508" t="s">
        <v>974</v>
      </c>
      <c r="I4411" s="510" t="s">
        <v>976</v>
      </c>
      <c r="J4411" s="511"/>
      <c r="K4411" s="508" t="str">
        <f t="shared" si="122"/>
        <v>07,25</v>
      </c>
      <c r="L4411" s="508" t="s">
        <v>266</v>
      </c>
      <c r="M4411" s="508">
        <v>15478.650000000001</v>
      </c>
      <c r="N4411" s="512">
        <v>0.54166666666666663</v>
      </c>
    </row>
    <row r="4412" spans="1:14" ht="19.5" hidden="1" thickBot="1" x14ac:dyDescent="0.3">
      <c r="A4412" s="513">
        <f t="shared" si="126"/>
        <v>2477</v>
      </c>
      <c r="B4412" s="514" t="s">
        <v>972</v>
      </c>
      <c r="C4412" s="515" t="s">
        <v>848</v>
      </c>
      <c r="D4412" s="516">
        <v>17.449000000000002</v>
      </c>
      <c r="E4412" s="517">
        <v>17.475000000000001</v>
      </c>
      <c r="F4412" s="518" t="s">
        <v>16</v>
      </c>
      <c r="G4412" s="519"/>
      <c r="H4412" s="518" t="s">
        <v>974</v>
      </c>
      <c r="I4412" s="520" t="s">
        <v>974</v>
      </c>
      <c r="J4412" s="521"/>
      <c r="K4412" s="518" t="str">
        <f t="shared" si="122"/>
        <v>07,25</v>
      </c>
      <c r="L4412" s="518" t="s">
        <v>266</v>
      </c>
      <c r="M4412" s="518">
        <v>17548.439999999999</v>
      </c>
      <c r="N4412" s="522">
        <v>0.58333333333333337</v>
      </c>
    </row>
    <row r="4413" spans="1:14" ht="19.5" hidden="1" thickBot="1" x14ac:dyDescent="0.3">
      <c r="A4413" s="503">
        <f t="shared" si="126"/>
        <v>2478</v>
      </c>
      <c r="B4413" s="504" t="s">
        <v>972</v>
      </c>
      <c r="C4413" s="505" t="s">
        <v>26</v>
      </c>
      <c r="D4413" s="506">
        <v>17.532</v>
      </c>
      <c r="E4413" s="507">
        <v>17.661999999999999</v>
      </c>
      <c r="F4413" s="508" t="s">
        <v>16</v>
      </c>
      <c r="G4413" s="509"/>
      <c r="H4413" s="508" t="s">
        <v>976</v>
      </c>
      <c r="I4413" s="510" t="s">
        <v>976</v>
      </c>
      <c r="J4413" s="511"/>
      <c r="K4413" s="508" t="str">
        <f t="shared" si="122"/>
        <v>07,25</v>
      </c>
      <c r="L4413" s="508" t="s">
        <v>265</v>
      </c>
      <c r="M4413" s="508">
        <v>17683.7</v>
      </c>
      <c r="N4413" s="512">
        <v>0.375</v>
      </c>
    </row>
    <row r="4414" spans="1:14" ht="19.5" hidden="1" thickBot="1" x14ac:dyDescent="0.3">
      <c r="A4414" s="679">
        <f t="shared" si="126"/>
        <v>2479</v>
      </c>
      <c r="B4414" s="479" t="s">
        <v>972</v>
      </c>
      <c r="C4414" s="480" t="s">
        <v>47</v>
      </c>
      <c r="D4414" s="481">
        <v>12.351000000000001</v>
      </c>
      <c r="E4414" s="482">
        <v>12.468999999999999</v>
      </c>
      <c r="F4414" s="483" t="s">
        <v>16</v>
      </c>
      <c r="G4414" s="549"/>
      <c r="H4414" s="483" t="s">
        <v>976</v>
      </c>
      <c r="I4414" s="484" t="s">
        <v>976</v>
      </c>
      <c r="J4414" s="485"/>
      <c r="K4414" s="483" t="str">
        <f t="shared" si="122"/>
        <v>07,25</v>
      </c>
      <c r="L4414" s="483" t="s">
        <v>28</v>
      </c>
      <c r="M4414" s="483">
        <v>12573.590000000002</v>
      </c>
      <c r="N4414" s="486">
        <v>0.41666666666666669</v>
      </c>
    </row>
    <row r="4415" spans="1:14" ht="19.5" hidden="1" thickBot="1" x14ac:dyDescent="0.3">
      <c r="A4415" s="681"/>
      <c r="B4415" s="645" t="s">
        <v>972</v>
      </c>
      <c r="C4415" s="646" t="s">
        <v>23</v>
      </c>
      <c r="D4415" s="647">
        <v>5.3780000000000001</v>
      </c>
      <c r="E4415" s="648">
        <v>5.4889999999999999</v>
      </c>
      <c r="F4415" s="649" t="s">
        <v>16</v>
      </c>
      <c r="G4415" s="650"/>
      <c r="H4415" s="649" t="s">
        <v>976</v>
      </c>
      <c r="I4415" s="651" t="s">
        <v>976</v>
      </c>
      <c r="J4415" s="652"/>
      <c r="K4415" s="649" t="str">
        <f t="shared" si="122"/>
        <v>07,25</v>
      </c>
      <c r="L4415" s="649" t="s">
        <v>28</v>
      </c>
      <c r="M4415" s="649">
        <v>5478.9499999999989</v>
      </c>
      <c r="N4415" s="653">
        <v>0.41666666666666669</v>
      </c>
    </row>
    <row r="4416" spans="1:14" ht="19.5" hidden="1" thickBot="1" x14ac:dyDescent="0.3">
      <c r="A4416" s="676">
        <f t="shared" si="126"/>
        <v>2480</v>
      </c>
      <c r="B4416" s="531" t="s">
        <v>972</v>
      </c>
      <c r="C4416" s="532" t="s">
        <v>15</v>
      </c>
      <c r="D4416" s="533">
        <v>1.901</v>
      </c>
      <c r="E4416" s="534">
        <v>1.9510000000000001</v>
      </c>
      <c r="F4416" s="535" t="s">
        <v>16</v>
      </c>
      <c r="G4416" s="536"/>
      <c r="H4416" s="535" t="s">
        <v>976</v>
      </c>
      <c r="I4416" s="537" t="s">
        <v>976</v>
      </c>
      <c r="J4416" s="538"/>
      <c r="K4416" s="535" t="str">
        <f t="shared" si="122"/>
        <v>07,25</v>
      </c>
      <c r="L4416" s="535" t="s">
        <v>28</v>
      </c>
      <c r="M4416" s="535">
        <v>1996.0900000000001</v>
      </c>
      <c r="N4416" s="539">
        <v>0.45833333333333331</v>
      </c>
    </row>
    <row r="4417" spans="1:14" ht="19.5" hidden="1" thickBot="1" x14ac:dyDescent="0.3">
      <c r="A4417" s="678"/>
      <c r="B4417" s="563" t="s">
        <v>972</v>
      </c>
      <c r="C4417" s="564" t="s">
        <v>23</v>
      </c>
      <c r="D4417" s="565">
        <v>6.17</v>
      </c>
      <c r="E4417" s="566">
        <v>6.2539999999999996</v>
      </c>
      <c r="F4417" s="567" t="s">
        <v>16</v>
      </c>
      <c r="G4417" s="568"/>
      <c r="H4417" s="567" t="s">
        <v>976</v>
      </c>
      <c r="I4417" s="569" t="s">
        <v>976</v>
      </c>
      <c r="J4417" s="570"/>
      <c r="K4417" s="567" t="str">
        <f t="shared" si="122"/>
        <v>07,25</v>
      </c>
      <c r="L4417" s="567" t="s">
        <v>28</v>
      </c>
      <c r="M4417" s="567">
        <v>6219.0599999999995</v>
      </c>
      <c r="N4417" s="571">
        <v>0.45833333333333331</v>
      </c>
    </row>
    <row r="4418" spans="1:14" ht="19.5" hidden="1" thickBot="1" x14ac:dyDescent="0.3">
      <c r="A4418" s="678"/>
      <c r="B4418" s="563" t="s">
        <v>972</v>
      </c>
      <c r="C4418" s="564" t="s">
        <v>24</v>
      </c>
      <c r="D4418" s="565">
        <v>1.8129999999999999</v>
      </c>
      <c r="E4418" s="566">
        <v>1.7609999999999999</v>
      </c>
      <c r="F4418" s="567" t="s">
        <v>16</v>
      </c>
      <c r="G4418" s="568"/>
      <c r="H4418" s="567" t="s">
        <v>976</v>
      </c>
      <c r="I4418" s="569" t="s">
        <v>976</v>
      </c>
      <c r="J4418" s="570"/>
      <c r="K4418" s="567" t="str">
        <f t="shared" si="122"/>
        <v>07,25</v>
      </c>
      <c r="L4418" s="567" t="s">
        <v>28</v>
      </c>
      <c r="M4418" s="567">
        <v>1934.6400000000003</v>
      </c>
      <c r="N4418" s="571">
        <v>0.45833333333333331</v>
      </c>
    </row>
    <row r="4419" spans="1:14" ht="38.25" hidden="1" thickBot="1" x14ac:dyDescent="0.3">
      <c r="A4419" s="677"/>
      <c r="B4419" s="636" t="s">
        <v>972</v>
      </c>
      <c r="C4419" s="637" t="s">
        <v>25</v>
      </c>
      <c r="D4419" s="638">
        <v>7.7149999999999999</v>
      </c>
      <c r="E4419" s="639">
        <v>5.9020000000000001</v>
      </c>
      <c r="F4419" s="640" t="s">
        <v>16</v>
      </c>
      <c r="G4419" s="641"/>
      <c r="H4419" s="640" t="s">
        <v>976</v>
      </c>
      <c r="I4419" s="642" t="s">
        <v>976</v>
      </c>
      <c r="J4419" s="643" t="s">
        <v>979</v>
      </c>
      <c r="K4419" s="640" t="str">
        <f t="shared" si="122"/>
        <v>07,25</v>
      </c>
      <c r="L4419" s="640" t="s">
        <v>28</v>
      </c>
      <c r="M4419" s="640">
        <v>7773.0599999999995</v>
      </c>
      <c r="N4419" s="644">
        <v>0.45833333333333331</v>
      </c>
    </row>
    <row r="4420" spans="1:14" ht="19.5" hidden="1" thickBot="1" x14ac:dyDescent="0.3">
      <c r="A4420" s="513">
        <f t="shared" ref="A4420:A4422" si="127">MAX(A4405:A4419)+1</f>
        <v>2481</v>
      </c>
      <c r="B4420" s="514" t="s">
        <v>972</v>
      </c>
      <c r="C4420" s="515" t="s">
        <v>848</v>
      </c>
      <c r="D4420" s="516">
        <v>17.922999999999998</v>
      </c>
      <c r="E4420" s="517">
        <v>17.891999999999999</v>
      </c>
      <c r="F4420" s="518" t="s">
        <v>16</v>
      </c>
      <c r="G4420" s="519"/>
      <c r="H4420" s="518" t="s">
        <v>974</v>
      </c>
      <c r="I4420" s="520" t="s">
        <v>974</v>
      </c>
      <c r="J4420" s="521"/>
      <c r="K4420" s="518" t="str">
        <f t="shared" si="122"/>
        <v>07,25</v>
      </c>
      <c r="L4420" s="518" t="s">
        <v>266</v>
      </c>
      <c r="M4420" s="518">
        <v>17966.879999999997</v>
      </c>
      <c r="N4420" s="522">
        <v>0.625</v>
      </c>
    </row>
    <row r="4421" spans="1:14" ht="19.5" hidden="1" thickBot="1" x14ac:dyDescent="0.3">
      <c r="A4421" s="503">
        <f t="shared" si="127"/>
        <v>2482</v>
      </c>
      <c r="B4421" s="504" t="s">
        <v>972</v>
      </c>
      <c r="C4421" s="505" t="s">
        <v>26</v>
      </c>
      <c r="D4421" s="506">
        <v>17.492000000000001</v>
      </c>
      <c r="E4421" s="507">
        <v>17.568999999999999</v>
      </c>
      <c r="F4421" s="508" t="s">
        <v>16</v>
      </c>
      <c r="G4421" s="509"/>
      <c r="H4421" s="508" t="s">
        <v>977</v>
      </c>
      <c r="I4421" s="510" t="s">
        <v>977</v>
      </c>
      <c r="J4421" s="511"/>
      <c r="K4421" s="508" t="str">
        <f t="shared" si="122"/>
        <v>07,25</v>
      </c>
      <c r="L4421" s="508" t="s">
        <v>265</v>
      </c>
      <c r="M4421" s="508">
        <v>17642.640000000007</v>
      </c>
      <c r="N4421" s="512">
        <v>0.375</v>
      </c>
    </row>
    <row r="4422" spans="1:14" ht="19.5" hidden="1" thickBot="1" x14ac:dyDescent="0.3">
      <c r="A4422" s="679">
        <f t="shared" si="127"/>
        <v>2483</v>
      </c>
      <c r="B4422" s="479" t="s">
        <v>972</v>
      </c>
      <c r="C4422" s="480" t="s">
        <v>26</v>
      </c>
      <c r="D4422" s="481">
        <v>11.268000000000001</v>
      </c>
      <c r="E4422" s="482">
        <v>9.7460000000000004</v>
      </c>
      <c r="F4422" s="483" t="s">
        <v>30</v>
      </c>
      <c r="G4422" s="549"/>
      <c r="H4422" s="483" t="s">
        <v>976</v>
      </c>
      <c r="I4422" s="484" t="s">
        <v>976</v>
      </c>
      <c r="J4422" s="485"/>
      <c r="K4422" s="483" t="str">
        <f t="shared" si="122"/>
        <v>07,25</v>
      </c>
      <c r="L4422" s="483" t="s">
        <v>265</v>
      </c>
      <c r="M4422" s="483">
        <v>11268.759999999998</v>
      </c>
      <c r="N4422" s="486">
        <v>0.375</v>
      </c>
    </row>
    <row r="4423" spans="1:14" ht="19.5" hidden="1" thickBot="1" x14ac:dyDescent="0.3">
      <c r="A4423" s="681"/>
      <c r="B4423" s="645" t="s">
        <v>972</v>
      </c>
      <c r="C4423" s="646" t="s">
        <v>26</v>
      </c>
      <c r="D4423" s="647">
        <v>1.6559999999999999</v>
      </c>
      <c r="E4423" s="648">
        <v>1.6559999999999999</v>
      </c>
      <c r="F4423" s="649" t="s">
        <v>30</v>
      </c>
      <c r="G4423" s="650" t="s">
        <v>76</v>
      </c>
      <c r="H4423" s="649" t="s">
        <v>976</v>
      </c>
      <c r="I4423" s="651" t="s">
        <v>976</v>
      </c>
      <c r="J4423" s="652"/>
      <c r="K4423" s="649" t="str">
        <f t="shared" si="122"/>
        <v>07,25</v>
      </c>
      <c r="L4423" s="649" t="s">
        <v>265</v>
      </c>
      <c r="M4423" s="649">
        <v>1656</v>
      </c>
      <c r="N4423" s="653">
        <v>0.375</v>
      </c>
    </row>
    <row r="4424" spans="1:14" ht="19.5" hidden="1" thickBot="1" x14ac:dyDescent="0.3">
      <c r="A4424" s="676">
        <f>MAX(A4408:A4423)+1</f>
        <v>2484</v>
      </c>
      <c r="B4424" s="531" t="s">
        <v>972</v>
      </c>
      <c r="C4424" s="532" t="s">
        <v>587</v>
      </c>
      <c r="D4424" s="533">
        <v>6.8170000000000002</v>
      </c>
      <c r="E4424" s="534">
        <v>5.7119999999999997</v>
      </c>
      <c r="F4424" s="535" t="s">
        <v>30</v>
      </c>
      <c r="G4424" s="536" t="s">
        <v>23</v>
      </c>
      <c r="H4424" s="535" t="s">
        <v>976</v>
      </c>
      <c r="I4424" s="537" t="s">
        <v>976</v>
      </c>
      <c r="J4424" s="538"/>
      <c r="K4424" s="535" t="str">
        <f t="shared" si="122"/>
        <v>07,25</v>
      </c>
      <c r="L4424" s="535" t="s">
        <v>28</v>
      </c>
      <c r="M4424" s="535">
        <v>6817.68</v>
      </c>
      <c r="N4424" s="539">
        <v>0.41666666666666669</v>
      </c>
    </row>
    <row r="4425" spans="1:14" ht="19.5" hidden="1" thickBot="1" x14ac:dyDescent="0.3">
      <c r="A4425" s="677"/>
      <c r="B4425" s="636" t="s">
        <v>972</v>
      </c>
      <c r="C4425" s="637" t="s">
        <v>23</v>
      </c>
      <c r="D4425" s="638">
        <v>4.2309999999999999</v>
      </c>
      <c r="E4425" s="639">
        <v>3.496</v>
      </c>
      <c r="F4425" s="640" t="s">
        <v>30</v>
      </c>
      <c r="G4425" s="641"/>
      <c r="H4425" s="640" t="s">
        <v>976</v>
      </c>
      <c r="I4425" s="642" t="s">
        <v>976</v>
      </c>
      <c r="J4425" s="643"/>
      <c r="K4425" s="640" t="str">
        <f t="shared" si="122"/>
        <v>07,25</v>
      </c>
      <c r="L4425" s="640" t="s">
        <v>28</v>
      </c>
      <c r="M4425" s="640">
        <v>4231.5999999999995</v>
      </c>
      <c r="N4425" s="644">
        <v>0.41666666666666669</v>
      </c>
    </row>
    <row r="4426" spans="1:14" ht="19.5" hidden="1" thickBot="1" x14ac:dyDescent="0.3">
      <c r="A4426" s="513">
        <f>MAX(A4410:A4425)+1</f>
        <v>2485</v>
      </c>
      <c r="B4426" s="514" t="s">
        <v>972</v>
      </c>
      <c r="C4426" s="515" t="s">
        <v>24</v>
      </c>
      <c r="D4426" s="516">
        <v>11.16</v>
      </c>
      <c r="E4426" s="517">
        <v>7.1849999999999996</v>
      </c>
      <c r="F4426" s="518" t="s">
        <v>30</v>
      </c>
      <c r="G4426" s="519"/>
      <c r="H4426" s="518" t="s">
        <v>976</v>
      </c>
      <c r="I4426" s="520" t="s">
        <v>977</v>
      </c>
      <c r="J4426" s="521"/>
      <c r="K4426" s="518" t="str">
        <f t="shared" si="122"/>
        <v>07,25</v>
      </c>
      <c r="L4426" s="518" t="s">
        <v>28</v>
      </c>
      <c r="M4426" s="518">
        <v>11160.920000000002</v>
      </c>
      <c r="N4426" s="522">
        <v>0.45833333333333331</v>
      </c>
    </row>
    <row r="4427" spans="1:14" ht="19.5" hidden="1" thickBot="1" x14ac:dyDescent="0.3">
      <c r="A4427" s="676">
        <f>MAX(A4411:A4426)+1</f>
        <v>2486</v>
      </c>
      <c r="B4427" s="531" t="s">
        <v>972</v>
      </c>
      <c r="C4427" s="532" t="s">
        <v>15</v>
      </c>
      <c r="D4427" s="533">
        <v>3.9</v>
      </c>
      <c r="E4427" s="534">
        <v>2.6909999999999998</v>
      </c>
      <c r="F4427" s="535" t="s">
        <v>30</v>
      </c>
      <c r="G4427" s="536"/>
      <c r="H4427" s="535" t="s">
        <v>976</v>
      </c>
      <c r="I4427" s="537" t="s">
        <v>977</v>
      </c>
      <c r="J4427" s="538"/>
      <c r="K4427" s="535" t="str">
        <f t="shared" si="122"/>
        <v>07,25</v>
      </c>
      <c r="L4427" s="535" t="s">
        <v>28</v>
      </c>
      <c r="M4427" s="535">
        <v>3900.44</v>
      </c>
      <c r="N4427" s="539">
        <v>0.5</v>
      </c>
    </row>
    <row r="4428" spans="1:14" ht="19.5" hidden="1" thickBot="1" x14ac:dyDescent="0.3">
      <c r="A4428" s="677"/>
      <c r="B4428" s="636" t="s">
        <v>972</v>
      </c>
      <c r="C4428" s="637" t="s">
        <v>47</v>
      </c>
      <c r="D4428" s="638">
        <v>6.8410000000000002</v>
      </c>
      <c r="E4428" s="639">
        <v>3.7690000000000001</v>
      </c>
      <c r="F4428" s="640" t="s">
        <v>30</v>
      </c>
      <c r="G4428" s="641"/>
      <c r="H4428" s="640" t="s">
        <v>976</v>
      </c>
      <c r="I4428" s="642" t="s">
        <v>977</v>
      </c>
      <c r="J4428" s="643"/>
      <c r="K4428" s="640" t="str">
        <f t="shared" si="122"/>
        <v>07,25</v>
      </c>
      <c r="L4428" s="640" t="s">
        <v>28</v>
      </c>
      <c r="M4428" s="640">
        <v>6841.1200000000008</v>
      </c>
      <c r="N4428" s="644">
        <v>0.5</v>
      </c>
    </row>
    <row r="4429" spans="1:14" ht="19.5" hidden="1" thickBot="1" x14ac:dyDescent="0.3">
      <c r="A4429" s="679">
        <f>MAX(A4413:A4428)+1</f>
        <v>2487</v>
      </c>
      <c r="B4429" s="479" t="s">
        <v>972</v>
      </c>
      <c r="C4429" s="480" t="s">
        <v>15</v>
      </c>
      <c r="D4429" s="481">
        <v>1.38</v>
      </c>
      <c r="E4429" s="482">
        <v>1.38</v>
      </c>
      <c r="F4429" s="483" t="s">
        <v>30</v>
      </c>
      <c r="G4429" s="549"/>
      <c r="H4429" s="483" t="s">
        <v>976</v>
      </c>
      <c r="I4429" s="484" t="s">
        <v>976</v>
      </c>
      <c r="J4429" s="485"/>
      <c r="K4429" s="483" t="str">
        <f t="shared" si="122"/>
        <v>07,25</v>
      </c>
      <c r="L4429" s="483" t="s">
        <v>28</v>
      </c>
      <c r="M4429" s="483">
        <v>1380</v>
      </c>
      <c r="N4429" s="486">
        <v>0.54166666666666663</v>
      </c>
    </row>
    <row r="4430" spans="1:14" ht="19.5" hidden="1" thickBot="1" x14ac:dyDescent="0.3">
      <c r="A4430" s="681"/>
      <c r="B4430" s="645" t="s">
        <v>972</v>
      </c>
      <c r="C4430" s="646" t="s">
        <v>764</v>
      </c>
      <c r="D4430" s="647">
        <v>7.5720000000000001</v>
      </c>
      <c r="E4430" s="648">
        <v>4.6040000000000001</v>
      </c>
      <c r="F4430" s="649" t="s">
        <v>30</v>
      </c>
      <c r="G4430" s="650"/>
      <c r="H4430" s="649" t="s">
        <v>976</v>
      </c>
      <c r="I4430" s="651" t="s">
        <v>976</v>
      </c>
      <c r="J4430" s="652"/>
      <c r="K4430" s="649" t="str">
        <f t="shared" si="122"/>
        <v>07,25</v>
      </c>
      <c r="L4430" s="649" t="s">
        <v>28</v>
      </c>
      <c r="M4430" s="649">
        <v>7572.5999999999995</v>
      </c>
      <c r="N4430" s="653">
        <v>0.54166666666666663</v>
      </c>
    </row>
    <row r="4431" spans="1:14" ht="19.5" hidden="1" thickBot="1" x14ac:dyDescent="0.3">
      <c r="A4431" s="676">
        <f>MAX(A4415:A4430)+1</f>
        <v>2488</v>
      </c>
      <c r="B4431" s="531" t="s">
        <v>976</v>
      </c>
      <c r="C4431" s="532" t="s">
        <v>55</v>
      </c>
      <c r="D4431" s="533">
        <v>12.061</v>
      </c>
      <c r="E4431" s="534">
        <v>12.153</v>
      </c>
      <c r="F4431" s="535" t="s">
        <v>16</v>
      </c>
      <c r="G4431" s="536" t="s">
        <v>844</v>
      </c>
      <c r="H4431" s="535" t="s">
        <v>978</v>
      </c>
      <c r="I4431" s="537" t="s">
        <v>978</v>
      </c>
      <c r="J4431" s="538"/>
      <c r="K4431" s="535" t="str">
        <f t="shared" si="122"/>
        <v>07,25</v>
      </c>
      <c r="L4431" s="535" t="s">
        <v>266</v>
      </c>
      <c r="M4431" s="535">
        <v>12205.240000000003</v>
      </c>
      <c r="N4431" s="539">
        <v>0.5</v>
      </c>
    </row>
    <row r="4432" spans="1:14" ht="19.5" hidden="1" thickBot="1" x14ac:dyDescent="0.3">
      <c r="A4432" s="678"/>
      <c r="B4432" s="590" t="s">
        <v>976</v>
      </c>
      <c r="C4432" s="591" t="s">
        <v>55</v>
      </c>
      <c r="D4432" s="592">
        <v>3.3570000000000002</v>
      </c>
      <c r="E4432" s="593">
        <v>3.359</v>
      </c>
      <c r="F4432" s="594" t="s">
        <v>16</v>
      </c>
      <c r="G4432" s="595" t="s">
        <v>845</v>
      </c>
      <c r="H4432" s="594" t="s">
        <v>978</v>
      </c>
      <c r="I4432" s="596" t="s">
        <v>978</v>
      </c>
      <c r="J4432" s="597"/>
      <c r="K4432" s="594" t="str">
        <f t="shared" si="122"/>
        <v>07,25</v>
      </c>
      <c r="L4432" s="594" t="s">
        <v>266</v>
      </c>
      <c r="M4432" s="594">
        <v>3445.67</v>
      </c>
      <c r="N4432" s="598">
        <v>0.5</v>
      </c>
    </row>
    <row r="4433" spans="1:14" ht="19.5" hidden="1" thickBot="1" x14ac:dyDescent="0.3">
      <c r="A4433" s="513">
        <f t="shared" ref="A4433:A4496" si="128">MAX(A4417:A4432)+1</f>
        <v>2489</v>
      </c>
      <c r="B4433" s="514" t="s">
        <v>977</v>
      </c>
      <c r="C4433" s="515" t="s">
        <v>32</v>
      </c>
      <c r="D4433" s="516">
        <v>17.890999999999998</v>
      </c>
      <c r="E4433" s="517">
        <v>17.809999999999999</v>
      </c>
      <c r="F4433" s="518" t="s">
        <v>16</v>
      </c>
      <c r="G4433" s="519"/>
      <c r="H4433" s="518" t="s">
        <v>980</v>
      </c>
      <c r="I4433" s="520" t="s">
        <v>980</v>
      </c>
      <c r="J4433" s="521"/>
      <c r="K4433" s="518" t="str">
        <f t="shared" si="122"/>
        <v>07,25</v>
      </c>
      <c r="L4433" s="518" t="s">
        <v>266</v>
      </c>
      <c r="M4433" s="518">
        <v>18012.22</v>
      </c>
      <c r="N4433" s="522">
        <v>0.41666666666666669</v>
      </c>
    </row>
    <row r="4434" spans="1:14" ht="19.5" hidden="1" thickBot="1" x14ac:dyDescent="0.3">
      <c r="A4434" s="503">
        <f t="shared" si="128"/>
        <v>2490</v>
      </c>
      <c r="B4434" s="504" t="s">
        <v>977</v>
      </c>
      <c r="C4434" s="505" t="s">
        <v>32</v>
      </c>
      <c r="D4434" s="506">
        <v>17.952000000000002</v>
      </c>
      <c r="E4434" s="507">
        <v>17.498000000000001</v>
      </c>
      <c r="F4434" s="508" t="s">
        <v>16</v>
      </c>
      <c r="G4434" s="509"/>
      <c r="H4434" s="508" t="s">
        <v>980</v>
      </c>
      <c r="I4434" s="510" t="s">
        <v>980</v>
      </c>
      <c r="J4434" s="511"/>
      <c r="K4434" s="508" t="str">
        <f t="shared" si="122"/>
        <v>07,25</v>
      </c>
      <c r="L4434" s="508" t="s">
        <v>266</v>
      </c>
      <c r="M4434" s="508">
        <v>18011.96</v>
      </c>
      <c r="N4434" s="512">
        <v>0.45833333333333331</v>
      </c>
    </row>
    <row r="4435" spans="1:14" ht="19.5" hidden="1" thickBot="1" x14ac:dyDescent="0.3">
      <c r="A4435" s="513">
        <f t="shared" si="128"/>
        <v>2491</v>
      </c>
      <c r="B4435" s="514" t="s">
        <v>977</v>
      </c>
      <c r="C4435" s="515" t="s">
        <v>32</v>
      </c>
      <c r="D4435" s="516">
        <v>17.96</v>
      </c>
      <c r="E4435" s="517">
        <v>17.971</v>
      </c>
      <c r="F4435" s="518" t="s">
        <v>16</v>
      </c>
      <c r="G4435" s="519"/>
      <c r="H4435" s="518" t="s">
        <v>980</v>
      </c>
      <c r="I4435" s="520" t="s">
        <v>980</v>
      </c>
      <c r="J4435" s="521"/>
      <c r="K4435" s="518" t="str">
        <f t="shared" si="122"/>
        <v>07,25</v>
      </c>
      <c r="L4435" s="518" t="s">
        <v>266</v>
      </c>
      <c r="M4435" s="518">
        <v>17967.599999999999</v>
      </c>
      <c r="N4435" s="522">
        <v>0.5</v>
      </c>
    </row>
    <row r="4436" spans="1:14" ht="19.5" hidden="1" thickBot="1" x14ac:dyDescent="0.3">
      <c r="A4436" s="503">
        <f t="shared" si="128"/>
        <v>2492</v>
      </c>
      <c r="B4436" s="504" t="s">
        <v>977</v>
      </c>
      <c r="C4436" s="505" t="s">
        <v>848</v>
      </c>
      <c r="D4436" s="506">
        <v>17.614999999999998</v>
      </c>
      <c r="E4436" s="507">
        <v>17.573</v>
      </c>
      <c r="F4436" s="508" t="s">
        <v>16</v>
      </c>
      <c r="G4436" s="509"/>
      <c r="H4436" s="508" t="s">
        <v>980</v>
      </c>
      <c r="I4436" s="510" t="s">
        <v>980</v>
      </c>
      <c r="J4436" s="511"/>
      <c r="K4436" s="508" t="str">
        <f t="shared" si="122"/>
        <v>07,25</v>
      </c>
      <c r="L4436" s="508" t="s">
        <v>266</v>
      </c>
      <c r="M4436" s="508">
        <v>17671.940000000002</v>
      </c>
      <c r="N4436" s="512">
        <v>0.54166666666666663</v>
      </c>
    </row>
    <row r="4437" spans="1:14" ht="19.5" hidden="1" thickBot="1" x14ac:dyDescent="0.3">
      <c r="A4437" s="679">
        <f t="shared" si="128"/>
        <v>2493</v>
      </c>
      <c r="B4437" s="479" t="s">
        <v>977</v>
      </c>
      <c r="C4437" s="480" t="s">
        <v>42</v>
      </c>
      <c r="D4437" s="481">
        <v>2.35</v>
      </c>
      <c r="E4437" s="482">
        <v>2.4129999999999998</v>
      </c>
      <c r="F4437" s="483" t="s">
        <v>16</v>
      </c>
      <c r="G4437" s="549"/>
      <c r="H4437" s="483" t="s">
        <v>980</v>
      </c>
      <c r="I4437" s="484" t="s">
        <v>982</v>
      </c>
      <c r="J4437" s="485"/>
      <c r="K4437" s="483" t="str">
        <f t="shared" si="122"/>
        <v>07,25</v>
      </c>
      <c r="L4437" s="483" t="s">
        <v>266</v>
      </c>
      <c r="M4437" s="483">
        <v>2402.58</v>
      </c>
      <c r="N4437" s="486">
        <v>0.58333333333333337</v>
      </c>
    </row>
    <row r="4438" spans="1:14" ht="19.5" hidden="1" thickBot="1" x14ac:dyDescent="0.3">
      <c r="A4438" s="680"/>
      <c r="B4438" s="523" t="s">
        <v>977</v>
      </c>
      <c r="C4438" s="524" t="s">
        <v>41</v>
      </c>
      <c r="D4438" s="525">
        <v>6.2590000000000003</v>
      </c>
      <c r="E4438" s="526">
        <v>6.3879999999999999</v>
      </c>
      <c r="F4438" s="527" t="s">
        <v>16</v>
      </c>
      <c r="G4438" s="561"/>
      <c r="H4438" s="527" t="s">
        <v>980</v>
      </c>
      <c r="I4438" s="528" t="s">
        <v>982</v>
      </c>
      <c r="J4438" s="529"/>
      <c r="K4438" s="527" t="str">
        <f t="shared" si="122"/>
        <v>07,25</v>
      </c>
      <c r="L4438" s="527" t="s">
        <v>266</v>
      </c>
      <c r="M4438" s="527">
        <v>6354.84</v>
      </c>
      <c r="N4438" s="530">
        <v>0.58333333333333337</v>
      </c>
    </row>
    <row r="4439" spans="1:14" ht="19.5" hidden="1" thickBot="1" x14ac:dyDescent="0.3">
      <c r="A4439" s="680"/>
      <c r="B4439" s="523" t="s">
        <v>977</v>
      </c>
      <c r="C4439" s="524" t="s">
        <v>34</v>
      </c>
      <c r="D4439" s="525">
        <v>5.5579999999999998</v>
      </c>
      <c r="E4439" s="526">
        <v>5.673</v>
      </c>
      <c r="F4439" s="527" t="s">
        <v>16</v>
      </c>
      <c r="G4439" s="561"/>
      <c r="H4439" s="527" t="s">
        <v>980</v>
      </c>
      <c r="I4439" s="528" t="s">
        <v>982</v>
      </c>
      <c r="J4439" s="529"/>
      <c r="K4439" s="527" t="str">
        <f t="shared" si="122"/>
        <v>07,25</v>
      </c>
      <c r="L4439" s="527" t="s">
        <v>266</v>
      </c>
      <c r="M4439" s="527">
        <v>5669.9</v>
      </c>
      <c r="N4439" s="530">
        <v>0.58333333333333337</v>
      </c>
    </row>
    <row r="4440" spans="1:14" ht="19.5" hidden="1" thickBot="1" x14ac:dyDescent="0.3">
      <c r="A4440" s="681"/>
      <c r="B4440" s="645" t="s">
        <v>977</v>
      </c>
      <c r="C4440" s="646" t="s">
        <v>873</v>
      </c>
      <c r="D4440" s="647">
        <v>2.3199999999999998</v>
      </c>
      <c r="E4440" s="648">
        <v>2.3889999999999998</v>
      </c>
      <c r="F4440" s="649" t="s">
        <v>16</v>
      </c>
      <c r="G4440" s="650"/>
      <c r="H4440" s="649" t="s">
        <v>980</v>
      </c>
      <c r="I4440" s="651" t="s">
        <v>982</v>
      </c>
      <c r="J4440" s="652"/>
      <c r="K4440" s="649" t="str">
        <f t="shared" si="122"/>
        <v>07,25</v>
      </c>
      <c r="L4440" s="649" t="s">
        <v>266</v>
      </c>
      <c r="M4440" s="649">
        <v>2376.66</v>
      </c>
      <c r="N4440" s="653">
        <v>0.58333333333333337</v>
      </c>
    </row>
    <row r="4441" spans="1:14" ht="19.5" hidden="1" thickBot="1" x14ac:dyDescent="0.3">
      <c r="A4441" s="503">
        <f t="shared" si="128"/>
        <v>2494</v>
      </c>
      <c r="B4441" s="504" t="s">
        <v>977</v>
      </c>
      <c r="C4441" s="505" t="s">
        <v>811</v>
      </c>
      <c r="D4441" s="506">
        <v>17.068000000000001</v>
      </c>
      <c r="E4441" s="507">
        <v>17.238</v>
      </c>
      <c r="F4441" s="508" t="s">
        <v>16</v>
      </c>
      <c r="G4441" s="509"/>
      <c r="H4441" s="508" t="s">
        <v>980</v>
      </c>
      <c r="I4441" s="510" t="s">
        <v>980</v>
      </c>
      <c r="J4441" s="511"/>
      <c r="K4441" s="508" t="str">
        <f t="shared" si="122"/>
        <v>07,25</v>
      </c>
      <c r="L4441" s="508" t="s">
        <v>266</v>
      </c>
      <c r="M4441" s="508">
        <v>17215.09</v>
      </c>
      <c r="N4441" s="512">
        <v>0.625</v>
      </c>
    </row>
    <row r="4442" spans="1:14" ht="19.5" hidden="1" thickBot="1" x14ac:dyDescent="0.3">
      <c r="A4442" s="679">
        <f t="shared" si="128"/>
        <v>2495</v>
      </c>
      <c r="B4442" s="479" t="s">
        <v>977</v>
      </c>
      <c r="C4442" s="480" t="s">
        <v>811</v>
      </c>
      <c r="D4442" s="481">
        <v>7.2</v>
      </c>
      <c r="E4442" s="482">
        <v>7.1950000000000003</v>
      </c>
      <c r="F4442" s="483" t="s">
        <v>16</v>
      </c>
      <c r="G4442" s="549"/>
      <c r="H4442" s="483" t="s">
        <v>980</v>
      </c>
      <c r="I4442" s="484" t="s">
        <v>980</v>
      </c>
      <c r="J4442" s="485"/>
      <c r="K4442" s="483" t="str">
        <f t="shared" si="122"/>
        <v>07,25</v>
      </c>
      <c r="L4442" s="483" t="s">
        <v>266</v>
      </c>
      <c r="M4442" s="483">
        <v>7212.5999999999995</v>
      </c>
      <c r="N4442" s="486">
        <v>0.66666666666666663</v>
      </c>
    </row>
    <row r="4443" spans="1:14" ht="19.5" hidden="1" thickBot="1" x14ac:dyDescent="0.3">
      <c r="A4443" s="681"/>
      <c r="B4443" s="645" t="s">
        <v>977</v>
      </c>
      <c r="C4443" s="646" t="s">
        <v>39</v>
      </c>
      <c r="D4443" s="647">
        <v>8.8699999999999992</v>
      </c>
      <c r="E4443" s="648">
        <v>8.8940000000000001</v>
      </c>
      <c r="F4443" s="649" t="s">
        <v>16</v>
      </c>
      <c r="G4443" s="650"/>
      <c r="H4443" s="649" t="s">
        <v>980</v>
      </c>
      <c r="I4443" s="651" t="s">
        <v>980</v>
      </c>
      <c r="J4443" s="652"/>
      <c r="K4443" s="649" t="str">
        <f t="shared" si="122"/>
        <v>07,25</v>
      </c>
      <c r="L4443" s="649" t="s">
        <v>266</v>
      </c>
      <c r="M4443" s="649">
        <v>8923.7900000000009</v>
      </c>
      <c r="N4443" s="653">
        <v>0.66666666666666663</v>
      </c>
    </row>
    <row r="4444" spans="1:14" ht="19.5" hidden="1" thickBot="1" x14ac:dyDescent="0.3">
      <c r="A4444" s="551">
        <f t="shared" si="128"/>
        <v>2496</v>
      </c>
      <c r="B4444" s="552" t="s">
        <v>977</v>
      </c>
      <c r="C4444" s="553" t="s">
        <v>981</v>
      </c>
      <c r="D4444" s="554">
        <v>7.3609999999999998</v>
      </c>
      <c r="E4444" s="555">
        <v>7.2969999999999997</v>
      </c>
      <c r="F4444" s="556" t="s">
        <v>16</v>
      </c>
      <c r="G4444" s="557" t="s">
        <v>467</v>
      </c>
      <c r="H4444" s="556" t="s">
        <v>980</v>
      </c>
      <c r="I4444" s="558" t="s">
        <v>980</v>
      </c>
      <c r="J4444" s="559"/>
      <c r="K4444" s="556" t="str">
        <f t="shared" si="122"/>
        <v>07,25</v>
      </c>
      <c r="L4444" s="556" t="s">
        <v>266</v>
      </c>
      <c r="M4444" s="556">
        <v>7374.18</v>
      </c>
      <c r="N4444" s="560">
        <v>0.70833333333333337</v>
      </c>
    </row>
    <row r="4445" spans="1:14" ht="19.5" hidden="1" thickBot="1" x14ac:dyDescent="0.3">
      <c r="A4445" s="679">
        <f t="shared" si="128"/>
        <v>2497</v>
      </c>
      <c r="B4445" s="479" t="s">
        <v>978</v>
      </c>
      <c r="C4445" s="480" t="s">
        <v>952</v>
      </c>
      <c r="D4445" s="481">
        <v>1.5389999999999999</v>
      </c>
      <c r="E4445" s="482">
        <v>1.619</v>
      </c>
      <c r="F4445" s="483" t="s">
        <v>16</v>
      </c>
      <c r="G4445" s="549"/>
      <c r="H4445" s="483" t="s">
        <v>982</v>
      </c>
      <c r="I4445" s="484" t="s">
        <v>982</v>
      </c>
      <c r="J4445" s="485"/>
      <c r="K4445" s="483" t="str">
        <f t="shared" si="122"/>
        <v>07,25</v>
      </c>
      <c r="L4445" s="483" t="s">
        <v>266</v>
      </c>
      <c r="M4445" s="483">
        <v>1599</v>
      </c>
      <c r="N4445" s="486">
        <v>0.375</v>
      </c>
    </row>
    <row r="4446" spans="1:14" ht="19.5" hidden="1" thickBot="1" x14ac:dyDescent="0.3">
      <c r="A4446" s="680"/>
      <c r="B4446" s="523" t="s">
        <v>978</v>
      </c>
      <c r="C4446" s="524" t="s">
        <v>26</v>
      </c>
      <c r="D4446" s="525">
        <v>6.7450000000000001</v>
      </c>
      <c r="E4446" s="526">
        <f>6.329+0.515</f>
        <v>6.8439999999999994</v>
      </c>
      <c r="F4446" s="527" t="s">
        <v>16</v>
      </c>
      <c r="G4446" s="561"/>
      <c r="H4446" s="527" t="s">
        <v>982</v>
      </c>
      <c r="I4446" s="528" t="s">
        <v>982</v>
      </c>
      <c r="J4446" s="529" t="s">
        <v>986</v>
      </c>
      <c r="K4446" s="527" t="str">
        <f t="shared" si="122"/>
        <v>07,25</v>
      </c>
      <c r="L4446" s="527" t="s">
        <v>265</v>
      </c>
      <c r="M4446" s="527">
        <v>6840.829999999999</v>
      </c>
      <c r="N4446" s="530">
        <v>0.375</v>
      </c>
    </row>
    <row r="4447" spans="1:14" ht="19.5" hidden="1" thickBot="1" x14ac:dyDescent="0.3">
      <c r="A4447" s="680"/>
      <c r="B4447" s="523" t="s">
        <v>978</v>
      </c>
      <c r="C4447" s="524" t="s">
        <v>26</v>
      </c>
      <c r="D4447" s="525">
        <v>9.1660000000000004</v>
      </c>
      <c r="E4447" s="526">
        <v>9.1660000000000004</v>
      </c>
      <c r="F4447" s="527" t="s">
        <v>16</v>
      </c>
      <c r="G4447" s="561" t="s">
        <v>496</v>
      </c>
      <c r="H4447" s="527" t="s">
        <v>982</v>
      </c>
      <c r="I4447" s="528" t="s">
        <v>982</v>
      </c>
      <c r="J4447" s="529"/>
      <c r="K4447" s="527" t="str">
        <f t="shared" si="122"/>
        <v>07,25</v>
      </c>
      <c r="L4447" s="527" t="s">
        <v>265</v>
      </c>
      <c r="M4447" s="527">
        <v>9166.5999999999985</v>
      </c>
      <c r="N4447" s="530">
        <v>0.375</v>
      </c>
    </row>
    <row r="4448" spans="1:14" ht="19.5" hidden="1" thickBot="1" x14ac:dyDescent="0.3">
      <c r="A4448" s="681"/>
      <c r="B4448" s="645" t="s">
        <v>978</v>
      </c>
      <c r="C4448" s="646" t="s">
        <v>26</v>
      </c>
      <c r="D4448" s="661">
        <v>2E-3</v>
      </c>
      <c r="E4448" s="662">
        <v>1E-3</v>
      </c>
      <c r="F4448" s="649" t="s">
        <v>16</v>
      </c>
      <c r="G4448" s="650" t="s">
        <v>76</v>
      </c>
      <c r="H4448" s="649" t="s">
        <v>982</v>
      </c>
      <c r="I4448" s="651" t="s">
        <v>982</v>
      </c>
      <c r="J4448" s="652"/>
      <c r="K4448" s="649" t="str">
        <f t="shared" si="122"/>
        <v>07,25</v>
      </c>
      <c r="L4448" s="649" t="s">
        <v>265</v>
      </c>
      <c r="M4448" s="649">
        <v>1.98</v>
      </c>
      <c r="N4448" s="653">
        <v>0.375</v>
      </c>
    </row>
    <row r="4449" spans="1:14" ht="19.5" hidden="1" thickBot="1" x14ac:dyDescent="0.3">
      <c r="A4449" s="503">
        <f t="shared" ref="A4449:A4464" si="129">MAX(A4432:A4448)+1</f>
        <v>2498</v>
      </c>
      <c r="B4449" s="504" t="s">
        <v>978</v>
      </c>
      <c r="C4449" s="505" t="s">
        <v>26</v>
      </c>
      <c r="D4449" s="506">
        <v>17.492999999999999</v>
      </c>
      <c r="E4449" s="507">
        <f>17.245+0.481</f>
        <v>17.726000000000003</v>
      </c>
      <c r="F4449" s="508" t="s">
        <v>16</v>
      </c>
      <c r="G4449" s="509"/>
      <c r="H4449" s="508" t="s">
        <v>983</v>
      </c>
      <c r="I4449" s="510" t="s">
        <v>983</v>
      </c>
      <c r="J4449" s="511" t="s">
        <v>986</v>
      </c>
      <c r="K4449" s="508" t="str">
        <f t="shared" si="122"/>
        <v>07,25</v>
      </c>
      <c r="L4449" s="508" t="s">
        <v>265</v>
      </c>
      <c r="M4449" s="508">
        <v>17673.650000000001</v>
      </c>
      <c r="N4449" s="512">
        <v>0.375</v>
      </c>
    </row>
    <row r="4450" spans="1:14" ht="19.5" hidden="1" thickBot="1" x14ac:dyDescent="0.3">
      <c r="A4450" s="513">
        <f t="shared" si="129"/>
        <v>2499</v>
      </c>
      <c r="B4450" s="514" t="s">
        <v>978</v>
      </c>
      <c r="C4450" s="515" t="s">
        <v>26</v>
      </c>
      <c r="D4450" s="516">
        <v>17.518000000000001</v>
      </c>
      <c r="E4450" s="517">
        <f>17.041+0.528</f>
        <v>17.568999999999999</v>
      </c>
      <c r="F4450" s="518" t="s">
        <v>16</v>
      </c>
      <c r="G4450" s="519"/>
      <c r="H4450" s="518" t="s">
        <v>983</v>
      </c>
      <c r="I4450" s="520" t="s">
        <v>983</v>
      </c>
      <c r="J4450" s="521" t="s">
        <v>986</v>
      </c>
      <c r="K4450" s="518" t="str">
        <f t="shared" si="122"/>
        <v>07,25</v>
      </c>
      <c r="L4450" s="518" t="s">
        <v>265</v>
      </c>
      <c r="M4450" s="518">
        <v>17681.88</v>
      </c>
      <c r="N4450" s="522">
        <v>0.41666666666666669</v>
      </c>
    </row>
    <row r="4451" spans="1:14" ht="19.5" hidden="1" thickBot="1" x14ac:dyDescent="0.3">
      <c r="A4451" s="551">
        <f t="shared" si="129"/>
        <v>2500</v>
      </c>
      <c r="B4451" s="552" t="s">
        <v>978</v>
      </c>
      <c r="C4451" s="553" t="s">
        <v>26</v>
      </c>
      <c r="D4451" s="554">
        <v>12.273</v>
      </c>
      <c r="E4451" s="555">
        <v>11.903</v>
      </c>
      <c r="F4451" s="556" t="s">
        <v>30</v>
      </c>
      <c r="G4451" s="557"/>
      <c r="H4451" s="556" t="s">
        <v>982</v>
      </c>
      <c r="I4451" s="558" t="s">
        <v>982</v>
      </c>
      <c r="J4451" s="559"/>
      <c r="K4451" s="556" t="str">
        <f t="shared" si="122"/>
        <v>07,25</v>
      </c>
      <c r="L4451" s="556" t="s">
        <v>265</v>
      </c>
      <c r="M4451" s="556">
        <v>12273.559999999998</v>
      </c>
      <c r="N4451" s="560">
        <v>0.375</v>
      </c>
    </row>
    <row r="4452" spans="1:14" ht="19.5" hidden="1" thickBot="1" x14ac:dyDescent="0.3">
      <c r="A4452" s="513">
        <f t="shared" si="129"/>
        <v>2501</v>
      </c>
      <c r="B4452" s="514" t="s">
        <v>980</v>
      </c>
      <c r="C4452" s="515" t="s">
        <v>26</v>
      </c>
      <c r="D4452" s="516">
        <v>17.55</v>
      </c>
      <c r="E4452" s="517">
        <v>17.716000000000001</v>
      </c>
      <c r="F4452" s="518" t="s">
        <v>16</v>
      </c>
      <c r="G4452" s="519"/>
      <c r="H4452" s="518" t="s">
        <v>984</v>
      </c>
      <c r="I4452" s="520" t="s">
        <v>984</v>
      </c>
      <c r="J4452" s="521"/>
      <c r="K4452" s="518" t="str">
        <f t="shared" si="122"/>
        <v>07,25</v>
      </c>
      <c r="L4452" s="518" t="s">
        <v>265</v>
      </c>
      <c r="M4452" s="518">
        <v>17707.2</v>
      </c>
      <c r="N4452" s="522">
        <v>0.375</v>
      </c>
    </row>
    <row r="4453" spans="1:14" ht="19.5" hidden="1" thickBot="1" x14ac:dyDescent="0.3">
      <c r="A4453" s="676">
        <f t="shared" si="129"/>
        <v>2502</v>
      </c>
      <c r="B4453" s="531" t="s">
        <v>980</v>
      </c>
      <c r="C4453" s="532" t="s">
        <v>839</v>
      </c>
      <c r="D4453" s="533">
        <v>1.7909999999999999</v>
      </c>
      <c r="E4453" s="534">
        <v>1.855</v>
      </c>
      <c r="F4453" s="535" t="s">
        <v>16</v>
      </c>
      <c r="G4453" s="536"/>
      <c r="H4453" s="535" t="s">
        <v>983</v>
      </c>
      <c r="I4453" s="537" t="s">
        <v>983</v>
      </c>
      <c r="J4453" s="538"/>
      <c r="K4453" s="535" t="str">
        <f t="shared" si="122"/>
        <v>07,25</v>
      </c>
      <c r="L4453" s="535" t="s">
        <v>28</v>
      </c>
      <c r="M4453" s="535">
        <v>1841.1600000000003</v>
      </c>
      <c r="N4453" s="539">
        <v>0.45833333333333331</v>
      </c>
    </row>
    <row r="4454" spans="1:14" ht="19.5" hidden="1" thickBot="1" x14ac:dyDescent="0.3">
      <c r="A4454" s="677"/>
      <c r="B4454" s="636" t="s">
        <v>980</v>
      </c>
      <c r="C4454" s="637" t="s">
        <v>23</v>
      </c>
      <c r="D4454" s="638">
        <v>15.815</v>
      </c>
      <c r="E4454" s="639">
        <v>16.042000000000002</v>
      </c>
      <c r="F4454" s="640" t="s">
        <v>16</v>
      </c>
      <c r="G4454" s="641"/>
      <c r="H4454" s="640" t="s">
        <v>983</v>
      </c>
      <c r="I4454" s="642" t="s">
        <v>983</v>
      </c>
      <c r="J4454" s="643"/>
      <c r="K4454" s="640" t="str">
        <f t="shared" si="122"/>
        <v>07,25</v>
      </c>
      <c r="L4454" s="640" t="s">
        <v>28</v>
      </c>
      <c r="M4454" s="640">
        <v>15991.11</v>
      </c>
      <c r="N4454" s="644">
        <v>0.45833333333333331</v>
      </c>
    </row>
    <row r="4455" spans="1:14" ht="19.5" hidden="1" thickBot="1" x14ac:dyDescent="0.3">
      <c r="A4455" s="513">
        <f t="shared" si="129"/>
        <v>2503</v>
      </c>
      <c r="B4455" s="514" t="s">
        <v>980</v>
      </c>
      <c r="C4455" s="515" t="s">
        <v>26</v>
      </c>
      <c r="D4455" s="516">
        <v>12.327999999999999</v>
      </c>
      <c r="E4455" s="517">
        <v>11.856999999999999</v>
      </c>
      <c r="F4455" s="518" t="s">
        <v>30</v>
      </c>
      <c r="G4455" s="519"/>
      <c r="H4455" s="518" t="s">
        <v>983</v>
      </c>
      <c r="I4455" s="520" t="s">
        <v>983</v>
      </c>
      <c r="J4455" s="521"/>
      <c r="K4455" s="518" t="str">
        <f t="shared" si="122"/>
        <v>07,25</v>
      </c>
      <c r="L4455" s="518" t="s">
        <v>265</v>
      </c>
      <c r="M4455" s="518">
        <v>12328.24</v>
      </c>
      <c r="N4455" s="522">
        <v>0.375</v>
      </c>
    </row>
    <row r="4456" spans="1:14" ht="19.5" hidden="1" thickBot="1" x14ac:dyDescent="0.3">
      <c r="A4456" s="676">
        <f t="shared" si="129"/>
        <v>2504</v>
      </c>
      <c r="B4456" s="531" t="s">
        <v>980</v>
      </c>
      <c r="C4456" s="532" t="s">
        <v>811</v>
      </c>
      <c r="D4456" s="533">
        <v>6.5419999999999998</v>
      </c>
      <c r="E4456" s="534">
        <v>5.85</v>
      </c>
      <c r="F4456" s="535" t="s">
        <v>30</v>
      </c>
      <c r="G4456" s="536"/>
      <c r="H4456" s="535" t="s">
        <v>983</v>
      </c>
      <c r="I4456" s="537" t="s">
        <v>983</v>
      </c>
      <c r="J4456" s="538"/>
      <c r="K4456" s="535" t="str">
        <f t="shared" si="122"/>
        <v>07,25</v>
      </c>
      <c r="L4456" s="535" t="s">
        <v>266</v>
      </c>
      <c r="M4456" s="535">
        <v>6542.16</v>
      </c>
      <c r="N4456" s="539">
        <v>0.41666666666666669</v>
      </c>
    </row>
    <row r="4457" spans="1:14" ht="19.5" hidden="1" thickBot="1" x14ac:dyDescent="0.3">
      <c r="A4457" s="677"/>
      <c r="B4457" s="636" t="s">
        <v>980</v>
      </c>
      <c r="C4457" s="637" t="s">
        <v>34</v>
      </c>
      <c r="D4457" s="638">
        <v>3.7610000000000001</v>
      </c>
      <c r="E4457" s="639">
        <v>3.71</v>
      </c>
      <c r="F4457" s="640" t="s">
        <v>30</v>
      </c>
      <c r="G4457" s="641"/>
      <c r="H4457" s="640" t="s">
        <v>983</v>
      </c>
      <c r="I4457" s="642" t="s">
        <v>983</v>
      </c>
      <c r="J4457" s="643"/>
      <c r="K4457" s="640" t="str">
        <f t="shared" si="122"/>
        <v>07,25</v>
      </c>
      <c r="L4457" s="640" t="s">
        <v>266</v>
      </c>
      <c r="M4457" s="640">
        <v>3761.2799999999997</v>
      </c>
      <c r="N4457" s="644">
        <v>0.41666666666666669</v>
      </c>
    </row>
    <row r="4458" spans="1:14" ht="19.5" hidden="1" thickBot="1" x14ac:dyDescent="0.3">
      <c r="A4458" s="679">
        <f t="shared" si="129"/>
        <v>2505</v>
      </c>
      <c r="B4458" s="479" t="s">
        <v>980</v>
      </c>
      <c r="C4458" s="480" t="s">
        <v>913</v>
      </c>
      <c r="D4458" s="481">
        <v>3.1509999999999998</v>
      </c>
      <c r="E4458" s="482">
        <v>3.1739999999999999</v>
      </c>
      <c r="F4458" s="483" t="s">
        <v>16</v>
      </c>
      <c r="G4458" s="549"/>
      <c r="H4458" s="483" t="s">
        <v>983</v>
      </c>
      <c r="I4458" s="484" t="s">
        <v>987</v>
      </c>
      <c r="J4458" s="485"/>
      <c r="K4458" s="483" t="str">
        <f t="shared" si="122"/>
        <v>07,25</v>
      </c>
      <c r="L4458" s="483" t="s">
        <v>266</v>
      </c>
      <c r="M4458" s="483">
        <v>3178.74</v>
      </c>
      <c r="N4458" s="486">
        <v>0.5</v>
      </c>
    </row>
    <row r="4459" spans="1:14" ht="19.5" hidden="1" thickBot="1" x14ac:dyDescent="0.3">
      <c r="A4459" s="680"/>
      <c r="B4459" s="523" t="s">
        <v>980</v>
      </c>
      <c r="C4459" s="524" t="s">
        <v>15</v>
      </c>
      <c r="D4459" s="525">
        <v>3.99</v>
      </c>
      <c r="E4459" s="526">
        <v>4.1369999999999996</v>
      </c>
      <c r="F4459" s="527" t="s">
        <v>16</v>
      </c>
      <c r="G4459" s="561"/>
      <c r="H4459" s="527" t="s">
        <v>983</v>
      </c>
      <c r="I4459" s="528" t="s">
        <v>987</v>
      </c>
      <c r="J4459" s="529"/>
      <c r="K4459" s="527" t="str">
        <f t="shared" si="122"/>
        <v>07,25</v>
      </c>
      <c r="L4459" s="527" t="s">
        <v>28</v>
      </c>
      <c r="M4459" s="527">
        <v>4122.0400000000009</v>
      </c>
      <c r="N4459" s="530">
        <v>0.5</v>
      </c>
    </row>
    <row r="4460" spans="1:14" ht="19.5" hidden="1" thickBot="1" x14ac:dyDescent="0.3">
      <c r="A4460" s="681"/>
      <c r="B4460" s="645" t="s">
        <v>980</v>
      </c>
      <c r="C4460" s="646" t="s">
        <v>47</v>
      </c>
      <c r="D4460" s="647">
        <v>10.276999999999999</v>
      </c>
      <c r="E4460" s="648">
        <v>10.528</v>
      </c>
      <c r="F4460" s="649" t="s">
        <v>16</v>
      </c>
      <c r="G4460" s="650"/>
      <c r="H4460" s="649" t="s">
        <v>983</v>
      </c>
      <c r="I4460" s="651" t="s">
        <v>987</v>
      </c>
      <c r="J4460" s="652"/>
      <c r="K4460" s="649" t="str">
        <f t="shared" si="122"/>
        <v>07,25</v>
      </c>
      <c r="L4460" s="649" t="s">
        <v>28</v>
      </c>
      <c r="M4460" s="649">
        <v>10436.59</v>
      </c>
      <c r="N4460" s="653">
        <v>0.5</v>
      </c>
    </row>
    <row r="4461" spans="1:14" ht="19.5" hidden="1" thickBot="1" x14ac:dyDescent="0.3">
      <c r="A4461" s="676">
        <f t="shared" si="129"/>
        <v>2506</v>
      </c>
      <c r="B4461" s="531" t="s">
        <v>980</v>
      </c>
      <c r="C4461" s="532" t="s">
        <v>47</v>
      </c>
      <c r="D4461" s="533">
        <v>9.1</v>
      </c>
      <c r="E4461" s="534">
        <v>9.1989999999999998</v>
      </c>
      <c r="F4461" s="535" t="s">
        <v>16</v>
      </c>
      <c r="G4461" s="536"/>
      <c r="H4461" s="535" t="s">
        <v>983</v>
      </c>
      <c r="I4461" s="537" t="s">
        <v>984</v>
      </c>
      <c r="J4461" s="538"/>
      <c r="K4461" s="535" t="str">
        <f t="shared" si="122"/>
        <v>07,25</v>
      </c>
      <c r="L4461" s="535" t="s">
        <v>28</v>
      </c>
      <c r="M4461" s="535">
        <v>9162.8600000000024</v>
      </c>
      <c r="N4461" s="539">
        <v>0.54166666666666663</v>
      </c>
    </row>
    <row r="4462" spans="1:14" ht="19.5" hidden="1" thickBot="1" x14ac:dyDescent="0.3">
      <c r="A4462" s="678"/>
      <c r="B4462" s="563" t="s">
        <v>980</v>
      </c>
      <c r="C4462" s="564" t="s">
        <v>24</v>
      </c>
      <c r="D4462" s="565">
        <v>4.7320000000000002</v>
      </c>
      <c r="E4462" s="566">
        <v>4.8570000000000002</v>
      </c>
      <c r="F4462" s="567" t="s">
        <v>16</v>
      </c>
      <c r="G4462" s="568"/>
      <c r="H4462" s="567" t="s">
        <v>983</v>
      </c>
      <c r="I4462" s="569" t="s">
        <v>984</v>
      </c>
      <c r="J4462" s="570"/>
      <c r="K4462" s="567" t="str">
        <f t="shared" si="122"/>
        <v>07,25</v>
      </c>
      <c r="L4462" s="567" t="s">
        <v>28</v>
      </c>
      <c r="M4462" s="567">
        <v>4846.9000000000005</v>
      </c>
      <c r="N4462" s="571">
        <v>0.54166666666666663</v>
      </c>
    </row>
    <row r="4463" spans="1:14" ht="19.5" hidden="1" thickBot="1" x14ac:dyDescent="0.3">
      <c r="A4463" s="677"/>
      <c r="B4463" s="636" t="s">
        <v>980</v>
      </c>
      <c r="C4463" s="637" t="s">
        <v>21</v>
      </c>
      <c r="D4463" s="638">
        <v>3.7120000000000002</v>
      </c>
      <c r="E4463" s="639">
        <v>3.7810000000000001</v>
      </c>
      <c r="F4463" s="640" t="s">
        <v>16</v>
      </c>
      <c r="G4463" s="641"/>
      <c r="H4463" s="640" t="s">
        <v>983</v>
      </c>
      <c r="I4463" s="642" t="s">
        <v>984</v>
      </c>
      <c r="J4463" s="643"/>
      <c r="K4463" s="640" t="str">
        <f t="shared" si="122"/>
        <v>07,25</v>
      </c>
      <c r="L4463" s="640" t="s">
        <v>28</v>
      </c>
      <c r="M4463" s="640">
        <v>3747.96</v>
      </c>
      <c r="N4463" s="644">
        <v>0.54166666666666663</v>
      </c>
    </row>
    <row r="4464" spans="1:14" ht="57" hidden="1" thickBot="1" x14ac:dyDescent="0.3">
      <c r="A4464" s="513">
        <f t="shared" si="129"/>
        <v>2507</v>
      </c>
      <c r="B4464" s="514" t="s">
        <v>980</v>
      </c>
      <c r="C4464" s="515" t="s">
        <v>32</v>
      </c>
      <c r="D4464" s="516">
        <v>7.1</v>
      </c>
      <c r="E4464" s="517">
        <v>7.1120000000000001</v>
      </c>
      <c r="F4464" s="518" t="s">
        <v>16</v>
      </c>
      <c r="G4464" s="519" t="s">
        <v>985</v>
      </c>
      <c r="H4464" s="518" t="s">
        <v>983</v>
      </c>
      <c r="I4464" s="520" t="s">
        <v>983</v>
      </c>
      <c r="J4464" s="521"/>
      <c r="K4464" s="518" t="str">
        <f t="shared" si="122"/>
        <v>07,25</v>
      </c>
      <c r="L4464" s="518" t="s">
        <v>266</v>
      </c>
      <c r="M4464" s="518">
        <v>7119.6</v>
      </c>
      <c r="N4464" s="522">
        <v>0.58333333333333337</v>
      </c>
    </row>
    <row r="4465" spans="1:14" ht="19.5" hidden="1" thickBot="1" x14ac:dyDescent="0.3">
      <c r="A4465" s="551">
        <f t="shared" si="128"/>
        <v>2508</v>
      </c>
      <c r="B4465" s="552" t="s">
        <v>980</v>
      </c>
      <c r="C4465" s="553" t="s">
        <v>23</v>
      </c>
      <c r="D4465" s="554">
        <v>17.61</v>
      </c>
      <c r="E4465" s="555">
        <v>17.716000000000001</v>
      </c>
      <c r="F4465" s="556" t="s">
        <v>16</v>
      </c>
      <c r="G4465" s="557"/>
      <c r="H4465" s="556" t="s">
        <v>984</v>
      </c>
      <c r="I4465" s="558" t="s">
        <v>984</v>
      </c>
      <c r="J4465" s="559"/>
      <c r="K4465" s="556" t="str">
        <f t="shared" si="122"/>
        <v>07,25</v>
      </c>
      <c r="L4465" s="556" t="s">
        <v>28</v>
      </c>
      <c r="M4465" s="556">
        <v>17673.719999999998</v>
      </c>
      <c r="N4465" s="560">
        <v>0.41666666666666669</v>
      </c>
    </row>
    <row r="4466" spans="1:14" ht="38.25" hidden="1" thickBot="1" x14ac:dyDescent="0.3">
      <c r="A4466" s="513">
        <f t="shared" si="128"/>
        <v>2509</v>
      </c>
      <c r="B4466" s="514" t="s">
        <v>982</v>
      </c>
      <c r="C4466" s="515" t="s">
        <v>44</v>
      </c>
      <c r="D4466" s="516">
        <v>15</v>
      </c>
      <c r="E4466" s="517">
        <v>15.052</v>
      </c>
      <c r="F4466" s="518" t="s">
        <v>16</v>
      </c>
      <c r="G4466" s="519" t="s">
        <v>407</v>
      </c>
      <c r="H4466" s="518" t="s">
        <v>984</v>
      </c>
      <c r="I4466" s="520" t="s">
        <v>988</v>
      </c>
      <c r="J4466" s="521"/>
      <c r="K4466" s="518" t="str">
        <f t="shared" si="122"/>
        <v>07,25</v>
      </c>
      <c r="L4466" s="518" t="s">
        <v>266</v>
      </c>
      <c r="M4466" s="518">
        <v>15036.84</v>
      </c>
      <c r="N4466" s="522">
        <v>0.45833333333333331</v>
      </c>
    </row>
    <row r="4467" spans="1:14" ht="19.5" hidden="1" thickBot="1" x14ac:dyDescent="0.3">
      <c r="A4467" s="503">
        <f t="shared" si="128"/>
        <v>2510</v>
      </c>
      <c r="B4467" s="504" t="s">
        <v>982</v>
      </c>
      <c r="C4467" s="505" t="s">
        <v>480</v>
      </c>
      <c r="D4467" s="506">
        <v>15.581</v>
      </c>
      <c r="E4467" s="507">
        <v>15.739000000000001</v>
      </c>
      <c r="F4467" s="508" t="s">
        <v>16</v>
      </c>
      <c r="G4467" s="509"/>
      <c r="H4467" s="508" t="s">
        <v>984</v>
      </c>
      <c r="I4467" s="510" t="s">
        <v>984</v>
      </c>
      <c r="J4467" s="511"/>
      <c r="K4467" s="508" t="str">
        <f t="shared" si="122"/>
        <v>07,25</v>
      </c>
      <c r="L4467" s="508" t="s">
        <v>266</v>
      </c>
      <c r="M4467" s="508">
        <v>15706.440000000002</v>
      </c>
      <c r="N4467" s="512">
        <v>0.5</v>
      </c>
    </row>
    <row r="4468" spans="1:14" ht="19.5" hidden="1" thickBot="1" x14ac:dyDescent="0.3">
      <c r="A4468" s="513">
        <f t="shared" si="128"/>
        <v>2511</v>
      </c>
      <c r="B4468" s="514" t="s">
        <v>982</v>
      </c>
      <c r="C4468" s="515" t="s">
        <v>587</v>
      </c>
      <c r="D4468" s="516">
        <v>10.093999999999999</v>
      </c>
      <c r="E4468" s="517">
        <v>8.7940000000000005</v>
      </c>
      <c r="F4468" s="518" t="s">
        <v>30</v>
      </c>
      <c r="G4468" s="519" t="s">
        <v>23</v>
      </c>
      <c r="H4468" s="518" t="s">
        <v>984</v>
      </c>
      <c r="I4468" s="520" t="s">
        <v>987</v>
      </c>
      <c r="J4468" s="521"/>
      <c r="K4468" s="518" t="str">
        <f t="shared" si="122"/>
        <v>07,25</v>
      </c>
      <c r="L4468" s="518" t="s">
        <v>28</v>
      </c>
      <c r="M4468" s="518">
        <v>10094.880000000001</v>
      </c>
      <c r="N4468" s="522">
        <v>0.41666666666666669</v>
      </c>
    </row>
    <row r="4469" spans="1:14" ht="19.5" hidden="1" thickBot="1" x14ac:dyDescent="0.3">
      <c r="A4469" s="503">
        <f t="shared" si="128"/>
        <v>2512</v>
      </c>
      <c r="B4469" s="504" t="s">
        <v>982</v>
      </c>
      <c r="C4469" s="505" t="s">
        <v>26</v>
      </c>
      <c r="D4469" s="506">
        <v>17.625</v>
      </c>
      <c r="E4469" s="507">
        <v>17.276</v>
      </c>
      <c r="F4469" s="508" t="s">
        <v>16</v>
      </c>
      <c r="G4469" s="509"/>
      <c r="H4469" s="508" t="s">
        <v>987</v>
      </c>
      <c r="I4469" s="510" t="s">
        <v>987</v>
      </c>
      <c r="J4469" s="511"/>
      <c r="K4469" s="508" t="str">
        <f t="shared" si="122"/>
        <v>07,25</v>
      </c>
      <c r="L4469" s="508" t="s">
        <v>265</v>
      </c>
      <c r="M4469" s="508">
        <v>17790.640000000003</v>
      </c>
      <c r="N4469" s="512">
        <v>0.375</v>
      </c>
    </row>
    <row r="4470" spans="1:14" ht="19.5" hidden="1" thickBot="1" x14ac:dyDescent="0.3">
      <c r="A4470" s="513">
        <f t="shared" si="128"/>
        <v>2513</v>
      </c>
      <c r="B4470" s="514" t="s">
        <v>982</v>
      </c>
      <c r="C4470" s="515" t="s">
        <v>26</v>
      </c>
      <c r="D4470" s="516">
        <v>17.626999999999999</v>
      </c>
      <c r="E4470" s="517">
        <v>17.834</v>
      </c>
      <c r="F4470" s="518" t="s">
        <v>16</v>
      </c>
      <c r="G4470" s="519"/>
      <c r="H4470" s="518" t="s">
        <v>988</v>
      </c>
      <c r="I4470" s="520" t="s">
        <v>988</v>
      </c>
      <c r="J4470" s="521"/>
      <c r="K4470" s="518" t="str">
        <f t="shared" si="122"/>
        <v>07,25</v>
      </c>
      <c r="L4470" s="518" t="s">
        <v>265</v>
      </c>
      <c r="M4470" s="518">
        <v>17783.860000000004</v>
      </c>
      <c r="N4470" s="522">
        <v>0.375</v>
      </c>
    </row>
    <row r="4471" spans="1:14" ht="19.5" hidden="1" thickBot="1" x14ac:dyDescent="0.3">
      <c r="A4471" s="503">
        <f t="shared" si="128"/>
        <v>2514</v>
      </c>
      <c r="B4471" s="504" t="s">
        <v>982</v>
      </c>
      <c r="C4471" s="505" t="s">
        <v>23</v>
      </c>
      <c r="D4471" s="506">
        <v>17.582999999999998</v>
      </c>
      <c r="E4471" s="507">
        <v>17.695</v>
      </c>
      <c r="F4471" s="508" t="s">
        <v>16</v>
      </c>
      <c r="G4471" s="509"/>
      <c r="H4471" s="508" t="s">
        <v>987</v>
      </c>
      <c r="I4471" s="510" t="s">
        <v>988</v>
      </c>
      <c r="J4471" s="511"/>
      <c r="K4471" s="508" t="str">
        <f t="shared" ref="K4471:K4723" si="130">RIGHT(I4471,5)</f>
        <v>07,25</v>
      </c>
      <c r="L4471" s="508" t="s">
        <v>28</v>
      </c>
      <c r="M4471" s="508">
        <v>17740.45</v>
      </c>
      <c r="N4471" s="512">
        <v>0.41666666666666669</v>
      </c>
    </row>
    <row r="4472" spans="1:14" ht="57" hidden="1" thickBot="1" x14ac:dyDescent="0.3">
      <c r="A4472" s="513">
        <f t="shared" si="128"/>
        <v>2515</v>
      </c>
      <c r="B4472" s="514" t="s">
        <v>982</v>
      </c>
      <c r="C4472" s="515" t="s">
        <v>47</v>
      </c>
      <c r="D4472" s="516">
        <v>15.994999999999999</v>
      </c>
      <c r="E4472" s="517">
        <v>16.231999999999999</v>
      </c>
      <c r="F4472" s="518" t="s">
        <v>16</v>
      </c>
      <c r="G4472" s="519" t="s">
        <v>989</v>
      </c>
      <c r="H4472" s="518" t="s">
        <v>987</v>
      </c>
      <c r="I4472" s="520" t="s">
        <v>988</v>
      </c>
      <c r="J4472" s="521"/>
      <c r="K4472" s="518" t="str">
        <f t="shared" si="130"/>
        <v>07,25</v>
      </c>
      <c r="L4472" s="518" t="s">
        <v>28</v>
      </c>
      <c r="M4472" s="518">
        <v>16160.720000000003</v>
      </c>
      <c r="N4472" s="522">
        <v>0.45833333333333331</v>
      </c>
    </row>
    <row r="4473" spans="1:14" ht="19.5" hidden="1" thickBot="1" x14ac:dyDescent="0.3">
      <c r="A4473" s="676">
        <f t="shared" si="128"/>
        <v>2516</v>
      </c>
      <c r="B4473" s="531" t="s">
        <v>982</v>
      </c>
      <c r="C4473" s="532" t="s">
        <v>15</v>
      </c>
      <c r="D4473" s="533">
        <v>1.915</v>
      </c>
      <c r="E4473" s="534">
        <v>2.0489999999999999</v>
      </c>
      <c r="F4473" s="535" t="s">
        <v>16</v>
      </c>
      <c r="G4473" s="536"/>
      <c r="H4473" s="535" t="s">
        <v>987</v>
      </c>
      <c r="I4473" s="537" t="s">
        <v>988</v>
      </c>
      <c r="J4473" s="538"/>
      <c r="K4473" s="535" t="str">
        <f t="shared" si="130"/>
        <v>07,25</v>
      </c>
      <c r="L4473" s="535" t="s">
        <v>28</v>
      </c>
      <c r="M4473" s="535">
        <v>2026.7999999999997</v>
      </c>
      <c r="N4473" s="539">
        <v>0.5</v>
      </c>
    </row>
    <row r="4474" spans="1:14" ht="19.5" hidden="1" thickBot="1" x14ac:dyDescent="0.3">
      <c r="A4474" s="678"/>
      <c r="B4474" s="563" t="s">
        <v>982</v>
      </c>
      <c r="C4474" s="564" t="s">
        <v>24</v>
      </c>
      <c r="D4474" s="565">
        <v>2.7080000000000002</v>
      </c>
      <c r="E4474" s="566">
        <v>2.8650000000000002</v>
      </c>
      <c r="F4474" s="567" t="s">
        <v>16</v>
      </c>
      <c r="G4474" s="568"/>
      <c r="H4474" s="567" t="s">
        <v>987</v>
      </c>
      <c r="I4474" s="569" t="s">
        <v>988</v>
      </c>
      <c r="J4474" s="570"/>
      <c r="K4474" s="567" t="str">
        <f t="shared" si="130"/>
        <v>07,25</v>
      </c>
      <c r="L4474" s="567" t="s">
        <v>28</v>
      </c>
      <c r="M4474" s="567">
        <v>2827.45</v>
      </c>
      <c r="N4474" s="571">
        <v>0.5</v>
      </c>
    </row>
    <row r="4475" spans="1:14" ht="19.5" hidden="1" thickBot="1" x14ac:dyDescent="0.3">
      <c r="A4475" s="677"/>
      <c r="B4475" s="636" t="s">
        <v>982</v>
      </c>
      <c r="C4475" s="637" t="s">
        <v>25</v>
      </c>
      <c r="D4475" s="638">
        <v>12.557</v>
      </c>
      <c r="E4475" s="639">
        <v>12.641999999999999</v>
      </c>
      <c r="F4475" s="640" t="s">
        <v>16</v>
      </c>
      <c r="G4475" s="641"/>
      <c r="H4475" s="640" t="s">
        <v>987</v>
      </c>
      <c r="I4475" s="642" t="s">
        <v>988</v>
      </c>
      <c r="J4475" s="643"/>
      <c r="K4475" s="640" t="str">
        <f t="shared" si="130"/>
        <v>07,25</v>
      </c>
      <c r="L4475" s="640" t="s">
        <v>28</v>
      </c>
      <c r="M4475" s="640">
        <v>12615.120000000003</v>
      </c>
      <c r="N4475" s="644">
        <v>0.5</v>
      </c>
    </row>
    <row r="4476" spans="1:14" ht="19.5" hidden="1" thickBot="1" x14ac:dyDescent="0.3">
      <c r="A4476" s="513">
        <f t="shared" si="128"/>
        <v>2517</v>
      </c>
      <c r="B4476" s="514" t="s">
        <v>982</v>
      </c>
      <c r="C4476" s="515" t="s">
        <v>26</v>
      </c>
      <c r="D4476" s="516">
        <v>13.781000000000001</v>
      </c>
      <c r="E4476" s="517">
        <v>13.385999999999999</v>
      </c>
      <c r="F4476" s="518" t="s">
        <v>30</v>
      </c>
      <c r="G4476" s="519"/>
      <c r="H4476" s="518" t="s">
        <v>987</v>
      </c>
      <c r="I4476" s="520" t="s">
        <v>987</v>
      </c>
      <c r="J4476" s="521"/>
      <c r="K4476" s="518" t="str">
        <f t="shared" si="130"/>
        <v>07,25</v>
      </c>
      <c r="L4476" s="518" t="s">
        <v>265</v>
      </c>
      <c r="M4476" s="518">
        <v>13781.839999999998</v>
      </c>
      <c r="N4476" s="522">
        <v>0.375</v>
      </c>
    </row>
    <row r="4477" spans="1:14" ht="19.5" hidden="1" thickBot="1" x14ac:dyDescent="0.3">
      <c r="A4477" s="676">
        <f t="shared" si="128"/>
        <v>2518</v>
      </c>
      <c r="B4477" s="531" t="s">
        <v>982</v>
      </c>
      <c r="C4477" s="532" t="s">
        <v>587</v>
      </c>
      <c r="D4477" s="533">
        <v>5.5469999999999997</v>
      </c>
      <c r="E4477" s="534">
        <v>5.5469999999999997</v>
      </c>
      <c r="F4477" s="535" t="s">
        <v>30</v>
      </c>
      <c r="G4477" s="536" t="s">
        <v>23</v>
      </c>
      <c r="H4477" s="535" t="s">
        <v>987</v>
      </c>
      <c r="I4477" s="537" t="s">
        <v>987</v>
      </c>
      <c r="J4477" s="538"/>
      <c r="K4477" s="535" t="str">
        <f t="shared" si="130"/>
        <v>07,25</v>
      </c>
      <c r="L4477" s="535" t="s">
        <v>28</v>
      </c>
      <c r="M4477" s="535">
        <v>5547.8</v>
      </c>
      <c r="N4477" s="539">
        <v>0.41666666666666669</v>
      </c>
    </row>
    <row r="4478" spans="1:14" ht="19.5" hidden="1" thickBot="1" x14ac:dyDescent="0.3">
      <c r="A4478" s="678"/>
      <c r="B4478" s="563" t="s">
        <v>982</v>
      </c>
      <c r="C4478" s="564" t="s">
        <v>23</v>
      </c>
      <c r="D4478" s="565">
        <v>1.6879999999999999</v>
      </c>
      <c r="E4478" s="566">
        <v>1.4770000000000001</v>
      </c>
      <c r="F4478" s="567" t="s">
        <v>30</v>
      </c>
      <c r="G4478" s="568"/>
      <c r="H4478" s="567" t="s">
        <v>987</v>
      </c>
      <c r="I4478" s="569" t="s">
        <v>987</v>
      </c>
      <c r="J4478" s="570"/>
      <c r="K4478" s="567" t="str">
        <f t="shared" si="130"/>
        <v>07,25</v>
      </c>
      <c r="L4478" s="567" t="s">
        <v>28</v>
      </c>
      <c r="M4478" s="567">
        <v>1688.8</v>
      </c>
      <c r="N4478" s="571">
        <v>0.41666666666666669</v>
      </c>
    </row>
    <row r="4479" spans="1:14" ht="19.5" hidden="1" thickBot="1" x14ac:dyDescent="0.3">
      <c r="A4479" s="677"/>
      <c r="B4479" s="636" t="s">
        <v>982</v>
      </c>
      <c r="C4479" s="637" t="s">
        <v>24</v>
      </c>
      <c r="D4479" s="638">
        <v>5.8529999999999998</v>
      </c>
      <c r="E4479" s="639">
        <v>5.6760000000000002</v>
      </c>
      <c r="F4479" s="640" t="s">
        <v>30</v>
      </c>
      <c r="G4479" s="641"/>
      <c r="H4479" s="640" t="s">
        <v>987</v>
      </c>
      <c r="I4479" s="642" t="s">
        <v>987</v>
      </c>
      <c r="J4479" s="643"/>
      <c r="K4479" s="640" t="str">
        <f t="shared" si="130"/>
        <v>07,25</v>
      </c>
      <c r="L4479" s="640" t="s">
        <v>28</v>
      </c>
      <c r="M4479" s="640">
        <v>5853.0400000000009</v>
      </c>
      <c r="N4479" s="644">
        <v>0.41666666666666669</v>
      </c>
    </row>
    <row r="4480" spans="1:14" ht="19.5" hidden="1" thickBot="1" x14ac:dyDescent="0.3">
      <c r="A4480" s="679">
        <f t="shared" si="128"/>
        <v>2519</v>
      </c>
      <c r="B4480" s="479" t="s">
        <v>982</v>
      </c>
      <c r="C4480" s="480" t="s">
        <v>23</v>
      </c>
      <c r="D4480" s="481">
        <v>1.9410000000000001</v>
      </c>
      <c r="E4480" s="482">
        <v>1.7390000000000001</v>
      </c>
      <c r="F4480" s="483" t="s">
        <v>30</v>
      </c>
      <c r="G4480" s="549"/>
      <c r="H4480" s="483" t="s">
        <v>987</v>
      </c>
      <c r="I4480" s="484" t="s">
        <v>987</v>
      </c>
      <c r="J4480" s="485"/>
      <c r="K4480" s="483" t="str">
        <f t="shared" si="130"/>
        <v>07,25</v>
      </c>
      <c r="L4480" s="483" t="s">
        <v>28</v>
      </c>
      <c r="M4480" s="483">
        <v>1941.12</v>
      </c>
      <c r="N4480" s="486">
        <v>0.45833333333333331</v>
      </c>
    </row>
    <row r="4481" spans="1:14" ht="19.5" hidden="1" thickBot="1" x14ac:dyDescent="0.3">
      <c r="A4481" s="681"/>
      <c r="B4481" s="645" t="s">
        <v>982</v>
      </c>
      <c r="C4481" s="646" t="s">
        <v>47</v>
      </c>
      <c r="D4481" s="647">
        <v>7.4260000000000002</v>
      </c>
      <c r="E4481" s="648">
        <v>5.8630000000000004</v>
      </c>
      <c r="F4481" s="649" t="s">
        <v>30</v>
      </c>
      <c r="G4481" s="650"/>
      <c r="H4481" s="649" t="s">
        <v>987</v>
      </c>
      <c r="I4481" s="651" t="s">
        <v>987</v>
      </c>
      <c r="J4481" s="652"/>
      <c r="K4481" s="649" t="str">
        <f t="shared" si="130"/>
        <v>07,25</v>
      </c>
      <c r="L4481" s="649" t="s">
        <v>28</v>
      </c>
      <c r="M4481" s="649">
        <v>7426.12</v>
      </c>
      <c r="N4481" s="653">
        <v>0.45833333333333331</v>
      </c>
    </row>
    <row r="4482" spans="1:14" ht="55.5" hidden="1" customHeight="1" thickBot="1" x14ac:dyDescent="0.3">
      <c r="A4482" s="551">
        <f t="shared" si="128"/>
        <v>2520</v>
      </c>
      <c r="B4482" s="552" t="s">
        <v>982</v>
      </c>
      <c r="C4482" s="553" t="s">
        <v>15</v>
      </c>
      <c r="D4482" s="554">
        <v>9.7279999999999998</v>
      </c>
      <c r="E4482" s="555">
        <v>8.4830000000000005</v>
      </c>
      <c r="F4482" s="556" t="s">
        <v>30</v>
      </c>
      <c r="G4482" s="557" t="s">
        <v>990</v>
      </c>
      <c r="H4482" s="556" t="s">
        <v>987</v>
      </c>
      <c r="I4482" s="558" t="s">
        <v>988</v>
      </c>
      <c r="J4482" s="559"/>
      <c r="K4482" s="556" t="str">
        <f t="shared" si="130"/>
        <v>07,25</v>
      </c>
      <c r="L4482" s="556" t="s">
        <v>28</v>
      </c>
      <c r="M4482" s="556">
        <v>9728.08</v>
      </c>
      <c r="N4482" s="560">
        <v>0.5</v>
      </c>
    </row>
    <row r="4483" spans="1:14" ht="19.5" hidden="1" thickBot="1" x14ac:dyDescent="0.3">
      <c r="A4483" s="513">
        <f t="shared" si="128"/>
        <v>2521</v>
      </c>
      <c r="B4483" s="514" t="s">
        <v>987</v>
      </c>
      <c r="C4483" s="515" t="s">
        <v>44</v>
      </c>
      <c r="D4483" s="516">
        <v>15.346</v>
      </c>
      <c r="E4483" s="517">
        <v>15.439</v>
      </c>
      <c r="F4483" s="518" t="s">
        <v>16</v>
      </c>
      <c r="G4483" s="519" t="s">
        <v>747</v>
      </c>
      <c r="H4483" s="518" t="s">
        <v>991</v>
      </c>
      <c r="I4483" s="520" t="s">
        <v>991</v>
      </c>
      <c r="J4483" s="521"/>
      <c r="K4483" s="518" t="str">
        <f t="shared" si="130"/>
        <v>07,25</v>
      </c>
      <c r="L4483" s="518" t="s">
        <v>28</v>
      </c>
      <c r="M4483" s="518">
        <v>15428.7</v>
      </c>
      <c r="N4483" s="522">
        <v>0.41666666666666669</v>
      </c>
    </row>
    <row r="4484" spans="1:14" ht="38.25" hidden="1" thickBot="1" x14ac:dyDescent="0.3">
      <c r="A4484" s="503">
        <f t="shared" si="128"/>
        <v>2522</v>
      </c>
      <c r="B4484" s="504" t="s">
        <v>987</v>
      </c>
      <c r="C4484" s="505" t="s">
        <v>47</v>
      </c>
      <c r="D4484" s="506">
        <v>4.0350000000000001</v>
      </c>
      <c r="E4484" s="507">
        <v>4.1479999999999997</v>
      </c>
      <c r="F4484" s="508" t="s">
        <v>16</v>
      </c>
      <c r="G4484" s="509" t="s">
        <v>863</v>
      </c>
      <c r="H4484" s="508" t="s">
        <v>991</v>
      </c>
      <c r="I4484" s="510" t="s">
        <v>993</v>
      </c>
      <c r="J4484" s="511"/>
      <c r="K4484" s="508" t="str">
        <f t="shared" si="130"/>
        <v>08,25</v>
      </c>
      <c r="L4484" s="508" t="s">
        <v>28</v>
      </c>
      <c r="M4484" s="508">
        <v>4113.8999999999996</v>
      </c>
      <c r="N4484" s="512">
        <v>0.45833333333333331</v>
      </c>
    </row>
    <row r="4485" spans="1:14" ht="19.5" hidden="1" thickBot="1" x14ac:dyDescent="0.3">
      <c r="A4485" s="572">
        <f t="shared" si="128"/>
        <v>2523</v>
      </c>
      <c r="B4485" s="573" t="s">
        <v>987</v>
      </c>
      <c r="C4485" s="574" t="s">
        <v>848</v>
      </c>
      <c r="D4485" s="575">
        <v>17.125</v>
      </c>
      <c r="E4485" s="576">
        <v>17.210999999999999</v>
      </c>
      <c r="F4485" s="577" t="s">
        <v>16</v>
      </c>
      <c r="G4485" s="578"/>
      <c r="H4485" s="577" t="s">
        <v>991</v>
      </c>
      <c r="I4485" s="579" t="s">
        <v>991</v>
      </c>
      <c r="J4485" s="580"/>
      <c r="K4485" s="577" t="str">
        <f t="shared" si="130"/>
        <v>07,25</v>
      </c>
      <c r="L4485" s="577" t="s">
        <v>266</v>
      </c>
      <c r="M4485" s="577">
        <v>17228.72</v>
      </c>
      <c r="N4485" s="581">
        <v>0.5</v>
      </c>
    </row>
    <row r="4486" spans="1:14" ht="19.5" hidden="1" thickBot="1" x14ac:dyDescent="0.3">
      <c r="A4486" s="503">
        <f t="shared" si="128"/>
        <v>2524</v>
      </c>
      <c r="B4486" s="504" t="s">
        <v>988</v>
      </c>
      <c r="C4486" s="505" t="s">
        <v>32</v>
      </c>
      <c r="D4486" s="506">
        <v>17.998000000000001</v>
      </c>
      <c r="E4486" s="507">
        <v>17.931999999999999</v>
      </c>
      <c r="F4486" s="508" t="s">
        <v>16</v>
      </c>
      <c r="G4486" s="509"/>
      <c r="H4486" s="508" t="s">
        <v>992</v>
      </c>
      <c r="I4486" s="510" t="s">
        <v>992</v>
      </c>
      <c r="J4486" s="511"/>
      <c r="K4486" s="508" t="str">
        <f t="shared" si="130"/>
        <v>07,25</v>
      </c>
      <c r="L4486" s="508" t="s">
        <v>266</v>
      </c>
      <c r="M4486" s="508">
        <v>18110.64</v>
      </c>
      <c r="N4486" s="512">
        <v>0.41666666666666669</v>
      </c>
    </row>
    <row r="4487" spans="1:14" ht="19.5" hidden="1" thickBot="1" x14ac:dyDescent="0.3">
      <c r="A4487" s="513">
        <f t="shared" si="128"/>
        <v>2525</v>
      </c>
      <c r="B4487" s="514" t="s">
        <v>988</v>
      </c>
      <c r="C4487" s="515" t="s">
        <v>32</v>
      </c>
      <c r="D4487" s="516">
        <v>17.952999999999999</v>
      </c>
      <c r="E4487" s="517">
        <v>17.332000000000001</v>
      </c>
      <c r="F4487" s="518" t="s">
        <v>16</v>
      </c>
      <c r="G4487" s="519"/>
      <c r="H4487" s="518" t="s">
        <v>992</v>
      </c>
      <c r="I4487" s="520" t="s">
        <v>992</v>
      </c>
      <c r="J4487" s="521"/>
      <c r="K4487" s="518" t="str">
        <f t="shared" si="130"/>
        <v>07,25</v>
      </c>
      <c r="L4487" s="518" t="s">
        <v>266</v>
      </c>
      <c r="M4487" s="518">
        <v>18034.239999999998</v>
      </c>
      <c r="N4487" s="522">
        <v>0.45833333333333331</v>
      </c>
    </row>
    <row r="4488" spans="1:14" ht="19.5" hidden="1" thickBot="1" x14ac:dyDescent="0.3">
      <c r="A4488" s="503">
        <f t="shared" si="128"/>
        <v>2526</v>
      </c>
      <c r="B4488" s="504" t="s">
        <v>988</v>
      </c>
      <c r="C4488" s="505" t="s">
        <v>811</v>
      </c>
      <c r="D4488" s="506">
        <v>17.183</v>
      </c>
      <c r="E4488" s="507">
        <v>17.309999999999999</v>
      </c>
      <c r="F4488" s="508" t="s">
        <v>16</v>
      </c>
      <c r="G4488" s="509"/>
      <c r="H4488" s="508" t="s">
        <v>992</v>
      </c>
      <c r="I4488" s="510" t="s">
        <v>992</v>
      </c>
      <c r="J4488" s="511"/>
      <c r="K4488" s="508" t="str">
        <f t="shared" si="130"/>
        <v>07,25</v>
      </c>
      <c r="L4488" s="508" t="s">
        <v>266</v>
      </c>
      <c r="M4488" s="508">
        <v>17297.850000000002</v>
      </c>
      <c r="N4488" s="512">
        <v>0.5</v>
      </c>
    </row>
    <row r="4489" spans="1:14" ht="19.5" hidden="1" thickBot="1" x14ac:dyDescent="0.3">
      <c r="A4489" s="679">
        <f t="shared" si="128"/>
        <v>2527</v>
      </c>
      <c r="B4489" s="479" t="s">
        <v>988</v>
      </c>
      <c r="C4489" s="480" t="s">
        <v>39</v>
      </c>
      <c r="D4489" s="481">
        <v>4.6929999999999996</v>
      </c>
      <c r="E4489" s="482">
        <v>4.7370000000000001</v>
      </c>
      <c r="F4489" s="483" t="s">
        <v>16</v>
      </c>
      <c r="G4489" s="549"/>
      <c r="H4489" s="483" t="s">
        <v>992</v>
      </c>
      <c r="I4489" s="484" t="s">
        <v>993</v>
      </c>
      <c r="J4489" s="485"/>
      <c r="K4489" s="483" t="str">
        <f t="shared" si="130"/>
        <v>08,25</v>
      </c>
      <c r="L4489" s="483" t="s">
        <v>266</v>
      </c>
      <c r="M4489" s="483">
        <v>4726.04</v>
      </c>
      <c r="N4489" s="486">
        <v>0.54166666666666663</v>
      </c>
    </row>
    <row r="4490" spans="1:14" ht="19.5" hidden="1" thickBot="1" x14ac:dyDescent="0.3">
      <c r="A4490" s="680"/>
      <c r="B4490" s="523" t="s">
        <v>988</v>
      </c>
      <c r="C4490" s="524" t="s">
        <v>42</v>
      </c>
      <c r="D4490" s="525">
        <v>2.48</v>
      </c>
      <c r="E4490" s="526">
        <v>2.5350000000000001</v>
      </c>
      <c r="F4490" s="527" t="s">
        <v>16</v>
      </c>
      <c r="G4490" s="561"/>
      <c r="H4490" s="527" t="s">
        <v>992</v>
      </c>
      <c r="I4490" s="528" t="s">
        <v>993</v>
      </c>
      <c r="J4490" s="529"/>
      <c r="K4490" s="527" t="str">
        <f t="shared" si="130"/>
        <v>08,25</v>
      </c>
      <c r="L4490" s="527" t="s">
        <v>266</v>
      </c>
      <c r="M4490" s="527">
        <v>2516.54</v>
      </c>
      <c r="N4490" s="530">
        <v>0.54166666666666663</v>
      </c>
    </row>
    <row r="4491" spans="1:14" ht="19.5" hidden="1" thickBot="1" x14ac:dyDescent="0.3">
      <c r="A4491" s="680"/>
      <c r="B4491" s="523" t="s">
        <v>988</v>
      </c>
      <c r="C4491" s="524" t="s">
        <v>41</v>
      </c>
      <c r="D4491" s="525">
        <v>6.2149999999999999</v>
      </c>
      <c r="E4491" s="526">
        <v>6.2069999999999999</v>
      </c>
      <c r="F4491" s="527" t="s">
        <v>16</v>
      </c>
      <c r="G4491" s="561"/>
      <c r="H4491" s="527" t="s">
        <v>992</v>
      </c>
      <c r="I4491" s="528" t="s">
        <v>993</v>
      </c>
      <c r="J4491" s="529"/>
      <c r="K4491" s="527" t="str">
        <f t="shared" si="130"/>
        <v>08,25</v>
      </c>
      <c r="L4491" s="527" t="s">
        <v>266</v>
      </c>
      <c r="M4491" s="527">
        <v>6270.02</v>
      </c>
      <c r="N4491" s="530">
        <v>0.54166666666666663</v>
      </c>
    </row>
    <row r="4492" spans="1:14" ht="19.5" hidden="1" thickBot="1" x14ac:dyDescent="0.3">
      <c r="A4492" s="681"/>
      <c r="B4492" s="645" t="s">
        <v>988</v>
      </c>
      <c r="C4492" s="646" t="s">
        <v>34</v>
      </c>
      <c r="D4492" s="647">
        <v>4.2990000000000004</v>
      </c>
      <c r="E4492" s="648">
        <v>4.3810000000000002</v>
      </c>
      <c r="F4492" s="649" t="s">
        <v>16</v>
      </c>
      <c r="G4492" s="650"/>
      <c r="H4492" s="649" t="s">
        <v>992</v>
      </c>
      <c r="I4492" s="651" t="s">
        <v>993</v>
      </c>
      <c r="J4492" s="652"/>
      <c r="K4492" s="649" t="str">
        <f t="shared" si="130"/>
        <v>08,25</v>
      </c>
      <c r="L4492" s="649" t="s">
        <v>266</v>
      </c>
      <c r="M4492" s="649">
        <v>4374.0700000000006</v>
      </c>
      <c r="N4492" s="653">
        <v>0.54166666666666663</v>
      </c>
    </row>
    <row r="4493" spans="1:14" ht="19.5" hidden="1" thickBot="1" x14ac:dyDescent="0.3">
      <c r="A4493" s="676">
        <f t="shared" si="128"/>
        <v>2528</v>
      </c>
      <c r="B4493" s="531" t="s">
        <v>988</v>
      </c>
      <c r="C4493" s="532" t="s">
        <v>50</v>
      </c>
      <c r="D4493" s="533">
        <v>6.1459999999999999</v>
      </c>
      <c r="E4493" s="534">
        <v>6.2990000000000004</v>
      </c>
      <c r="F4493" s="535" t="s">
        <v>16</v>
      </c>
      <c r="G4493" s="684" t="s">
        <v>467</v>
      </c>
      <c r="H4493" s="535" t="s">
        <v>992</v>
      </c>
      <c r="I4493" s="537" t="s">
        <v>992</v>
      </c>
      <c r="J4493" s="538"/>
      <c r="K4493" s="535" t="str">
        <f t="shared" si="130"/>
        <v>07,25</v>
      </c>
      <c r="L4493" s="535" t="s">
        <v>266</v>
      </c>
      <c r="M4493" s="535">
        <v>6263.0199999999995</v>
      </c>
      <c r="N4493" s="539">
        <v>0.58333333333333337</v>
      </c>
    </row>
    <row r="4494" spans="1:14" ht="19.5" hidden="1" thickBot="1" x14ac:dyDescent="0.3">
      <c r="A4494" s="678"/>
      <c r="B4494" s="590" t="s">
        <v>988</v>
      </c>
      <c r="C4494" s="591" t="s">
        <v>873</v>
      </c>
      <c r="D4494" s="592">
        <v>2.04</v>
      </c>
      <c r="E4494" s="593">
        <v>2.09</v>
      </c>
      <c r="F4494" s="594" t="s">
        <v>16</v>
      </c>
      <c r="G4494" s="686"/>
      <c r="H4494" s="594" t="s">
        <v>992</v>
      </c>
      <c r="I4494" s="596" t="s">
        <v>992</v>
      </c>
      <c r="J4494" s="597"/>
      <c r="K4494" s="594" t="str">
        <f t="shared" si="130"/>
        <v>07,25</v>
      </c>
      <c r="L4494" s="594" t="s">
        <v>266</v>
      </c>
      <c r="M4494" s="594">
        <v>2087.2200000000003</v>
      </c>
      <c r="N4494" s="598">
        <v>0.58333333333333337</v>
      </c>
    </row>
    <row r="4495" spans="1:14" ht="19.5" hidden="1" thickBot="1" x14ac:dyDescent="0.3">
      <c r="A4495" s="513">
        <f t="shared" si="128"/>
        <v>2529</v>
      </c>
      <c r="B4495" s="514" t="s">
        <v>991</v>
      </c>
      <c r="C4495" s="515" t="s">
        <v>26</v>
      </c>
      <c r="D4495" s="516">
        <v>16.11</v>
      </c>
      <c r="E4495" s="517">
        <v>16.09</v>
      </c>
      <c r="F4495" s="518" t="s">
        <v>16</v>
      </c>
      <c r="G4495" s="519" t="s">
        <v>496</v>
      </c>
      <c r="H4495" s="518" t="s">
        <v>993</v>
      </c>
      <c r="I4495" s="520" t="s">
        <v>993</v>
      </c>
      <c r="J4495" s="521"/>
      <c r="K4495" s="518" t="str">
        <f t="shared" si="130"/>
        <v>08,25</v>
      </c>
      <c r="L4495" s="518" t="s">
        <v>265</v>
      </c>
      <c r="M4495" s="518">
        <v>16110.3</v>
      </c>
      <c r="N4495" s="522">
        <v>0.375</v>
      </c>
    </row>
    <row r="4496" spans="1:14" ht="19.5" hidden="1" thickBot="1" x14ac:dyDescent="0.3">
      <c r="A4496" s="503">
        <f t="shared" si="128"/>
        <v>2530</v>
      </c>
      <c r="B4496" s="504" t="s">
        <v>991</v>
      </c>
      <c r="C4496" s="505" t="s">
        <v>26</v>
      </c>
      <c r="D4496" s="506">
        <v>17.602</v>
      </c>
      <c r="E4496" s="507">
        <v>17.693999999999999</v>
      </c>
      <c r="F4496" s="508" t="s">
        <v>16</v>
      </c>
      <c r="G4496" s="509"/>
      <c r="H4496" s="508" t="s">
        <v>993</v>
      </c>
      <c r="I4496" s="510" t="s">
        <v>993</v>
      </c>
      <c r="J4496" s="511"/>
      <c r="K4496" s="508" t="str">
        <f t="shared" si="130"/>
        <v>08,25</v>
      </c>
      <c r="L4496" s="508" t="s">
        <v>265</v>
      </c>
      <c r="M4496" s="508">
        <v>17740.019999999997</v>
      </c>
      <c r="N4496" s="512">
        <v>0.41666666666666669</v>
      </c>
    </row>
    <row r="4497" spans="1:14" ht="19.5" hidden="1" thickBot="1" x14ac:dyDescent="0.3">
      <c r="A4497" s="513">
        <f t="shared" ref="A4497:A4560" si="131">MAX(A4481:A4496)+1</f>
        <v>2531</v>
      </c>
      <c r="B4497" s="514" t="s">
        <v>991</v>
      </c>
      <c r="C4497" s="515" t="s">
        <v>26</v>
      </c>
      <c r="D4497" s="516">
        <v>17.677</v>
      </c>
      <c r="E4497" s="517">
        <v>17.751000000000001</v>
      </c>
      <c r="F4497" s="518" t="s">
        <v>16</v>
      </c>
      <c r="G4497" s="519"/>
      <c r="H4497" s="518" t="s">
        <v>994</v>
      </c>
      <c r="I4497" s="520" t="s">
        <v>994</v>
      </c>
      <c r="J4497" s="521"/>
      <c r="K4497" s="518" t="str">
        <f t="shared" si="130"/>
        <v>08,25</v>
      </c>
      <c r="L4497" s="518" t="s">
        <v>265</v>
      </c>
      <c r="M4497" s="518">
        <v>17861.37</v>
      </c>
      <c r="N4497" s="522">
        <v>0.375</v>
      </c>
    </row>
    <row r="4498" spans="1:14" ht="19.5" hidden="1" thickBot="1" x14ac:dyDescent="0.3">
      <c r="A4498" s="551">
        <f t="shared" si="131"/>
        <v>2532</v>
      </c>
      <c r="B4498" s="552" t="s">
        <v>991</v>
      </c>
      <c r="C4498" s="553" t="s">
        <v>26</v>
      </c>
      <c r="D4498" s="554">
        <v>11.009</v>
      </c>
      <c r="E4498" s="555">
        <v>10.67</v>
      </c>
      <c r="F4498" s="556" t="s">
        <v>30</v>
      </c>
      <c r="G4498" s="557"/>
      <c r="H4498" s="556" t="s">
        <v>993</v>
      </c>
      <c r="I4498" s="558" t="s">
        <v>993</v>
      </c>
      <c r="J4498" s="559"/>
      <c r="K4498" s="556" t="str">
        <f t="shared" si="130"/>
        <v>08,25</v>
      </c>
      <c r="L4498" s="556" t="s">
        <v>265</v>
      </c>
      <c r="M4498" s="556">
        <v>11009.200000000003</v>
      </c>
      <c r="N4498" s="560">
        <v>0.375</v>
      </c>
    </row>
    <row r="4499" spans="1:14" ht="19.5" hidden="1" thickBot="1" x14ac:dyDescent="0.3">
      <c r="A4499" s="679">
        <f t="shared" si="131"/>
        <v>2533</v>
      </c>
      <c r="B4499" s="479" t="s">
        <v>992</v>
      </c>
      <c r="C4499" s="480" t="s">
        <v>26</v>
      </c>
      <c r="D4499" s="481">
        <v>16.018000000000001</v>
      </c>
      <c r="E4499" s="482">
        <v>16.053000000000001</v>
      </c>
      <c r="F4499" s="483" t="s">
        <v>16</v>
      </c>
      <c r="G4499" s="549"/>
      <c r="H4499" s="483" t="s">
        <v>995</v>
      </c>
      <c r="I4499" s="484" t="s">
        <v>995</v>
      </c>
      <c r="J4499" s="485"/>
      <c r="K4499" s="483" t="str">
        <f t="shared" si="130"/>
        <v>08,25</v>
      </c>
      <c r="L4499" s="483" t="s">
        <v>265</v>
      </c>
      <c r="M4499" s="483">
        <v>16197.73</v>
      </c>
      <c r="N4499" s="486">
        <v>0.375</v>
      </c>
    </row>
    <row r="4500" spans="1:14" ht="19.5" hidden="1" thickBot="1" x14ac:dyDescent="0.3">
      <c r="A4500" s="681"/>
      <c r="B4500" s="645" t="s">
        <v>992</v>
      </c>
      <c r="C4500" s="646" t="s">
        <v>952</v>
      </c>
      <c r="D4500" s="647">
        <v>1.42</v>
      </c>
      <c r="E4500" s="648">
        <v>1.4810000000000001</v>
      </c>
      <c r="F4500" s="649" t="s">
        <v>16</v>
      </c>
      <c r="G4500" s="650"/>
      <c r="H4500" s="649" t="s">
        <v>995</v>
      </c>
      <c r="I4500" s="651" t="s">
        <v>995</v>
      </c>
      <c r="J4500" s="652"/>
      <c r="K4500" s="649" t="str">
        <f t="shared" si="130"/>
        <v>08,25</v>
      </c>
      <c r="L4500" s="649" t="s">
        <v>266</v>
      </c>
      <c r="M4500" s="649">
        <v>1477.9199999999998</v>
      </c>
      <c r="N4500" s="653">
        <v>0.375</v>
      </c>
    </row>
    <row r="4501" spans="1:14" ht="19.5" hidden="1" thickBot="1" x14ac:dyDescent="0.3">
      <c r="A4501" s="676">
        <f t="shared" si="131"/>
        <v>2534</v>
      </c>
      <c r="B4501" s="531" t="s">
        <v>992</v>
      </c>
      <c r="C4501" s="532" t="s">
        <v>587</v>
      </c>
      <c r="D4501" s="533">
        <v>16.282</v>
      </c>
      <c r="E4501" s="534">
        <v>15.894</v>
      </c>
      <c r="F4501" s="535" t="s">
        <v>16</v>
      </c>
      <c r="G4501" s="536" t="s">
        <v>47</v>
      </c>
      <c r="H4501" s="535" t="s">
        <v>994</v>
      </c>
      <c r="I4501" s="537" t="s">
        <v>995</v>
      </c>
      <c r="J4501" s="538"/>
      <c r="K4501" s="535" t="str">
        <f t="shared" si="130"/>
        <v>08,25</v>
      </c>
      <c r="L4501" s="535" t="s">
        <v>28</v>
      </c>
      <c r="M4501" s="535">
        <v>16282.599999999999</v>
      </c>
      <c r="N4501" s="539">
        <v>0.41666666666666669</v>
      </c>
    </row>
    <row r="4502" spans="1:14" ht="57" hidden="1" thickBot="1" x14ac:dyDescent="0.3">
      <c r="A4502" s="677"/>
      <c r="B4502" s="636" t="s">
        <v>992</v>
      </c>
      <c r="C4502" s="637" t="s">
        <v>587</v>
      </c>
      <c r="D4502" s="638">
        <v>1.298</v>
      </c>
      <c r="E4502" s="639">
        <v>1.319</v>
      </c>
      <c r="F4502" s="640" t="s">
        <v>16</v>
      </c>
      <c r="G4502" s="641" t="s">
        <v>794</v>
      </c>
      <c r="H4502" s="640" t="s">
        <v>994</v>
      </c>
      <c r="I4502" s="642" t="s">
        <v>995</v>
      </c>
      <c r="J4502" s="643"/>
      <c r="K4502" s="640" t="str">
        <f t="shared" si="130"/>
        <v>08,25</v>
      </c>
      <c r="L4502" s="640" t="s">
        <v>28</v>
      </c>
      <c r="M4502" s="640">
        <v>1298.8800000000001</v>
      </c>
      <c r="N4502" s="644">
        <v>0.41666666666666669</v>
      </c>
    </row>
    <row r="4503" spans="1:14" ht="19.5" hidden="1" thickBot="1" x14ac:dyDescent="0.3">
      <c r="A4503" s="679">
        <f t="shared" si="131"/>
        <v>2535</v>
      </c>
      <c r="B4503" s="479" t="s">
        <v>992</v>
      </c>
      <c r="C4503" s="480" t="s">
        <v>24</v>
      </c>
      <c r="D4503" s="481">
        <v>3.9369999999999998</v>
      </c>
      <c r="E4503" s="482">
        <v>4.08</v>
      </c>
      <c r="F4503" s="483" t="s">
        <v>16</v>
      </c>
      <c r="G4503" s="549"/>
      <c r="H4503" s="483" t="s">
        <v>994</v>
      </c>
      <c r="I4503" s="484" t="s">
        <v>995</v>
      </c>
      <c r="J4503" s="485"/>
      <c r="K4503" s="483" t="str">
        <f t="shared" si="130"/>
        <v>08,25</v>
      </c>
      <c r="L4503" s="483" t="s">
        <v>28</v>
      </c>
      <c r="M4503" s="483">
        <v>4055.1800000000012</v>
      </c>
      <c r="N4503" s="486">
        <v>0.45833333333333331</v>
      </c>
    </row>
    <row r="4504" spans="1:14" ht="19.5" hidden="1" thickBot="1" x14ac:dyDescent="0.3">
      <c r="A4504" s="681"/>
      <c r="B4504" s="645" t="s">
        <v>992</v>
      </c>
      <c r="C4504" s="646" t="s">
        <v>21</v>
      </c>
      <c r="D4504" s="647">
        <v>13.022</v>
      </c>
      <c r="E4504" s="648">
        <v>13.12</v>
      </c>
      <c r="F4504" s="649" t="s">
        <v>16</v>
      </c>
      <c r="G4504" s="650"/>
      <c r="H4504" s="649" t="s">
        <v>994</v>
      </c>
      <c r="I4504" s="651" t="s">
        <v>995</v>
      </c>
      <c r="J4504" s="652"/>
      <c r="K4504" s="649" t="str">
        <f t="shared" si="130"/>
        <v>08,25</v>
      </c>
      <c r="L4504" s="649" t="s">
        <v>28</v>
      </c>
      <c r="M4504" s="649">
        <v>13075.799999999997</v>
      </c>
      <c r="N4504" s="653">
        <v>0.45833333333333331</v>
      </c>
    </row>
    <row r="4505" spans="1:14" ht="19.5" hidden="1" thickBot="1" x14ac:dyDescent="0.3">
      <c r="A4505" s="676">
        <f t="shared" si="131"/>
        <v>2536</v>
      </c>
      <c r="B4505" s="531" t="s">
        <v>992</v>
      </c>
      <c r="C4505" s="532" t="s">
        <v>23</v>
      </c>
      <c r="D4505" s="533">
        <v>2.94</v>
      </c>
      <c r="E4505" s="534">
        <v>2.9540000000000002</v>
      </c>
      <c r="F4505" s="535" t="s">
        <v>16</v>
      </c>
      <c r="G4505" s="536"/>
      <c r="H4505" s="535" t="s">
        <v>994</v>
      </c>
      <c r="I4505" s="537" t="s">
        <v>995</v>
      </c>
      <c r="J4505" s="538"/>
      <c r="K4505" s="535" t="str">
        <f t="shared" si="130"/>
        <v>08,25</v>
      </c>
      <c r="L4505" s="535" t="s">
        <v>28</v>
      </c>
      <c r="M4505" s="535">
        <v>2949.84</v>
      </c>
      <c r="N4505" s="539">
        <v>0.5</v>
      </c>
    </row>
    <row r="4506" spans="1:14" ht="19.5" hidden="1" thickBot="1" x14ac:dyDescent="0.3">
      <c r="A4506" s="677"/>
      <c r="B4506" s="636" t="s">
        <v>992</v>
      </c>
      <c r="C4506" s="637" t="s">
        <v>47</v>
      </c>
      <c r="D4506" s="638">
        <v>14.16</v>
      </c>
      <c r="E4506" s="639">
        <v>14.388</v>
      </c>
      <c r="F4506" s="640" t="s">
        <v>16</v>
      </c>
      <c r="G4506" s="641"/>
      <c r="H4506" s="640" t="s">
        <v>994</v>
      </c>
      <c r="I4506" s="642" t="s">
        <v>995</v>
      </c>
      <c r="J4506" s="643"/>
      <c r="K4506" s="640" t="str">
        <f t="shared" si="130"/>
        <v>08,25</v>
      </c>
      <c r="L4506" s="640" t="s">
        <v>28</v>
      </c>
      <c r="M4506" s="640">
        <v>14341.95</v>
      </c>
      <c r="N4506" s="644">
        <v>0.5</v>
      </c>
    </row>
    <row r="4507" spans="1:14" ht="19.5" hidden="1" thickBot="1" x14ac:dyDescent="0.3">
      <c r="A4507" s="679">
        <f t="shared" si="131"/>
        <v>2537</v>
      </c>
      <c r="B4507" s="479" t="s">
        <v>992</v>
      </c>
      <c r="C4507" s="480" t="s">
        <v>15</v>
      </c>
      <c r="D4507" s="481">
        <v>6.2409999999999997</v>
      </c>
      <c r="E4507" s="482">
        <v>6.4189999999999996</v>
      </c>
      <c r="F4507" s="483" t="s">
        <v>16</v>
      </c>
      <c r="G4507" s="549"/>
      <c r="H4507" s="483" t="s">
        <v>994</v>
      </c>
      <c r="I4507" s="484" t="s">
        <v>995</v>
      </c>
      <c r="J4507" s="485"/>
      <c r="K4507" s="483" t="str">
        <f t="shared" si="130"/>
        <v>08,25</v>
      </c>
      <c r="L4507" s="483" t="s">
        <v>28</v>
      </c>
      <c r="M4507" s="483">
        <v>6370.76</v>
      </c>
      <c r="N4507" s="486">
        <v>0.54166666666666663</v>
      </c>
    </row>
    <row r="4508" spans="1:14" ht="19.5" hidden="1" thickBot="1" x14ac:dyDescent="0.3">
      <c r="A4508" s="681"/>
      <c r="B4508" s="645" t="s">
        <v>992</v>
      </c>
      <c r="C4508" s="646" t="s">
        <v>23</v>
      </c>
      <c r="D4508" s="647">
        <v>10.834</v>
      </c>
      <c r="E4508" s="648">
        <v>11.023999999999999</v>
      </c>
      <c r="F4508" s="649" t="s">
        <v>16</v>
      </c>
      <c r="G4508" s="650"/>
      <c r="H4508" s="649" t="s">
        <v>994</v>
      </c>
      <c r="I4508" s="651" t="s">
        <v>995</v>
      </c>
      <c r="J4508" s="652"/>
      <c r="K4508" s="649" t="str">
        <f t="shared" si="130"/>
        <v>08,25</v>
      </c>
      <c r="L4508" s="649" t="s">
        <v>28</v>
      </c>
      <c r="M4508" s="649">
        <v>10974.86</v>
      </c>
      <c r="N4508" s="653">
        <v>0.54166666666666663</v>
      </c>
    </row>
    <row r="4509" spans="1:14" ht="19.5" hidden="1" thickBot="1" x14ac:dyDescent="0.3">
      <c r="A4509" s="551">
        <f t="shared" si="131"/>
        <v>2538</v>
      </c>
      <c r="B4509" s="552" t="s">
        <v>992</v>
      </c>
      <c r="C4509" s="553" t="s">
        <v>26</v>
      </c>
      <c r="D4509" s="554">
        <v>10.718999999999999</v>
      </c>
      <c r="E4509" s="555">
        <v>9.8840000000000003</v>
      </c>
      <c r="F4509" s="556" t="s">
        <v>30</v>
      </c>
      <c r="G4509" s="557"/>
      <c r="H4509" s="556" t="s">
        <v>994</v>
      </c>
      <c r="I4509" s="558" t="s">
        <v>994</v>
      </c>
      <c r="J4509" s="559"/>
      <c r="K4509" s="556" t="str">
        <f t="shared" si="130"/>
        <v>08,25</v>
      </c>
      <c r="L4509" s="556" t="s">
        <v>265</v>
      </c>
      <c r="M4509" s="556">
        <v>10719.84</v>
      </c>
      <c r="N4509" s="560">
        <v>0.375</v>
      </c>
    </row>
    <row r="4510" spans="1:14" ht="19.5" hidden="1" thickBot="1" x14ac:dyDescent="0.3">
      <c r="A4510" s="513">
        <f t="shared" si="131"/>
        <v>2539</v>
      </c>
      <c r="B4510" s="514" t="s">
        <v>993</v>
      </c>
      <c r="C4510" s="515" t="s">
        <v>587</v>
      </c>
      <c r="D4510" s="516">
        <v>9.5050000000000008</v>
      </c>
      <c r="E4510" s="517">
        <v>7.6920000000000002</v>
      </c>
      <c r="F4510" s="518" t="s">
        <v>30</v>
      </c>
      <c r="G4510" s="519" t="s">
        <v>23</v>
      </c>
      <c r="H4510" s="518" t="s">
        <v>995</v>
      </c>
      <c r="I4510" s="520" t="s">
        <v>995</v>
      </c>
      <c r="J4510" s="521"/>
      <c r="K4510" s="518" t="str">
        <f t="shared" si="130"/>
        <v>08,25</v>
      </c>
      <c r="L4510" s="518" t="s">
        <v>28</v>
      </c>
      <c r="M4510" s="518">
        <v>9505.6799999999985</v>
      </c>
      <c r="N4510" s="522">
        <v>0.41666666666666669</v>
      </c>
    </row>
    <row r="4511" spans="1:14" ht="19.5" hidden="1" thickBot="1" x14ac:dyDescent="0.3">
      <c r="A4511" s="503">
        <f t="shared" si="131"/>
        <v>2540</v>
      </c>
      <c r="B4511" s="504" t="s">
        <v>993</v>
      </c>
      <c r="C4511" s="505" t="s">
        <v>26</v>
      </c>
      <c r="D4511" s="506">
        <v>17.55</v>
      </c>
      <c r="E4511" s="507">
        <v>17.599</v>
      </c>
      <c r="F4511" s="508" t="s">
        <v>16</v>
      </c>
      <c r="G4511" s="509"/>
      <c r="H4511" s="508" t="s">
        <v>996</v>
      </c>
      <c r="I4511" s="510" t="s">
        <v>996</v>
      </c>
      <c r="J4511" s="511"/>
      <c r="K4511" s="508" t="str">
        <f t="shared" si="130"/>
        <v>08,25</v>
      </c>
      <c r="L4511" s="508" t="s">
        <v>265</v>
      </c>
      <c r="M4511" s="508">
        <v>17724.82</v>
      </c>
      <c r="N4511" s="512">
        <v>0.375</v>
      </c>
    </row>
    <row r="4512" spans="1:14" ht="19.5" hidden="1" thickBot="1" x14ac:dyDescent="0.3">
      <c r="A4512" s="679">
        <f t="shared" si="131"/>
        <v>2541</v>
      </c>
      <c r="B4512" s="479" t="s">
        <v>993</v>
      </c>
      <c r="C4512" s="480" t="s">
        <v>15</v>
      </c>
      <c r="D4512" s="481">
        <v>3.23</v>
      </c>
      <c r="E4512" s="482">
        <v>3.3889999999999998</v>
      </c>
      <c r="F4512" s="483" t="s">
        <v>16</v>
      </c>
      <c r="G4512" s="549"/>
      <c r="H4512" s="483" t="s">
        <v>996</v>
      </c>
      <c r="I4512" s="484" t="s">
        <v>996</v>
      </c>
      <c r="J4512" s="485"/>
      <c r="K4512" s="483" t="str">
        <f t="shared" si="130"/>
        <v>08,25</v>
      </c>
      <c r="L4512" s="483" t="s">
        <v>28</v>
      </c>
      <c r="M4512" s="483">
        <v>3358.1999999999994</v>
      </c>
      <c r="N4512" s="486">
        <v>0.41666666666666669</v>
      </c>
    </row>
    <row r="4513" spans="1:14" ht="19.5" hidden="1" thickBot="1" x14ac:dyDescent="0.3">
      <c r="A4513" s="680"/>
      <c r="B4513" s="523" t="s">
        <v>993</v>
      </c>
      <c r="C4513" s="524" t="s">
        <v>24</v>
      </c>
      <c r="D4513" s="525">
        <v>3.6389999999999998</v>
      </c>
      <c r="E4513" s="526">
        <v>3.7959999999999998</v>
      </c>
      <c r="F4513" s="527" t="s">
        <v>16</v>
      </c>
      <c r="G4513" s="561"/>
      <c r="H4513" s="527" t="s">
        <v>996</v>
      </c>
      <c r="I4513" s="528" t="s">
        <v>996</v>
      </c>
      <c r="J4513" s="529"/>
      <c r="K4513" s="527" t="str">
        <f t="shared" si="130"/>
        <v>08,25</v>
      </c>
      <c r="L4513" s="527" t="s">
        <v>28</v>
      </c>
      <c r="M4513" s="527">
        <v>3776.1199999999994</v>
      </c>
      <c r="N4513" s="530">
        <v>0.41666666666666669</v>
      </c>
    </row>
    <row r="4514" spans="1:14" ht="19.5" hidden="1" thickBot="1" x14ac:dyDescent="0.3">
      <c r="A4514" s="681"/>
      <c r="B4514" s="645" t="s">
        <v>993</v>
      </c>
      <c r="C4514" s="646" t="s">
        <v>25</v>
      </c>
      <c r="D4514" s="647">
        <v>10.852</v>
      </c>
      <c r="E4514" s="648">
        <v>10.936999999999999</v>
      </c>
      <c r="F4514" s="649" t="s">
        <v>16</v>
      </c>
      <c r="G4514" s="650"/>
      <c r="H4514" s="649" t="s">
        <v>996</v>
      </c>
      <c r="I4514" s="651" t="s">
        <v>996</v>
      </c>
      <c r="J4514" s="652"/>
      <c r="K4514" s="649" t="str">
        <f t="shared" si="130"/>
        <v>08,25</v>
      </c>
      <c r="L4514" s="649" t="s">
        <v>28</v>
      </c>
      <c r="M4514" s="649">
        <v>10900.14</v>
      </c>
      <c r="N4514" s="653">
        <v>0.41666666666666669</v>
      </c>
    </row>
    <row r="4515" spans="1:14" ht="19.5" hidden="1" thickBot="1" x14ac:dyDescent="0.3">
      <c r="A4515" s="676">
        <f t="shared" si="131"/>
        <v>2542</v>
      </c>
      <c r="B4515" s="531" t="s">
        <v>993</v>
      </c>
      <c r="C4515" s="532" t="s">
        <v>23</v>
      </c>
      <c r="D4515" s="533">
        <v>6.66</v>
      </c>
      <c r="E4515" s="534">
        <v>6.6509999999999998</v>
      </c>
      <c r="F4515" s="535" t="s">
        <v>16</v>
      </c>
      <c r="G4515" s="536"/>
      <c r="H4515" s="535" t="s">
        <v>996</v>
      </c>
      <c r="I4515" s="537" t="s">
        <v>997</v>
      </c>
      <c r="J4515" s="538"/>
      <c r="K4515" s="535" t="str">
        <f t="shared" si="130"/>
        <v>08,25</v>
      </c>
      <c r="L4515" s="535" t="s">
        <v>28</v>
      </c>
      <c r="M4515" s="535">
        <v>6692.04</v>
      </c>
      <c r="N4515" s="539">
        <v>0.45833333333333331</v>
      </c>
    </row>
    <row r="4516" spans="1:14" ht="19.5" hidden="1" thickBot="1" x14ac:dyDescent="0.3">
      <c r="A4516" s="677"/>
      <c r="B4516" s="636" t="s">
        <v>993</v>
      </c>
      <c r="C4516" s="637" t="s">
        <v>47</v>
      </c>
      <c r="D4516" s="638">
        <v>10.581</v>
      </c>
      <c r="E4516" s="639">
        <v>10.784000000000001</v>
      </c>
      <c r="F4516" s="640" t="s">
        <v>16</v>
      </c>
      <c r="G4516" s="641"/>
      <c r="H4516" s="640" t="s">
        <v>996</v>
      </c>
      <c r="I4516" s="642" t="s">
        <v>997</v>
      </c>
      <c r="J4516" s="643"/>
      <c r="K4516" s="640" t="str">
        <f t="shared" si="130"/>
        <v>08,25</v>
      </c>
      <c r="L4516" s="640" t="s">
        <v>28</v>
      </c>
      <c r="M4516" s="640">
        <v>10690.230000000001</v>
      </c>
      <c r="N4516" s="644">
        <v>0.45833333333333331</v>
      </c>
    </row>
    <row r="4517" spans="1:14" ht="19.5" hidden="1" thickBot="1" x14ac:dyDescent="0.3">
      <c r="A4517" s="679">
        <f t="shared" si="131"/>
        <v>2543</v>
      </c>
      <c r="B4517" s="479" t="s">
        <v>993</v>
      </c>
      <c r="C4517" s="480" t="s">
        <v>913</v>
      </c>
      <c r="D4517" s="481">
        <v>4.5650000000000004</v>
      </c>
      <c r="E4517" s="482">
        <v>4.5819999999999999</v>
      </c>
      <c r="F4517" s="483" t="s">
        <v>16</v>
      </c>
      <c r="G4517" s="549"/>
      <c r="H4517" s="483" t="s">
        <v>996</v>
      </c>
      <c r="I4517" s="484" t="s">
        <v>996</v>
      </c>
      <c r="J4517" s="485"/>
      <c r="K4517" s="483" t="str">
        <f t="shared" si="130"/>
        <v>08,25</v>
      </c>
      <c r="L4517" s="483" t="s">
        <v>266</v>
      </c>
      <c r="M4517" s="483">
        <v>4584.82</v>
      </c>
      <c r="N4517" s="486">
        <v>0.5</v>
      </c>
    </row>
    <row r="4518" spans="1:14" ht="19.5" hidden="1" thickBot="1" x14ac:dyDescent="0.3">
      <c r="A4518" s="681"/>
      <c r="B4518" s="645" t="s">
        <v>993</v>
      </c>
      <c r="C4518" s="646" t="s">
        <v>23</v>
      </c>
      <c r="D4518" s="647">
        <v>12.545</v>
      </c>
      <c r="E4518" s="648">
        <v>12.709</v>
      </c>
      <c r="F4518" s="649" t="s">
        <v>16</v>
      </c>
      <c r="G4518" s="650"/>
      <c r="H4518" s="649" t="s">
        <v>996</v>
      </c>
      <c r="I4518" s="651" t="s">
        <v>996</v>
      </c>
      <c r="J4518" s="652"/>
      <c r="K4518" s="649" t="str">
        <f t="shared" si="130"/>
        <v>08,25</v>
      </c>
      <c r="L4518" s="649" t="s">
        <v>28</v>
      </c>
      <c r="M4518" s="649">
        <v>12684.789999999999</v>
      </c>
      <c r="N4518" s="653">
        <v>0.5</v>
      </c>
    </row>
    <row r="4519" spans="1:14" ht="19.5" hidden="1" thickBot="1" x14ac:dyDescent="0.3">
      <c r="A4519" s="503">
        <f t="shared" si="131"/>
        <v>2544</v>
      </c>
      <c r="B4519" s="504" t="s">
        <v>993</v>
      </c>
      <c r="C4519" s="505" t="s">
        <v>26</v>
      </c>
      <c r="D4519" s="506">
        <v>17.62</v>
      </c>
      <c r="E4519" s="507">
        <v>17.696999999999999</v>
      </c>
      <c r="F4519" s="508" t="s">
        <v>16</v>
      </c>
      <c r="G4519" s="509"/>
      <c r="H4519" s="508" t="s">
        <v>997</v>
      </c>
      <c r="I4519" s="510" t="s">
        <v>997</v>
      </c>
      <c r="J4519" s="511"/>
      <c r="K4519" s="508" t="str">
        <f t="shared" si="130"/>
        <v>08,25</v>
      </c>
      <c r="L4519" s="508" t="s">
        <v>265</v>
      </c>
      <c r="M4519" s="508">
        <v>17795.25</v>
      </c>
      <c r="N4519" s="512">
        <v>0.375</v>
      </c>
    </row>
    <row r="4520" spans="1:14" ht="19.5" hidden="1" thickBot="1" x14ac:dyDescent="0.3">
      <c r="A4520" s="513">
        <f t="shared" si="131"/>
        <v>2545</v>
      </c>
      <c r="B4520" s="514" t="s">
        <v>993</v>
      </c>
      <c r="C4520" s="515" t="s">
        <v>26</v>
      </c>
      <c r="D4520" s="516">
        <v>10.971</v>
      </c>
      <c r="E4520" s="517">
        <v>10.346</v>
      </c>
      <c r="F4520" s="518" t="s">
        <v>30</v>
      </c>
      <c r="G4520" s="519"/>
      <c r="H4520" s="518" t="s">
        <v>996</v>
      </c>
      <c r="I4520" s="520" t="s">
        <v>996</v>
      </c>
      <c r="J4520" s="521"/>
      <c r="K4520" s="518" t="str">
        <f t="shared" si="130"/>
        <v>08,25</v>
      </c>
      <c r="L4520" s="518" t="s">
        <v>265</v>
      </c>
      <c r="M4520" s="518">
        <v>10971.52</v>
      </c>
      <c r="N4520" s="522">
        <v>0.375</v>
      </c>
    </row>
    <row r="4521" spans="1:14" ht="19.5" hidden="1" thickBot="1" x14ac:dyDescent="0.3">
      <c r="A4521" s="676">
        <f t="shared" si="131"/>
        <v>2546</v>
      </c>
      <c r="B4521" s="531" t="s">
        <v>993</v>
      </c>
      <c r="C4521" s="532" t="s">
        <v>587</v>
      </c>
      <c r="D4521" s="533">
        <v>4.8559999999999999</v>
      </c>
      <c r="E4521" s="534">
        <v>4.6040000000000001</v>
      </c>
      <c r="F4521" s="535" t="s">
        <v>30</v>
      </c>
      <c r="G4521" s="536" t="s">
        <v>23</v>
      </c>
      <c r="H4521" s="535" t="s">
        <v>996</v>
      </c>
      <c r="I4521" s="537" t="s">
        <v>997</v>
      </c>
      <c r="J4521" s="538"/>
      <c r="K4521" s="535" t="str">
        <f t="shared" si="130"/>
        <v>08,25</v>
      </c>
      <c r="L4521" s="535" t="s">
        <v>28</v>
      </c>
      <c r="M4521" s="535">
        <v>4856</v>
      </c>
      <c r="N4521" s="539">
        <v>0.41666666666666669</v>
      </c>
    </row>
    <row r="4522" spans="1:14" ht="19.5" hidden="1" thickBot="1" x14ac:dyDescent="0.3">
      <c r="A4522" s="678"/>
      <c r="B4522" s="563" t="s">
        <v>993</v>
      </c>
      <c r="C4522" s="564" t="s">
        <v>23</v>
      </c>
      <c r="D4522" s="565">
        <v>3.738</v>
      </c>
      <c r="E4522" s="566">
        <v>3.1469999999999998</v>
      </c>
      <c r="F4522" s="567" t="s">
        <v>30</v>
      </c>
      <c r="G4522" s="568"/>
      <c r="H4522" s="567" t="s">
        <v>996</v>
      </c>
      <c r="I4522" s="569" t="s">
        <v>997</v>
      </c>
      <c r="J4522" s="570"/>
      <c r="K4522" s="567" t="str">
        <f t="shared" si="130"/>
        <v>08,25</v>
      </c>
      <c r="L4522" s="567" t="s">
        <v>28</v>
      </c>
      <c r="M4522" s="567">
        <v>3738.3599999999997</v>
      </c>
      <c r="N4522" s="571">
        <v>0.41666666666666669</v>
      </c>
    </row>
    <row r="4523" spans="1:14" ht="19.5" hidden="1" thickBot="1" x14ac:dyDescent="0.3">
      <c r="A4523" s="677"/>
      <c r="B4523" s="636" t="s">
        <v>993</v>
      </c>
      <c r="C4523" s="637" t="s">
        <v>47</v>
      </c>
      <c r="D4523" s="638">
        <v>3.06</v>
      </c>
      <c r="E4523" s="639">
        <v>2.2080000000000002</v>
      </c>
      <c r="F4523" s="640" t="s">
        <v>30</v>
      </c>
      <c r="G4523" s="641"/>
      <c r="H4523" s="640" t="s">
        <v>996</v>
      </c>
      <c r="I4523" s="642" t="s">
        <v>997</v>
      </c>
      <c r="J4523" s="643"/>
      <c r="K4523" s="640" t="str">
        <f t="shared" si="130"/>
        <v>08,25</v>
      </c>
      <c r="L4523" s="640" t="s">
        <v>28</v>
      </c>
      <c r="M4523" s="640">
        <v>3060.72</v>
      </c>
      <c r="N4523" s="644">
        <v>0.41666666666666669</v>
      </c>
    </row>
    <row r="4524" spans="1:14" ht="19.5" hidden="1" thickBot="1" x14ac:dyDescent="0.3">
      <c r="A4524" s="679">
        <f t="shared" si="131"/>
        <v>2547</v>
      </c>
      <c r="B4524" s="479" t="s">
        <v>993</v>
      </c>
      <c r="C4524" s="480" t="s">
        <v>667</v>
      </c>
      <c r="D4524" s="481">
        <v>4.2300000000000004</v>
      </c>
      <c r="E4524" s="482">
        <v>3.222</v>
      </c>
      <c r="F4524" s="483" t="s">
        <v>30</v>
      </c>
      <c r="G4524" s="549" t="s">
        <v>715</v>
      </c>
      <c r="H4524" s="483" t="s">
        <v>996</v>
      </c>
      <c r="I4524" s="484" t="s">
        <v>997</v>
      </c>
      <c r="J4524" s="485"/>
      <c r="K4524" s="483" t="str">
        <f t="shared" si="130"/>
        <v>08,25</v>
      </c>
      <c r="L4524" s="483" t="s">
        <v>28</v>
      </c>
      <c r="M4524" s="483">
        <v>4230.4799999999996</v>
      </c>
      <c r="N4524" s="486">
        <v>0.45833333333333331</v>
      </c>
    </row>
    <row r="4525" spans="1:14" ht="19.5" hidden="1" thickBot="1" x14ac:dyDescent="0.3">
      <c r="A4525" s="680"/>
      <c r="B4525" s="523" t="s">
        <v>993</v>
      </c>
      <c r="C4525" s="524" t="s">
        <v>15</v>
      </c>
      <c r="D4525" s="525">
        <v>1.43</v>
      </c>
      <c r="E4525" s="526">
        <v>1.3660000000000001</v>
      </c>
      <c r="F4525" s="527" t="s">
        <v>30</v>
      </c>
      <c r="G4525" s="561"/>
      <c r="H4525" s="527" t="s">
        <v>996</v>
      </c>
      <c r="I4525" s="528" t="s">
        <v>997</v>
      </c>
      <c r="J4525" s="529"/>
      <c r="K4525" s="527" t="str">
        <f t="shared" si="130"/>
        <v>08,25</v>
      </c>
      <c r="L4525" s="527" t="s">
        <v>28</v>
      </c>
      <c r="M4525" s="527">
        <v>1430.4</v>
      </c>
      <c r="N4525" s="530">
        <v>0.45833333333333331</v>
      </c>
    </row>
    <row r="4526" spans="1:14" ht="19.5" hidden="1" thickBot="1" x14ac:dyDescent="0.3">
      <c r="A4526" s="681"/>
      <c r="B4526" s="645" t="s">
        <v>993</v>
      </c>
      <c r="C4526" s="646" t="s">
        <v>47</v>
      </c>
      <c r="D4526" s="647">
        <v>4.6399999999999997</v>
      </c>
      <c r="E4526" s="648">
        <v>4.2720000000000002</v>
      </c>
      <c r="F4526" s="649" t="s">
        <v>30</v>
      </c>
      <c r="G4526" s="650"/>
      <c r="H4526" s="649" t="s">
        <v>996</v>
      </c>
      <c r="I4526" s="651" t="s">
        <v>997</v>
      </c>
      <c r="J4526" s="652"/>
      <c r="K4526" s="649" t="str">
        <f t="shared" si="130"/>
        <v>08,25</v>
      </c>
      <c r="L4526" s="649" t="s">
        <v>28</v>
      </c>
      <c r="M4526" s="649">
        <v>4640.2</v>
      </c>
      <c r="N4526" s="653">
        <v>0.45833333333333331</v>
      </c>
    </row>
    <row r="4527" spans="1:14" ht="19.5" hidden="1" thickBot="1" x14ac:dyDescent="0.3">
      <c r="A4527" s="676">
        <f t="shared" si="131"/>
        <v>2548</v>
      </c>
      <c r="B4527" s="531" t="s">
        <v>993</v>
      </c>
      <c r="C4527" s="532" t="s">
        <v>15</v>
      </c>
      <c r="D4527" s="533">
        <v>1.04</v>
      </c>
      <c r="E4527" s="534">
        <v>0.95599999999999996</v>
      </c>
      <c r="F4527" s="535" t="s">
        <v>30</v>
      </c>
      <c r="G4527" s="536"/>
      <c r="H4527" s="535" t="s">
        <v>996</v>
      </c>
      <c r="I4527" s="537" t="s">
        <v>998</v>
      </c>
      <c r="J4527" s="538"/>
      <c r="K4527" s="535" t="str">
        <f t="shared" si="130"/>
        <v>08,25</v>
      </c>
      <c r="L4527" s="535" t="s">
        <v>28</v>
      </c>
      <c r="M4527" s="535">
        <v>1040.96</v>
      </c>
      <c r="N4527" s="539">
        <v>0.5</v>
      </c>
    </row>
    <row r="4528" spans="1:14" ht="19.5" hidden="1" thickBot="1" x14ac:dyDescent="0.3">
      <c r="A4528" s="677"/>
      <c r="B4528" s="636" t="s">
        <v>993</v>
      </c>
      <c r="C4528" s="637" t="s">
        <v>24</v>
      </c>
      <c r="D4528" s="638">
        <v>10.356</v>
      </c>
      <c r="E4528" s="639">
        <v>9.3010000000000002</v>
      </c>
      <c r="F4528" s="640" t="s">
        <v>30</v>
      </c>
      <c r="G4528" s="641"/>
      <c r="H4528" s="640" t="s">
        <v>996</v>
      </c>
      <c r="I4528" s="642" t="s">
        <v>998</v>
      </c>
      <c r="J4528" s="643"/>
      <c r="K4528" s="640" t="str">
        <f t="shared" si="130"/>
        <v>08,25</v>
      </c>
      <c r="L4528" s="640" t="s">
        <v>28</v>
      </c>
      <c r="M4528" s="640">
        <v>10356.879999999999</v>
      </c>
      <c r="N4528" s="644">
        <v>0.5</v>
      </c>
    </row>
    <row r="4529" spans="1:14" ht="19.5" hidden="1" thickBot="1" x14ac:dyDescent="0.3">
      <c r="A4529" s="679">
        <f t="shared" si="131"/>
        <v>2549</v>
      </c>
      <c r="B4529" s="479" t="s">
        <v>993</v>
      </c>
      <c r="C4529" s="480" t="s">
        <v>480</v>
      </c>
      <c r="D4529" s="481">
        <v>15.002000000000001</v>
      </c>
      <c r="E4529" s="482">
        <v>14.824999999999999</v>
      </c>
      <c r="F4529" s="483" t="s">
        <v>16</v>
      </c>
      <c r="G4529" s="549"/>
      <c r="H4529" s="483" t="s">
        <v>996</v>
      </c>
      <c r="I4529" s="484" t="s">
        <v>997</v>
      </c>
      <c r="J4529" s="485"/>
      <c r="K4529" s="483" t="str">
        <f t="shared" si="130"/>
        <v>08,25</v>
      </c>
      <c r="L4529" s="483" t="s">
        <v>266</v>
      </c>
      <c r="M4529" s="483">
        <v>15082.98</v>
      </c>
      <c r="N4529" s="486">
        <v>0.54166666666666663</v>
      </c>
    </row>
    <row r="4530" spans="1:14" ht="19.5" hidden="1" thickBot="1" x14ac:dyDescent="0.3">
      <c r="A4530" s="681"/>
      <c r="B4530" s="645" t="s">
        <v>993</v>
      </c>
      <c r="C4530" s="646" t="s">
        <v>480</v>
      </c>
      <c r="D4530" s="647">
        <v>0.25</v>
      </c>
      <c r="E4530" s="648">
        <v>0.252</v>
      </c>
      <c r="F4530" s="649" t="s">
        <v>16</v>
      </c>
      <c r="G4530" s="650" t="s">
        <v>76</v>
      </c>
      <c r="H4530" s="649" t="s">
        <v>996</v>
      </c>
      <c r="I4530" s="651" t="s">
        <v>997</v>
      </c>
      <c r="J4530" s="652"/>
      <c r="K4530" s="649" t="str">
        <f t="shared" si="130"/>
        <v>08,25</v>
      </c>
      <c r="L4530" s="649" t="s">
        <v>266</v>
      </c>
      <c r="M4530" s="649">
        <v>252</v>
      </c>
      <c r="N4530" s="653">
        <v>0.54166666666666663</v>
      </c>
    </row>
    <row r="4531" spans="1:14" ht="19.5" hidden="1" thickBot="1" x14ac:dyDescent="0.3">
      <c r="A4531" s="503">
        <f t="shared" si="131"/>
        <v>2550</v>
      </c>
      <c r="B4531" s="504" t="s">
        <v>996</v>
      </c>
      <c r="C4531" s="505" t="s">
        <v>44</v>
      </c>
      <c r="D4531" s="506">
        <v>16.802</v>
      </c>
      <c r="E4531" s="507">
        <v>16.971</v>
      </c>
      <c r="F4531" s="508" t="s">
        <v>16</v>
      </c>
      <c r="G4531" s="509" t="s">
        <v>747</v>
      </c>
      <c r="H4531" s="508" t="s">
        <v>998</v>
      </c>
      <c r="I4531" s="510" t="s">
        <v>998</v>
      </c>
      <c r="J4531" s="511"/>
      <c r="K4531" s="508" t="str">
        <f t="shared" si="130"/>
        <v>08,25</v>
      </c>
      <c r="L4531" s="508" t="s">
        <v>28</v>
      </c>
      <c r="M4531" s="508">
        <v>16891.62</v>
      </c>
      <c r="N4531" s="512">
        <v>0.41666666666666669</v>
      </c>
    </row>
    <row r="4532" spans="1:14" ht="19.5" hidden="1" thickBot="1" x14ac:dyDescent="0.3">
      <c r="A4532" s="679">
        <f t="shared" si="131"/>
        <v>2551</v>
      </c>
      <c r="B4532" s="479" t="s">
        <v>996</v>
      </c>
      <c r="C4532" s="480" t="s">
        <v>55</v>
      </c>
      <c r="D4532" s="481">
        <v>2.8879999999999999</v>
      </c>
      <c r="E4532" s="482">
        <v>2.9750000000000001</v>
      </c>
      <c r="F4532" s="483" t="s">
        <v>16</v>
      </c>
      <c r="G4532" s="549" t="s">
        <v>844</v>
      </c>
      <c r="H4532" s="483" t="s">
        <v>998</v>
      </c>
      <c r="I4532" s="484" t="s">
        <v>999</v>
      </c>
      <c r="J4532" s="485"/>
      <c r="K4532" s="483" t="str">
        <f t="shared" si="130"/>
        <v>08,25</v>
      </c>
      <c r="L4532" s="483" t="s">
        <v>266</v>
      </c>
      <c r="M4532" s="483">
        <v>2975.0300000000007</v>
      </c>
      <c r="N4532" s="486">
        <v>0.5</v>
      </c>
    </row>
    <row r="4533" spans="1:14" ht="19.5" hidden="1" thickBot="1" x14ac:dyDescent="0.3">
      <c r="A4533" s="680"/>
      <c r="B4533" s="495" t="s">
        <v>996</v>
      </c>
      <c r="C4533" s="496" t="s">
        <v>55</v>
      </c>
      <c r="D4533" s="497">
        <v>10.58</v>
      </c>
      <c r="E4533" s="498">
        <v>10.832000000000001</v>
      </c>
      <c r="F4533" s="499" t="s">
        <v>16</v>
      </c>
      <c r="G4533" s="562" t="s">
        <v>845</v>
      </c>
      <c r="H4533" s="499" t="s">
        <v>998</v>
      </c>
      <c r="I4533" s="500" t="s">
        <v>999</v>
      </c>
      <c r="J4533" s="501"/>
      <c r="K4533" s="499" t="str">
        <f t="shared" si="130"/>
        <v>08,25</v>
      </c>
      <c r="L4533" s="499" t="s">
        <v>266</v>
      </c>
      <c r="M4533" s="499">
        <v>10763.779999999999</v>
      </c>
      <c r="N4533" s="502">
        <v>0.5</v>
      </c>
    </row>
    <row r="4534" spans="1:14" ht="19.5" hidden="1" thickBot="1" x14ac:dyDescent="0.3">
      <c r="A4534" s="503">
        <f t="shared" si="131"/>
        <v>2552</v>
      </c>
      <c r="B4534" s="504" t="s">
        <v>997</v>
      </c>
      <c r="C4534" s="505" t="s">
        <v>32</v>
      </c>
      <c r="D4534" s="506">
        <v>18.047000000000001</v>
      </c>
      <c r="E4534" s="507">
        <v>18.221</v>
      </c>
      <c r="F4534" s="508" t="s">
        <v>16</v>
      </c>
      <c r="G4534" s="509"/>
      <c r="H4534" s="508" t="s">
        <v>999</v>
      </c>
      <c r="I4534" s="510" t="s">
        <v>999</v>
      </c>
      <c r="J4534" s="511"/>
      <c r="K4534" s="508" t="str">
        <f t="shared" si="130"/>
        <v>08,25</v>
      </c>
      <c r="L4534" s="508" t="s">
        <v>266</v>
      </c>
      <c r="M4534" s="508">
        <v>18171.059999999998</v>
      </c>
      <c r="N4534" s="512">
        <v>0.41666666666666669</v>
      </c>
    </row>
    <row r="4535" spans="1:14" ht="19.5" hidden="1" thickBot="1" x14ac:dyDescent="0.3">
      <c r="A4535" s="513">
        <f t="shared" si="131"/>
        <v>2553</v>
      </c>
      <c r="B4535" s="514" t="s">
        <v>997</v>
      </c>
      <c r="C4535" s="515" t="s">
        <v>32</v>
      </c>
      <c r="D4535" s="516">
        <v>18</v>
      </c>
      <c r="E4535" s="517">
        <v>18.099</v>
      </c>
      <c r="F4535" s="518" t="s">
        <v>16</v>
      </c>
      <c r="G4535" s="519"/>
      <c r="H4535" s="518" t="s">
        <v>999</v>
      </c>
      <c r="I4535" s="520" t="s">
        <v>999</v>
      </c>
      <c r="J4535" s="521"/>
      <c r="K4535" s="518" t="str">
        <f t="shared" si="130"/>
        <v>08,25</v>
      </c>
      <c r="L4535" s="518" t="s">
        <v>266</v>
      </c>
      <c r="M4535" s="518">
        <v>18058.72</v>
      </c>
      <c r="N4535" s="522">
        <v>0.45833333333333331</v>
      </c>
    </row>
    <row r="4536" spans="1:14" ht="19.5" hidden="1" thickBot="1" x14ac:dyDescent="0.3">
      <c r="A4536" s="676">
        <f t="shared" si="131"/>
        <v>2554</v>
      </c>
      <c r="B4536" s="531" t="s">
        <v>997</v>
      </c>
      <c r="C4536" s="532" t="s">
        <v>42</v>
      </c>
      <c r="D4536" s="533">
        <v>1.413</v>
      </c>
      <c r="E4536" s="534">
        <v>1.5</v>
      </c>
      <c r="F4536" s="535" t="s">
        <v>16</v>
      </c>
      <c r="G4536" s="536"/>
      <c r="H4536" s="535" t="s">
        <v>999</v>
      </c>
      <c r="I4536" s="537" t="s">
        <v>1000</v>
      </c>
      <c r="J4536" s="538"/>
      <c r="K4536" s="535" t="str">
        <f t="shared" si="130"/>
        <v>08,25</v>
      </c>
      <c r="L4536" s="535" t="s">
        <v>266</v>
      </c>
      <c r="M4536" s="535">
        <v>1468.6</v>
      </c>
      <c r="N4536" s="539">
        <v>0.5</v>
      </c>
    </row>
    <row r="4537" spans="1:14" ht="19.5" hidden="1" thickBot="1" x14ac:dyDescent="0.3">
      <c r="A4537" s="678"/>
      <c r="B4537" s="563" t="s">
        <v>997</v>
      </c>
      <c r="C4537" s="564" t="s">
        <v>811</v>
      </c>
      <c r="D4537" s="565">
        <v>10.327</v>
      </c>
      <c r="E4537" s="566">
        <v>10.442</v>
      </c>
      <c r="F4537" s="567" t="s">
        <v>16</v>
      </c>
      <c r="G4537" s="568"/>
      <c r="H4537" s="567" t="s">
        <v>999</v>
      </c>
      <c r="I4537" s="569" t="s">
        <v>1000</v>
      </c>
      <c r="J4537" s="570"/>
      <c r="K4537" s="567" t="str">
        <f t="shared" si="130"/>
        <v>08,25</v>
      </c>
      <c r="L4537" s="567" t="s">
        <v>266</v>
      </c>
      <c r="M4537" s="567">
        <v>10437.020000000002</v>
      </c>
      <c r="N4537" s="571">
        <v>0.5</v>
      </c>
    </row>
    <row r="4538" spans="1:14" ht="19.5" hidden="1" thickBot="1" x14ac:dyDescent="0.3">
      <c r="A4538" s="677"/>
      <c r="B4538" s="636" t="s">
        <v>997</v>
      </c>
      <c r="C4538" s="637" t="s">
        <v>34</v>
      </c>
      <c r="D4538" s="638">
        <v>5.6509999999999998</v>
      </c>
      <c r="E4538" s="639">
        <v>5.7670000000000003</v>
      </c>
      <c r="F4538" s="640" t="s">
        <v>16</v>
      </c>
      <c r="G4538" s="641"/>
      <c r="H4538" s="640" t="s">
        <v>999</v>
      </c>
      <c r="I4538" s="642" t="s">
        <v>1000</v>
      </c>
      <c r="J4538" s="643"/>
      <c r="K4538" s="640" t="str">
        <f t="shared" si="130"/>
        <v>08,25</v>
      </c>
      <c r="L4538" s="640" t="s">
        <v>266</v>
      </c>
      <c r="M4538" s="640">
        <v>5776.56</v>
      </c>
      <c r="N4538" s="644">
        <v>0.5</v>
      </c>
    </row>
    <row r="4539" spans="1:14" ht="19.5" hidden="1" thickBot="1" x14ac:dyDescent="0.3">
      <c r="A4539" s="679">
        <f t="shared" si="131"/>
        <v>2555</v>
      </c>
      <c r="B4539" s="479" t="s">
        <v>997</v>
      </c>
      <c r="C4539" s="480" t="s">
        <v>39</v>
      </c>
      <c r="D4539" s="481">
        <v>9.3870000000000005</v>
      </c>
      <c r="E4539" s="482">
        <v>9.52</v>
      </c>
      <c r="F4539" s="483" t="s">
        <v>16</v>
      </c>
      <c r="G4539" s="549"/>
      <c r="H4539" s="483" t="s">
        <v>999</v>
      </c>
      <c r="I4539" s="484" t="s">
        <v>1000</v>
      </c>
      <c r="J4539" s="485"/>
      <c r="K4539" s="483" t="str">
        <f t="shared" si="130"/>
        <v>08,25</v>
      </c>
      <c r="L4539" s="483" t="s">
        <v>266</v>
      </c>
      <c r="M4539" s="483">
        <v>9465.6200000000008</v>
      </c>
      <c r="N4539" s="486">
        <v>0.54166666666666663</v>
      </c>
    </row>
    <row r="4540" spans="1:14" ht="19.5" hidden="1" thickBot="1" x14ac:dyDescent="0.3">
      <c r="A4540" s="680"/>
      <c r="B4540" s="523" t="s">
        <v>997</v>
      </c>
      <c r="C4540" s="524" t="s">
        <v>41</v>
      </c>
      <c r="D4540" s="525">
        <v>4.718</v>
      </c>
      <c r="E4540" s="526">
        <v>4.8179999999999996</v>
      </c>
      <c r="F4540" s="527" t="s">
        <v>16</v>
      </c>
      <c r="G4540" s="561"/>
      <c r="H4540" s="527" t="s">
        <v>999</v>
      </c>
      <c r="I4540" s="528" t="s">
        <v>1000</v>
      </c>
      <c r="J4540" s="529"/>
      <c r="K4540" s="527" t="str">
        <f t="shared" si="130"/>
        <v>08,25</v>
      </c>
      <c r="L4540" s="527" t="s">
        <v>266</v>
      </c>
      <c r="M4540" s="527">
        <v>4802.1799999999994</v>
      </c>
      <c r="N4540" s="530">
        <v>0.54166666666666663</v>
      </c>
    </row>
    <row r="4541" spans="1:14" ht="19.5" hidden="1" thickBot="1" x14ac:dyDescent="0.3">
      <c r="A4541" s="681"/>
      <c r="B4541" s="645" t="s">
        <v>997</v>
      </c>
      <c r="C4541" s="646" t="s">
        <v>873</v>
      </c>
      <c r="D4541" s="647">
        <v>3.67</v>
      </c>
      <c r="E4541" s="648">
        <v>3.7389999999999999</v>
      </c>
      <c r="F4541" s="649" t="s">
        <v>16</v>
      </c>
      <c r="G4541" s="650"/>
      <c r="H4541" s="649" t="s">
        <v>999</v>
      </c>
      <c r="I4541" s="651" t="s">
        <v>1000</v>
      </c>
      <c r="J4541" s="652"/>
      <c r="K4541" s="649" t="str">
        <f t="shared" si="130"/>
        <v>08,25</v>
      </c>
      <c r="L4541" s="649" t="s">
        <v>266</v>
      </c>
      <c r="M4541" s="649">
        <v>3720.54</v>
      </c>
      <c r="N4541" s="653">
        <v>0.54166666666666663</v>
      </c>
    </row>
    <row r="4542" spans="1:14" ht="19.5" hidden="1" thickBot="1" x14ac:dyDescent="0.3">
      <c r="A4542" s="551">
        <f t="shared" si="131"/>
        <v>2556</v>
      </c>
      <c r="B4542" s="552" t="s">
        <v>997</v>
      </c>
      <c r="C4542" s="553" t="s">
        <v>981</v>
      </c>
      <c r="D4542" s="554">
        <v>7.9130000000000003</v>
      </c>
      <c r="E4542" s="555">
        <v>7.9870000000000001</v>
      </c>
      <c r="F4542" s="556" t="s">
        <v>16</v>
      </c>
      <c r="G4542" s="557" t="s">
        <v>467</v>
      </c>
      <c r="H4542" s="556" t="s">
        <v>999</v>
      </c>
      <c r="I4542" s="558" t="s">
        <v>999</v>
      </c>
      <c r="J4542" s="559"/>
      <c r="K4542" s="556" t="str">
        <f t="shared" si="130"/>
        <v>08,25</v>
      </c>
      <c r="L4542" s="556" t="s">
        <v>266</v>
      </c>
      <c r="M4542" s="556">
        <v>7914.9700000000012</v>
      </c>
      <c r="N4542" s="560">
        <v>0.58333333333333337</v>
      </c>
    </row>
    <row r="4543" spans="1:14" ht="19.5" hidden="1" thickBot="1" x14ac:dyDescent="0.3">
      <c r="A4543" s="679">
        <f t="shared" si="131"/>
        <v>2557</v>
      </c>
      <c r="B4543" s="479" t="s">
        <v>998</v>
      </c>
      <c r="C4543" s="480" t="s">
        <v>26</v>
      </c>
      <c r="D4543" s="481">
        <v>8.5109999999999992</v>
      </c>
      <c r="E4543" s="482">
        <v>8.6210000000000004</v>
      </c>
      <c r="F4543" s="483" t="s">
        <v>16</v>
      </c>
      <c r="G4543" s="549"/>
      <c r="H4543" s="483" t="s">
        <v>1000</v>
      </c>
      <c r="I4543" s="484" t="s">
        <v>1000</v>
      </c>
      <c r="J4543" s="485"/>
      <c r="K4543" s="483" t="str">
        <f t="shared" si="130"/>
        <v>08,25</v>
      </c>
      <c r="L4543" s="483" t="s">
        <v>265</v>
      </c>
      <c r="M4543" s="483">
        <v>8602.0299999999988</v>
      </c>
      <c r="N4543" s="486">
        <v>0.375</v>
      </c>
    </row>
    <row r="4544" spans="1:14" ht="19.5" hidden="1" thickBot="1" x14ac:dyDescent="0.3">
      <c r="A4544" s="681"/>
      <c r="B4544" s="645" t="s">
        <v>998</v>
      </c>
      <c r="C4544" s="646" t="s">
        <v>26</v>
      </c>
      <c r="D4544" s="647">
        <v>8.468</v>
      </c>
      <c r="E4544" s="648">
        <v>8.468</v>
      </c>
      <c r="F4544" s="649" t="s">
        <v>16</v>
      </c>
      <c r="G4544" s="650" t="s">
        <v>496</v>
      </c>
      <c r="H4544" s="649" t="s">
        <v>1000</v>
      </c>
      <c r="I4544" s="651" t="s">
        <v>1000</v>
      </c>
      <c r="J4544" s="652"/>
      <c r="K4544" s="649" t="str">
        <f t="shared" si="130"/>
        <v>08,25</v>
      </c>
      <c r="L4544" s="649" t="s">
        <v>265</v>
      </c>
      <c r="M4544" s="649">
        <v>8468.6</v>
      </c>
      <c r="N4544" s="653">
        <v>0.375</v>
      </c>
    </row>
    <row r="4545" spans="1:14" ht="19.5" hidden="1" thickBot="1" x14ac:dyDescent="0.3">
      <c r="A4545" s="503">
        <f t="shared" si="131"/>
        <v>2558</v>
      </c>
      <c r="B4545" s="504" t="s">
        <v>998</v>
      </c>
      <c r="C4545" s="505" t="s">
        <v>26</v>
      </c>
      <c r="D4545" s="506">
        <v>17.513000000000002</v>
      </c>
      <c r="E4545" s="507">
        <v>17.745999999999999</v>
      </c>
      <c r="F4545" s="508" t="s">
        <v>16</v>
      </c>
      <c r="G4545" s="509"/>
      <c r="H4545" s="508" t="s">
        <v>1000</v>
      </c>
      <c r="I4545" s="510" t="s">
        <v>1000</v>
      </c>
      <c r="J4545" s="511"/>
      <c r="K4545" s="508" t="str">
        <f t="shared" si="130"/>
        <v>08,25</v>
      </c>
      <c r="L4545" s="508" t="s">
        <v>265</v>
      </c>
      <c r="M4545" s="508">
        <v>17689.82</v>
      </c>
      <c r="N4545" s="512">
        <v>0.41666666666666669</v>
      </c>
    </row>
    <row r="4546" spans="1:14" ht="19.5" hidden="1" thickBot="1" x14ac:dyDescent="0.3">
      <c r="A4546" s="513">
        <f t="shared" si="131"/>
        <v>2559</v>
      </c>
      <c r="B4546" s="514" t="s">
        <v>998</v>
      </c>
      <c r="C4546" s="515" t="s">
        <v>26</v>
      </c>
      <c r="D4546" s="516">
        <v>17.600000000000001</v>
      </c>
      <c r="E4546" s="517">
        <f>16.922+0.903</f>
        <v>17.824999999999999</v>
      </c>
      <c r="F4546" s="518" t="s">
        <v>16</v>
      </c>
      <c r="G4546" s="519"/>
      <c r="H4546" s="518" t="s">
        <v>1001</v>
      </c>
      <c r="I4546" s="520" t="s">
        <v>1001</v>
      </c>
      <c r="J4546" s="521" t="s">
        <v>986</v>
      </c>
      <c r="K4546" s="518" t="str">
        <f t="shared" si="130"/>
        <v>08,25</v>
      </c>
      <c r="L4546" s="518" t="s">
        <v>265</v>
      </c>
      <c r="M4546" s="518">
        <v>17772.489999999998</v>
      </c>
      <c r="N4546" s="522">
        <v>0.375</v>
      </c>
    </row>
    <row r="4547" spans="1:14" ht="19.5" hidden="1" thickBot="1" x14ac:dyDescent="0.3">
      <c r="A4547" s="551">
        <f t="shared" si="131"/>
        <v>2560</v>
      </c>
      <c r="B4547" s="552" t="s">
        <v>998</v>
      </c>
      <c r="C4547" s="553" t="s">
        <v>26</v>
      </c>
      <c r="D4547" s="554">
        <v>12.9</v>
      </c>
      <c r="E4547" s="555">
        <v>12.414999999999999</v>
      </c>
      <c r="F4547" s="556" t="s">
        <v>30</v>
      </c>
      <c r="G4547" s="557"/>
      <c r="H4547" s="556" t="s">
        <v>1000</v>
      </c>
      <c r="I4547" s="558" t="s">
        <v>1000</v>
      </c>
      <c r="J4547" s="559"/>
      <c r="K4547" s="556" t="str">
        <f t="shared" si="130"/>
        <v>08,25</v>
      </c>
      <c r="L4547" s="556" t="s">
        <v>265</v>
      </c>
      <c r="M4547" s="556">
        <v>12900.679999999998</v>
      </c>
      <c r="N4547" s="560">
        <v>0.41666666666666669</v>
      </c>
    </row>
    <row r="4548" spans="1:14" ht="19.5" hidden="1" thickBot="1" x14ac:dyDescent="0.3">
      <c r="A4548" s="679">
        <f t="shared" si="131"/>
        <v>2561</v>
      </c>
      <c r="B4548" s="479" t="s">
        <v>999</v>
      </c>
      <c r="C4548" s="480" t="s">
        <v>26</v>
      </c>
      <c r="D4548" s="481">
        <v>15.99</v>
      </c>
      <c r="E4548" s="482">
        <v>16.074000000000002</v>
      </c>
      <c r="F4548" s="483" t="s">
        <v>16</v>
      </c>
      <c r="G4548" s="549"/>
      <c r="H4548" s="483" t="s">
        <v>1002</v>
      </c>
      <c r="I4548" s="484" t="s">
        <v>1002</v>
      </c>
      <c r="J4548" s="485"/>
      <c r="K4548" s="483" t="str">
        <f t="shared" si="130"/>
        <v>08,25</v>
      </c>
      <c r="L4548" s="483" t="s">
        <v>265</v>
      </c>
      <c r="M4548" s="483">
        <v>16144.87</v>
      </c>
      <c r="N4548" s="486">
        <v>0.375</v>
      </c>
    </row>
    <row r="4549" spans="1:14" ht="19.5" hidden="1" thickBot="1" x14ac:dyDescent="0.3">
      <c r="A4549" s="681"/>
      <c r="B4549" s="645" t="s">
        <v>999</v>
      </c>
      <c r="C4549" s="646" t="s">
        <v>952</v>
      </c>
      <c r="D4549" s="647">
        <v>1.5449999999999999</v>
      </c>
      <c r="E4549" s="648">
        <v>1.6180000000000001</v>
      </c>
      <c r="F4549" s="649" t="s">
        <v>16</v>
      </c>
      <c r="G4549" s="650"/>
      <c r="H4549" s="649" t="s">
        <v>1002</v>
      </c>
      <c r="I4549" s="651" t="s">
        <v>1002</v>
      </c>
      <c r="J4549" s="652"/>
      <c r="K4549" s="649" t="str">
        <f t="shared" si="130"/>
        <v>08,25</v>
      </c>
      <c r="L4549" s="649" t="s">
        <v>266</v>
      </c>
      <c r="M4549" s="649">
        <v>1616.1000000000001</v>
      </c>
      <c r="N4549" s="653">
        <v>0.375</v>
      </c>
    </row>
    <row r="4550" spans="1:14" ht="19.5" hidden="1" thickBot="1" x14ac:dyDescent="0.3">
      <c r="A4550" s="676">
        <f t="shared" si="131"/>
        <v>2562</v>
      </c>
      <c r="B4550" s="531" t="s">
        <v>999</v>
      </c>
      <c r="C4550" s="532" t="s">
        <v>839</v>
      </c>
      <c r="D4550" s="533">
        <v>1.6910000000000001</v>
      </c>
      <c r="E4550" s="534">
        <v>1.7310000000000001</v>
      </c>
      <c r="F4550" s="535" t="s">
        <v>16</v>
      </c>
      <c r="G4550" s="536"/>
      <c r="H4550" s="535" t="s">
        <v>1001</v>
      </c>
      <c r="I4550" s="537" t="s">
        <v>1001</v>
      </c>
      <c r="J4550" s="538"/>
      <c r="K4550" s="535" t="str">
        <f t="shared" si="130"/>
        <v>08,25</v>
      </c>
      <c r="L4550" s="535" t="s">
        <v>28</v>
      </c>
      <c r="M4550" s="535">
        <v>1722.48</v>
      </c>
      <c r="N4550" s="539">
        <v>0.41666666666666669</v>
      </c>
    </row>
    <row r="4551" spans="1:14" ht="19.5" hidden="1" thickBot="1" x14ac:dyDescent="0.3">
      <c r="A4551" s="677"/>
      <c r="B4551" s="636" t="s">
        <v>999</v>
      </c>
      <c r="C4551" s="637" t="s">
        <v>47</v>
      </c>
      <c r="D4551" s="638">
        <v>15.321</v>
      </c>
      <c r="E4551" s="639">
        <v>15.526</v>
      </c>
      <c r="F4551" s="640" t="s">
        <v>16</v>
      </c>
      <c r="G4551" s="641"/>
      <c r="H4551" s="640" t="s">
        <v>1001</v>
      </c>
      <c r="I4551" s="642" t="s">
        <v>1001</v>
      </c>
      <c r="J4551" s="643"/>
      <c r="K4551" s="640" t="str">
        <f t="shared" si="130"/>
        <v>08,25</v>
      </c>
      <c r="L4551" s="640" t="s">
        <v>28</v>
      </c>
      <c r="M4551" s="640">
        <v>15446.43</v>
      </c>
      <c r="N4551" s="644">
        <v>0.41666666666666669</v>
      </c>
    </row>
    <row r="4552" spans="1:14" ht="19.5" hidden="1" thickBot="1" x14ac:dyDescent="0.3">
      <c r="A4552" s="679">
        <f t="shared" si="131"/>
        <v>2563</v>
      </c>
      <c r="B4552" s="479" t="s">
        <v>999</v>
      </c>
      <c r="C4552" s="480" t="s">
        <v>23</v>
      </c>
      <c r="D4552" s="481">
        <v>10.744</v>
      </c>
      <c r="E4552" s="482">
        <v>10.904</v>
      </c>
      <c r="F4552" s="483" t="s">
        <v>16</v>
      </c>
      <c r="G4552" s="549"/>
      <c r="H4552" s="483" t="s">
        <v>1001</v>
      </c>
      <c r="I4552" s="484" t="s">
        <v>1001</v>
      </c>
      <c r="J4552" s="485"/>
      <c r="K4552" s="483" t="str">
        <f t="shared" si="130"/>
        <v>08,25</v>
      </c>
      <c r="L4552" s="483" t="s">
        <v>28</v>
      </c>
      <c r="M4552" s="483">
        <v>10864.54</v>
      </c>
      <c r="N4552" s="486">
        <v>0.45833333333333331</v>
      </c>
    </row>
    <row r="4553" spans="1:14" ht="19.5" hidden="1" thickBot="1" x14ac:dyDescent="0.3">
      <c r="A4553" s="681"/>
      <c r="B4553" s="645" t="s">
        <v>999</v>
      </c>
      <c r="C4553" s="646" t="s">
        <v>24</v>
      </c>
      <c r="D4553" s="647">
        <v>6.2089999999999996</v>
      </c>
      <c r="E4553" s="648">
        <v>6.36</v>
      </c>
      <c r="F4553" s="649" t="s">
        <v>16</v>
      </c>
      <c r="G4553" s="650"/>
      <c r="H4553" s="649" t="s">
        <v>1001</v>
      </c>
      <c r="I4553" s="651" t="s">
        <v>1001</v>
      </c>
      <c r="J4553" s="652"/>
      <c r="K4553" s="649" t="str">
        <f t="shared" si="130"/>
        <v>08,25</v>
      </c>
      <c r="L4553" s="649" t="s">
        <v>28</v>
      </c>
      <c r="M4553" s="649">
        <v>6358.62</v>
      </c>
      <c r="N4553" s="653">
        <v>0.45833333333333331</v>
      </c>
    </row>
    <row r="4554" spans="1:14" ht="19.5" hidden="1" thickBot="1" x14ac:dyDescent="0.3">
      <c r="A4554" s="676">
        <f t="shared" si="131"/>
        <v>2564</v>
      </c>
      <c r="B4554" s="531" t="s">
        <v>999</v>
      </c>
      <c r="C4554" s="532" t="s">
        <v>15</v>
      </c>
      <c r="D4554" s="533">
        <v>3.5129999999999999</v>
      </c>
      <c r="E4554" s="534">
        <v>3.633</v>
      </c>
      <c r="F4554" s="535" t="s">
        <v>16</v>
      </c>
      <c r="G4554" s="536"/>
      <c r="H4554" s="535" t="s">
        <v>1001</v>
      </c>
      <c r="I4554" s="537" t="s">
        <v>1001</v>
      </c>
      <c r="J4554" s="538"/>
      <c r="K4554" s="535" t="str">
        <f t="shared" si="130"/>
        <v>08,25</v>
      </c>
      <c r="L4554" s="535" t="s">
        <v>28</v>
      </c>
      <c r="M4554" s="535">
        <v>3614.42</v>
      </c>
      <c r="N4554" s="539">
        <v>0.5</v>
      </c>
    </row>
    <row r="4555" spans="1:14" ht="19.5" hidden="1" thickBot="1" x14ac:dyDescent="0.3">
      <c r="A4555" s="677"/>
      <c r="B4555" s="636" t="s">
        <v>999</v>
      </c>
      <c r="C4555" s="637" t="s">
        <v>21</v>
      </c>
      <c r="D4555" s="638">
        <v>13.500999999999999</v>
      </c>
      <c r="E4555" s="639">
        <v>13.667</v>
      </c>
      <c r="F4555" s="640" t="s">
        <v>16</v>
      </c>
      <c r="G4555" s="641"/>
      <c r="H4555" s="640" t="s">
        <v>1001</v>
      </c>
      <c r="I4555" s="642" t="s">
        <v>1001</v>
      </c>
      <c r="J4555" s="643"/>
      <c r="K4555" s="640" t="str">
        <f t="shared" si="130"/>
        <v>08,25</v>
      </c>
      <c r="L4555" s="640" t="s">
        <v>28</v>
      </c>
      <c r="M4555" s="640">
        <v>13592.220000000001</v>
      </c>
      <c r="N4555" s="644">
        <v>0.5</v>
      </c>
    </row>
    <row r="4556" spans="1:14" ht="38.25" hidden="1" thickBot="1" x14ac:dyDescent="0.3">
      <c r="A4556" s="513">
        <f t="shared" si="131"/>
        <v>2565</v>
      </c>
      <c r="B4556" s="514" t="s">
        <v>999</v>
      </c>
      <c r="C4556" s="515" t="s">
        <v>44</v>
      </c>
      <c r="D4556" s="516">
        <v>15.95</v>
      </c>
      <c r="E4556" s="517">
        <v>15.983000000000001</v>
      </c>
      <c r="F4556" s="518" t="s">
        <v>16</v>
      </c>
      <c r="G4556" s="519" t="s">
        <v>407</v>
      </c>
      <c r="H4556" s="518" t="s">
        <v>1001</v>
      </c>
      <c r="I4556" s="520" t="s">
        <v>1001</v>
      </c>
      <c r="J4556" s="521"/>
      <c r="K4556" s="518" t="str">
        <f t="shared" si="130"/>
        <v>08,25</v>
      </c>
      <c r="L4556" s="518" t="s">
        <v>266</v>
      </c>
      <c r="M4556" s="518">
        <v>15978.419999999998</v>
      </c>
      <c r="N4556" s="522">
        <v>0.54166666666666663</v>
      </c>
    </row>
    <row r="4557" spans="1:14" ht="19.5" hidden="1" thickBot="1" x14ac:dyDescent="0.3">
      <c r="A4557" s="551">
        <f t="shared" si="131"/>
        <v>2566</v>
      </c>
      <c r="B4557" s="552" t="s">
        <v>999</v>
      </c>
      <c r="C4557" s="553" t="s">
        <v>26</v>
      </c>
      <c r="D4557" s="554">
        <v>13.31</v>
      </c>
      <c r="E4557" s="555">
        <v>13</v>
      </c>
      <c r="F4557" s="556" t="s">
        <v>30</v>
      </c>
      <c r="G4557" s="557"/>
      <c r="H4557" s="556" t="s">
        <v>1002</v>
      </c>
      <c r="I4557" s="558" t="s">
        <v>1002</v>
      </c>
      <c r="J4557" s="559"/>
      <c r="K4557" s="556" t="str">
        <f t="shared" si="130"/>
        <v>08,25</v>
      </c>
      <c r="L4557" s="556" t="s">
        <v>265</v>
      </c>
      <c r="M4557" s="556">
        <v>13310.08</v>
      </c>
      <c r="N4557" s="560">
        <v>0.375</v>
      </c>
    </row>
    <row r="4558" spans="1:14" ht="19.5" hidden="1" thickBot="1" x14ac:dyDescent="0.3">
      <c r="A4558" s="513">
        <f t="shared" si="131"/>
        <v>2567</v>
      </c>
      <c r="B4558" s="514" t="s">
        <v>1000</v>
      </c>
      <c r="C4558" s="515" t="s">
        <v>587</v>
      </c>
      <c r="D4558" s="516">
        <v>10.089</v>
      </c>
      <c r="E4558" s="517">
        <v>9.3829999999999991</v>
      </c>
      <c r="F4558" s="518" t="s">
        <v>30</v>
      </c>
      <c r="G4558" s="519" t="s">
        <v>23</v>
      </c>
      <c r="H4558" s="518" t="s">
        <v>1002</v>
      </c>
      <c r="I4558" s="520" t="s">
        <v>1002</v>
      </c>
      <c r="J4558" s="521"/>
      <c r="K4558" s="518" t="str">
        <f t="shared" si="130"/>
        <v>08,25</v>
      </c>
      <c r="L4558" s="518" t="s">
        <v>28</v>
      </c>
      <c r="M4558" s="518">
        <v>10089.120000000001</v>
      </c>
      <c r="N4558" s="522">
        <v>0.41666666666666669</v>
      </c>
    </row>
    <row r="4559" spans="1:14" ht="19.5" hidden="1" thickBot="1" x14ac:dyDescent="0.3">
      <c r="A4559" s="503">
        <f t="shared" si="131"/>
        <v>2568</v>
      </c>
      <c r="B4559" s="504" t="s">
        <v>1000</v>
      </c>
      <c r="C4559" s="505" t="s">
        <v>26</v>
      </c>
      <c r="D4559" s="506">
        <v>17.529</v>
      </c>
      <c r="E4559" s="507">
        <v>17.606999999999999</v>
      </c>
      <c r="F4559" s="508" t="s">
        <v>16</v>
      </c>
      <c r="G4559" s="509"/>
      <c r="H4559" s="508" t="s">
        <v>1003</v>
      </c>
      <c r="I4559" s="510" t="s">
        <v>1003</v>
      </c>
      <c r="J4559" s="511"/>
      <c r="K4559" s="508" t="str">
        <f t="shared" si="130"/>
        <v>08,25</v>
      </c>
      <c r="L4559" s="508" t="s">
        <v>265</v>
      </c>
      <c r="M4559" s="508">
        <v>17664.53</v>
      </c>
      <c r="N4559" s="512">
        <v>0.375</v>
      </c>
    </row>
    <row r="4560" spans="1:14" ht="19.5" hidden="1" thickBot="1" x14ac:dyDescent="0.3">
      <c r="A4560" s="679">
        <f t="shared" si="131"/>
        <v>2569</v>
      </c>
      <c r="B4560" s="479" t="s">
        <v>1000</v>
      </c>
      <c r="C4560" s="480" t="s">
        <v>23</v>
      </c>
      <c r="D4560" s="481">
        <v>8.4939999999999998</v>
      </c>
      <c r="E4560" s="482">
        <v>8.6690000000000005</v>
      </c>
      <c r="F4560" s="483" t="s">
        <v>16</v>
      </c>
      <c r="G4560" s="549"/>
      <c r="H4560" s="483" t="s">
        <v>1003</v>
      </c>
      <c r="I4560" s="484" t="s">
        <v>1003</v>
      </c>
      <c r="J4560" s="485"/>
      <c r="K4560" s="483" t="str">
        <f t="shared" si="130"/>
        <v>08,25</v>
      </c>
      <c r="L4560" s="483" t="s">
        <v>28</v>
      </c>
      <c r="M4560" s="483">
        <v>8616.1600000000017</v>
      </c>
      <c r="N4560" s="486">
        <v>0.41666666666666669</v>
      </c>
    </row>
    <row r="4561" spans="1:14" ht="19.5" hidden="1" thickBot="1" x14ac:dyDescent="0.3">
      <c r="A4561" s="680"/>
      <c r="B4561" s="523" t="s">
        <v>1000</v>
      </c>
      <c r="C4561" s="524" t="s">
        <v>24</v>
      </c>
      <c r="D4561" s="525">
        <v>1.8109999999999999</v>
      </c>
      <c r="E4561" s="526">
        <v>1.9370000000000001</v>
      </c>
      <c r="F4561" s="527" t="s">
        <v>16</v>
      </c>
      <c r="G4561" s="561"/>
      <c r="H4561" s="527" t="s">
        <v>1003</v>
      </c>
      <c r="I4561" s="528" t="s">
        <v>1003</v>
      </c>
      <c r="J4561" s="529"/>
      <c r="K4561" s="527" t="str">
        <f t="shared" si="130"/>
        <v>08,25</v>
      </c>
      <c r="L4561" s="527" t="s">
        <v>28</v>
      </c>
      <c r="M4561" s="527">
        <v>1915.2400000000005</v>
      </c>
      <c r="N4561" s="530">
        <v>0.41666666666666669</v>
      </c>
    </row>
    <row r="4562" spans="1:14" ht="19.5" hidden="1" thickBot="1" x14ac:dyDescent="0.3">
      <c r="A4562" s="681"/>
      <c r="B4562" s="645" t="s">
        <v>1000</v>
      </c>
      <c r="C4562" s="646" t="s">
        <v>25</v>
      </c>
      <c r="D4562" s="647">
        <v>7.01</v>
      </c>
      <c r="E4562" s="648">
        <v>7.0739999999999998</v>
      </c>
      <c r="F4562" s="649" t="s">
        <v>16</v>
      </c>
      <c r="G4562" s="650"/>
      <c r="H4562" s="649" t="s">
        <v>1003</v>
      </c>
      <c r="I4562" s="651" t="s">
        <v>1003</v>
      </c>
      <c r="J4562" s="652"/>
      <c r="K4562" s="649" t="str">
        <f t="shared" si="130"/>
        <v>08,25</v>
      </c>
      <c r="L4562" s="649" t="s">
        <v>28</v>
      </c>
      <c r="M4562" s="649">
        <v>7037.5199999999995</v>
      </c>
      <c r="N4562" s="653">
        <v>0.41666666666666669</v>
      </c>
    </row>
    <row r="4563" spans="1:14" ht="19.5" hidden="1" thickBot="1" x14ac:dyDescent="0.3">
      <c r="A4563" s="676">
        <f t="shared" ref="A4563" si="132">MAX(A4547:A4562)+1</f>
        <v>2570</v>
      </c>
      <c r="B4563" s="531" t="s">
        <v>1000</v>
      </c>
      <c r="C4563" s="532" t="s">
        <v>913</v>
      </c>
      <c r="D4563" s="533">
        <v>4.03</v>
      </c>
      <c r="E4563" s="534">
        <v>4.0460000000000003</v>
      </c>
      <c r="F4563" s="535" t="s">
        <v>16</v>
      </c>
      <c r="G4563" s="536"/>
      <c r="H4563" s="535" t="s">
        <v>1003</v>
      </c>
      <c r="I4563" s="537" t="s">
        <v>1003</v>
      </c>
      <c r="J4563" s="538"/>
      <c r="K4563" s="535" t="str">
        <f t="shared" si="130"/>
        <v>08,25</v>
      </c>
      <c r="L4563" s="535" t="s">
        <v>266</v>
      </c>
      <c r="M4563" s="535">
        <v>4049.32</v>
      </c>
      <c r="N4563" s="539">
        <v>0.45833333333333331</v>
      </c>
    </row>
    <row r="4564" spans="1:14" ht="19.5" hidden="1" thickBot="1" x14ac:dyDescent="0.3">
      <c r="A4564" s="678"/>
      <c r="B4564" s="563" t="s">
        <v>1000</v>
      </c>
      <c r="C4564" s="564" t="s">
        <v>15</v>
      </c>
      <c r="D4564" s="565">
        <v>2.141</v>
      </c>
      <c r="E4564" s="566">
        <v>2.262</v>
      </c>
      <c r="F4564" s="567" t="s">
        <v>16</v>
      </c>
      <c r="G4564" s="568"/>
      <c r="H4564" s="567" t="s">
        <v>1003</v>
      </c>
      <c r="I4564" s="569" t="s">
        <v>1003</v>
      </c>
      <c r="J4564" s="570"/>
      <c r="K4564" s="567" t="str">
        <f t="shared" si="130"/>
        <v>08,25</v>
      </c>
      <c r="L4564" s="567" t="s">
        <v>28</v>
      </c>
      <c r="M4564" s="567">
        <v>2249.29</v>
      </c>
      <c r="N4564" s="571">
        <v>0.45833333333333331</v>
      </c>
    </row>
    <row r="4565" spans="1:14" ht="19.5" hidden="1" thickBot="1" x14ac:dyDescent="0.3">
      <c r="A4565" s="677"/>
      <c r="B4565" s="636" t="s">
        <v>1000</v>
      </c>
      <c r="C4565" s="637" t="s">
        <v>47</v>
      </c>
      <c r="D4565" s="638">
        <v>11.032</v>
      </c>
      <c r="E4565" s="639">
        <v>11.22</v>
      </c>
      <c r="F4565" s="640" t="s">
        <v>16</v>
      </c>
      <c r="G4565" s="641"/>
      <c r="H4565" s="640" t="s">
        <v>1003</v>
      </c>
      <c r="I4565" s="642" t="s">
        <v>1003</v>
      </c>
      <c r="J4565" s="643"/>
      <c r="K4565" s="640" t="str">
        <f t="shared" si="130"/>
        <v>08,25</v>
      </c>
      <c r="L4565" s="640" t="s">
        <v>28</v>
      </c>
      <c r="M4565" s="640">
        <v>11162.250000000002</v>
      </c>
      <c r="N4565" s="644">
        <v>0.45833333333333331</v>
      </c>
    </row>
    <row r="4566" spans="1:14" ht="19.5" hidden="1" thickBot="1" x14ac:dyDescent="0.3">
      <c r="A4566" s="513">
        <f t="shared" ref="A4566:A4629" si="133">MAX(A4550:A4565)+1</f>
        <v>2571</v>
      </c>
      <c r="B4566" s="514" t="s">
        <v>1000</v>
      </c>
      <c r="C4566" s="515" t="s">
        <v>26</v>
      </c>
      <c r="D4566" s="516">
        <v>17.536000000000001</v>
      </c>
      <c r="E4566" s="517">
        <v>17.273</v>
      </c>
      <c r="F4566" s="518" t="s">
        <v>16</v>
      </c>
      <c r="G4566" s="519"/>
      <c r="H4566" s="518" t="s">
        <v>1004</v>
      </c>
      <c r="I4566" s="520" t="s">
        <v>1005</v>
      </c>
      <c r="J4566" s="521"/>
      <c r="K4566" s="518" t="str">
        <f t="shared" si="130"/>
        <v>08,25</v>
      </c>
      <c r="L4566" s="518" t="s">
        <v>265</v>
      </c>
      <c r="M4566" s="518">
        <v>17702.809999999998</v>
      </c>
      <c r="N4566" s="522">
        <v>0.375</v>
      </c>
    </row>
    <row r="4567" spans="1:14" ht="19.5" hidden="1" thickBot="1" x14ac:dyDescent="0.3">
      <c r="A4567" s="676">
        <f t="shared" si="133"/>
        <v>2572</v>
      </c>
      <c r="B4567" s="531" t="s">
        <v>1000</v>
      </c>
      <c r="C4567" s="532" t="s">
        <v>587</v>
      </c>
      <c r="D4567" s="533">
        <v>4.9080000000000004</v>
      </c>
      <c r="E4567" s="534">
        <v>4.9080000000000004</v>
      </c>
      <c r="F4567" s="535" t="s">
        <v>30</v>
      </c>
      <c r="G4567" s="536" t="s">
        <v>23</v>
      </c>
      <c r="H4567" s="535" t="s">
        <v>1003</v>
      </c>
      <c r="I4567" s="537" t="s">
        <v>1003</v>
      </c>
      <c r="J4567" s="538"/>
      <c r="K4567" s="535" t="str">
        <f t="shared" si="130"/>
        <v>08,25</v>
      </c>
      <c r="L4567" s="535" t="s">
        <v>28</v>
      </c>
      <c r="M4567" s="535">
        <v>4908.1200000000008</v>
      </c>
      <c r="N4567" s="539">
        <v>0.41666666666666669</v>
      </c>
    </row>
    <row r="4568" spans="1:14" ht="19.5" hidden="1" thickBot="1" x14ac:dyDescent="0.3">
      <c r="A4568" s="678"/>
      <c r="B4568" s="563" t="s">
        <v>1000</v>
      </c>
      <c r="C4568" s="564" t="s">
        <v>23</v>
      </c>
      <c r="D4568" s="565">
        <v>3.5939999999999999</v>
      </c>
      <c r="E4568" s="566">
        <v>3.5939999999999999</v>
      </c>
      <c r="F4568" s="567" t="s">
        <v>30</v>
      </c>
      <c r="G4568" s="568"/>
      <c r="H4568" s="567" t="s">
        <v>1003</v>
      </c>
      <c r="I4568" s="569" t="s">
        <v>1003</v>
      </c>
      <c r="J4568" s="570"/>
      <c r="K4568" s="567" t="str">
        <f t="shared" si="130"/>
        <v>08,25</v>
      </c>
      <c r="L4568" s="567" t="s">
        <v>28</v>
      </c>
      <c r="M4568" s="567">
        <v>3594.56</v>
      </c>
      <c r="N4568" s="571">
        <v>0.41666666666666669</v>
      </c>
    </row>
    <row r="4569" spans="1:14" ht="19.5" hidden="1" thickBot="1" x14ac:dyDescent="0.3">
      <c r="A4569" s="677"/>
      <c r="B4569" s="636" t="s">
        <v>1000</v>
      </c>
      <c r="C4569" s="637" t="s">
        <v>47</v>
      </c>
      <c r="D4569" s="638">
        <v>2.8919999999999999</v>
      </c>
      <c r="E4569" s="639">
        <v>2.8919999999999999</v>
      </c>
      <c r="F4569" s="640" t="s">
        <v>30</v>
      </c>
      <c r="G4569" s="641"/>
      <c r="H4569" s="640" t="s">
        <v>1003</v>
      </c>
      <c r="I4569" s="642" t="s">
        <v>1003</v>
      </c>
      <c r="J4569" s="643"/>
      <c r="K4569" s="640" t="str">
        <f t="shared" si="130"/>
        <v>08,25</v>
      </c>
      <c r="L4569" s="640" t="s">
        <v>28</v>
      </c>
      <c r="M4569" s="640">
        <v>2892.6400000000003</v>
      </c>
      <c r="N4569" s="644">
        <v>0.41666666666666669</v>
      </c>
    </row>
    <row r="4570" spans="1:14" ht="19.5" hidden="1" thickBot="1" x14ac:dyDescent="0.3">
      <c r="A4570" s="679">
        <f t="shared" si="133"/>
        <v>2573</v>
      </c>
      <c r="B4570" s="479" t="s">
        <v>1000</v>
      </c>
      <c r="C4570" s="480" t="s">
        <v>24</v>
      </c>
      <c r="D4570" s="481">
        <v>6.9870000000000001</v>
      </c>
      <c r="E4570" s="482">
        <v>6.9870000000000001</v>
      </c>
      <c r="F4570" s="483" t="s">
        <v>30</v>
      </c>
      <c r="G4570" s="549"/>
      <c r="H4570" s="483" t="s">
        <v>1003</v>
      </c>
      <c r="I4570" s="484" t="s">
        <v>1004</v>
      </c>
      <c r="J4570" s="485"/>
      <c r="K4570" s="483" t="str">
        <f t="shared" si="130"/>
        <v>08,25</v>
      </c>
      <c r="L4570" s="483" t="s">
        <v>28</v>
      </c>
      <c r="M4570" s="483">
        <v>6987.3600000000006</v>
      </c>
      <c r="N4570" s="486">
        <v>0.45833333333333331</v>
      </c>
    </row>
    <row r="4571" spans="1:14" ht="19.5" hidden="1" thickBot="1" x14ac:dyDescent="0.3">
      <c r="A4571" s="681"/>
      <c r="B4571" s="645" t="s">
        <v>1000</v>
      </c>
      <c r="C4571" s="646" t="s">
        <v>764</v>
      </c>
      <c r="D4571" s="647">
        <v>3.242</v>
      </c>
      <c r="E4571" s="648">
        <v>3.242</v>
      </c>
      <c r="F4571" s="649" t="s">
        <v>30</v>
      </c>
      <c r="G4571" s="650"/>
      <c r="H4571" s="649" t="s">
        <v>1003</v>
      </c>
      <c r="I4571" s="651" t="s">
        <v>1004</v>
      </c>
      <c r="J4571" s="652"/>
      <c r="K4571" s="649" t="str">
        <f t="shared" si="130"/>
        <v>08,25</v>
      </c>
      <c r="L4571" s="649" t="s">
        <v>28</v>
      </c>
      <c r="M4571" s="649">
        <v>3242.4</v>
      </c>
      <c r="N4571" s="653">
        <v>0.45833333333333331</v>
      </c>
    </row>
    <row r="4572" spans="1:14" ht="19.5" hidden="1" thickBot="1" x14ac:dyDescent="0.3">
      <c r="A4572" s="676">
        <f t="shared" si="133"/>
        <v>2574</v>
      </c>
      <c r="B4572" s="531" t="s">
        <v>1000</v>
      </c>
      <c r="C4572" s="532" t="s">
        <v>15</v>
      </c>
      <c r="D4572" s="533">
        <v>6.7539999999999996</v>
      </c>
      <c r="E4572" s="534">
        <v>6.7539999999999996</v>
      </c>
      <c r="F4572" s="535" t="s">
        <v>30</v>
      </c>
      <c r="G4572" s="536"/>
      <c r="H4572" s="535" t="s">
        <v>1003</v>
      </c>
      <c r="I4572" s="537" t="s">
        <v>1003</v>
      </c>
      <c r="J4572" s="538"/>
      <c r="K4572" s="535" t="str">
        <f t="shared" si="130"/>
        <v>08,25</v>
      </c>
      <c r="L4572" s="535" t="s">
        <v>28</v>
      </c>
      <c r="M4572" s="535">
        <v>6754.4</v>
      </c>
      <c r="N4572" s="539">
        <v>0.5</v>
      </c>
    </row>
    <row r="4573" spans="1:14" ht="19.5" hidden="1" thickBot="1" x14ac:dyDescent="0.3">
      <c r="A4573" s="678"/>
      <c r="B4573" s="563" t="s">
        <v>1000</v>
      </c>
      <c r="C4573" s="564" t="s">
        <v>47</v>
      </c>
      <c r="D4573" s="565">
        <v>3.9860000000000002</v>
      </c>
      <c r="E4573" s="566">
        <v>3.9860000000000002</v>
      </c>
      <c r="F4573" s="567" t="s">
        <v>30</v>
      </c>
      <c r="G4573" s="568"/>
      <c r="H4573" s="567" t="s">
        <v>1003</v>
      </c>
      <c r="I4573" s="569" t="s">
        <v>1003</v>
      </c>
      <c r="J4573" s="570"/>
      <c r="K4573" s="567" t="str">
        <f t="shared" si="130"/>
        <v>08,25</v>
      </c>
      <c r="L4573" s="567" t="s">
        <v>28</v>
      </c>
      <c r="M4573" s="567">
        <v>3986.4800000000005</v>
      </c>
      <c r="N4573" s="571">
        <v>0.5</v>
      </c>
    </row>
    <row r="4574" spans="1:14" ht="19.5" hidden="1" thickBot="1" x14ac:dyDescent="0.3">
      <c r="A4574" s="677"/>
      <c r="B4574" s="636" t="s">
        <v>1000</v>
      </c>
      <c r="C4574" s="637" t="s">
        <v>24</v>
      </c>
      <c r="D4574" s="638">
        <v>0.95699999999999996</v>
      </c>
      <c r="E4574" s="639">
        <v>0.95699999999999996</v>
      </c>
      <c r="F4574" s="640" t="s">
        <v>30</v>
      </c>
      <c r="G4574" s="641"/>
      <c r="H4574" s="640" t="s">
        <v>1003</v>
      </c>
      <c r="I4574" s="642" t="s">
        <v>1003</v>
      </c>
      <c r="J4574" s="643"/>
      <c r="K4574" s="640" t="str">
        <f t="shared" si="130"/>
        <v>08,25</v>
      </c>
      <c r="L4574" s="640" t="s">
        <v>28</v>
      </c>
      <c r="M4574" s="640">
        <v>957.6</v>
      </c>
      <c r="N4574" s="644">
        <v>0.5</v>
      </c>
    </row>
    <row r="4575" spans="1:14" ht="19.5" hidden="1" thickBot="1" x14ac:dyDescent="0.3">
      <c r="A4575" s="513">
        <f t="shared" si="133"/>
        <v>2575</v>
      </c>
      <c r="B4575" s="514" t="s">
        <v>1001</v>
      </c>
      <c r="C4575" s="515" t="s">
        <v>480</v>
      </c>
      <c r="D4575" s="516">
        <v>15.393000000000001</v>
      </c>
      <c r="E4575" s="517">
        <v>15.605</v>
      </c>
      <c r="F4575" s="518" t="s">
        <v>16</v>
      </c>
      <c r="G4575" s="519"/>
      <c r="H4575" s="518" t="s">
        <v>1003</v>
      </c>
      <c r="I4575" s="520" t="s">
        <v>1003</v>
      </c>
      <c r="J4575" s="521"/>
      <c r="K4575" s="518" t="str">
        <f t="shared" si="130"/>
        <v>08,25</v>
      </c>
      <c r="L4575" s="518" t="s">
        <v>266</v>
      </c>
      <c r="M4575" s="518">
        <v>15537.090000000004</v>
      </c>
      <c r="N4575" s="522">
        <v>0.5</v>
      </c>
    </row>
    <row r="4576" spans="1:14" ht="19.5" hidden="1" thickBot="1" x14ac:dyDescent="0.3">
      <c r="A4576" s="503">
        <f t="shared" si="133"/>
        <v>2576</v>
      </c>
      <c r="B4576" s="504" t="s">
        <v>1003</v>
      </c>
      <c r="C4576" s="505" t="s">
        <v>811</v>
      </c>
      <c r="D4576" s="506">
        <v>17.664000000000001</v>
      </c>
      <c r="E4576" s="507">
        <v>17.896999999999998</v>
      </c>
      <c r="F4576" s="508" t="s">
        <v>16</v>
      </c>
      <c r="G4576" s="509"/>
      <c r="H4576" s="508" t="s">
        <v>1005</v>
      </c>
      <c r="I4576" s="510" t="s">
        <v>1006</v>
      </c>
      <c r="J4576" s="511"/>
      <c r="K4576" s="508" t="str">
        <f t="shared" si="130"/>
        <v>08,25</v>
      </c>
      <c r="L4576" s="508" t="s">
        <v>266</v>
      </c>
      <c r="M4576" s="508">
        <v>17847.610000000004</v>
      </c>
      <c r="N4576" s="512">
        <v>0.41666666666666669</v>
      </c>
    </row>
    <row r="4577" spans="1:14" ht="19.5" hidden="1" thickBot="1" x14ac:dyDescent="0.3">
      <c r="A4577" s="572">
        <f t="shared" si="133"/>
        <v>2577</v>
      </c>
      <c r="B4577" s="573" t="s">
        <v>1003</v>
      </c>
      <c r="C4577" s="574" t="s">
        <v>44</v>
      </c>
      <c r="D4577" s="575">
        <v>16.335000000000001</v>
      </c>
      <c r="E4577" s="576">
        <v>16.481999999999999</v>
      </c>
      <c r="F4577" s="577" t="s">
        <v>16</v>
      </c>
      <c r="G4577" s="578" t="s">
        <v>747</v>
      </c>
      <c r="H4577" s="577" t="s">
        <v>1005</v>
      </c>
      <c r="I4577" s="579" t="s">
        <v>1005</v>
      </c>
      <c r="J4577" s="580"/>
      <c r="K4577" s="577" t="str">
        <f t="shared" si="130"/>
        <v>08,25</v>
      </c>
      <c r="L4577" s="577" t="s">
        <v>28</v>
      </c>
      <c r="M4577" s="577">
        <v>16435.140000000003</v>
      </c>
      <c r="N4577" s="581">
        <v>0.45833333333333331</v>
      </c>
    </row>
    <row r="4578" spans="1:14" ht="19.5" hidden="1" thickBot="1" x14ac:dyDescent="0.3">
      <c r="A4578" s="503">
        <f t="shared" si="133"/>
        <v>2578</v>
      </c>
      <c r="B4578" s="504" t="s">
        <v>1004</v>
      </c>
      <c r="C4578" s="505" t="s">
        <v>32</v>
      </c>
      <c r="D4578" s="506">
        <v>18.228999999999999</v>
      </c>
      <c r="E4578" s="507">
        <v>18.388999999999999</v>
      </c>
      <c r="F4578" s="508" t="s">
        <v>16</v>
      </c>
      <c r="G4578" s="509"/>
      <c r="H4578" s="508" t="s">
        <v>1006</v>
      </c>
      <c r="I4578" s="510" t="s">
        <v>1006</v>
      </c>
      <c r="J4578" s="511"/>
      <c r="K4578" s="508" t="str">
        <f t="shared" si="130"/>
        <v>08,25</v>
      </c>
      <c r="L4578" s="508" t="s">
        <v>266</v>
      </c>
      <c r="M4578" s="508">
        <v>18344.38</v>
      </c>
      <c r="N4578" s="512">
        <v>0.375</v>
      </c>
    </row>
    <row r="4579" spans="1:14" ht="27.75" hidden="1" customHeight="1" x14ac:dyDescent="0.25">
      <c r="A4579" s="679">
        <f t="shared" si="133"/>
        <v>2579</v>
      </c>
      <c r="B4579" s="479" t="s">
        <v>1004</v>
      </c>
      <c r="C4579" s="480" t="s">
        <v>42</v>
      </c>
      <c r="D4579" s="481">
        <v>2.8029999999999999</v>
      </c>
      <c r="E4579" s="482">
        <v>2.5990000000000002</v>
      </c>
      <c r="F4579" s="483" t="s">
        <v>16</v>
      </c>
      <c r="G4579" s="682" t="s">
        <v>1007</v>
      </c>
      <c r="H4579" s="483" t="s">
        <v>1006</v>
      </c>
      <c r="I4579" s="484" t="s">
        <v>1009</v>
      </c>
      <c r="J4579" s="485"/>
      <c r="K4579" s="483" t="str">
        <f t="shared" si="130"/>
        <v>08,25</v>
      </c>
      <c r="L4579" s="483" t="s">
        <v>266</v>
      </c>
      <c r="M4579" s="483">
        <v>2862.1000000000004</v>
      </c>
      <c r="N4579" s="486">
        <v>0.41666666666666669</v>
      </c>
    </row>
    <row r="4580" spans="1:14" ht="27.75" hidden="1" customHeight="1" x14ac:dyDescent="0.25">
      <c r="A4580" s="680"/>
      <c r="B4580" s="523" t="s">
        <v>1004</v>
      </c>
      <c r="C4580" s="524" t="s">
        <v>811</v>
      </c>
      <c r="D4580" s="525">
        <v>10.188000000000001</v>
      </c>
      <c r="E4580" s="526">
        <v>10.016</v>
      </c>
      <c r="F4580" s="527" t="s">
        <v>16</v>
      </c>
      <c r="G4580" s="683"/>
      <c r="H4580" s="527" t="s">
        <v>1006</v>
      </c>
      <c r="I4580" s="528" t="s">
        <v>1009</v>
      </c>
      <c r="J4580" s="529"/>
      <c r="K4580" s="527" t="str">
        <f t="shared" si="130"/>
        <v>08,25</v>
      </c>
      <c r="L4580" s="527" t="s">
        <v>266</v>
      </c>
      <c r="M4580" s="527">
        <v>10252.57</v>
      </c>
      <c r="N4580" s="530">
        <v>0.41666666666666669</v>
      </c>
    </row>
    <row r="4581" spans="1:14" ht="27.75" hidden="1" customHeight="1" thickBot="1" x14ac:dyDescent="0.3">
      <c r="A4581" s="681"/>
      <c r="B4581" s="645" t="s">
        <v>1004</v>
      </c>
      <c r="C4581" s="646" t="s">
        <v>34</v>
      </c>
      <c r="D4581" s="647">
        <v>3.7490000000000001</v>
      </c>
      <c r="E4581" s="648">
        <v>3.532</v>
      </c>
      <c r="F4581" s="649" t="s">
        <v>16</v>
      </c>
      <c r="G4581" s="687"/>
      <c r="H4581" s="649" t="s">
        <v>1006</v>
      </c>
      <c r="I4581" s="651" t="s">
        <v>1009</v>
      </c>
      <c r="J4581" s="652"/>
      <c r="K4581" s="649" t="str">
        <f t="shared" si="130"/>
        <v>08,25</v>
      </c>
      <c r="L4581" s="649" t="s">
        <v>266</v>
      </c>
      <c r="M4581" s="649">
        <v>3830.1500000000005</v>
      </c>
      <c r="N4581" s="653">
        <v>0.41666666666666669</v>
      </c>
    </row>
    <row r="4582" spans="1:14" ht="19.5" hidden="1" thickBot="1" x14ac:dyDescent="0.3">
      <c r="A4582" s="676">
        <f t="shared" si="133"/>
        <v>2580</v>
      </c>
      <c r="B4582" s="531" t="s">
        <v>1004</v>
      </c>
      <c r="C4582" s="532" t="s">
        <v>39</v>
      </c>
      <c r="D4582" s="533">
        <v>5.9669999999999996</v>
      </c>
      <c r="E4582" s="534">
        <v>6.0389999999999997</v>
      </c>
      <c r="F4582" s="535" t="s">
        <v>16</v>
      </c>
      <c r="G4582" s="536"/>
      <c r="H4582" s="535" t="s">
        <v>1006</v>
      </c>
      <c r="I4582" s="537" t="s">
        <v>1006</v>
      </c>
      <c r="J4582" s="538"/>
      <c r="K4582" s="535" t="str">
        <f t="shared" si="130"/>
        <v>08,25</v>
      </c>
      <c r="L4582" s="535" t="s">
        <v>266</v>
      </c>
      <c r="M4582" s="535">
        <v>6010.84</v>
      </c>
      <c r="N4582" s="539">
        <v>0.45833333333333331</v>
      </c>
    </row>
    <row r="4583" spans="1:14" ht="19.5" hidden="1" thickBot="1" x14ac:dyDescent="0.3">
      <c r="A4583" s="678"/>
      <c r="B4583" s="563" t="s">
        <v>1004</v>
      </c>
      <c r="C4583" s="564" t="s">
        <v>41</v>
      </c>
      <c r="D4583" s="565">
        <v>5.98</v>
      </c>
      <c r="E4583" s="566">
        <v>6.109</v>
      </c>
      <c r="F4583" s="567" t="s">
        <v>16</v>
      </c>
      <c r="G4583" s="568"/>
      <c r="H4583" s="567" t="s">
        <v>1006</v>
      </c>
      <c r="I4583" s="569" t="s">
        <v>1006</v>
      </c>
      <c r="J4583" s="570"/>
      <c r="K4583" s="567" t="str">
        <f t="shared" si="130"/>
        <v>08,25</v>
      </c>
      <c r="L4583" s="567" t="s">
        <v>266</v>
      </c>
      <c r="M4583" s="567">
        <v>6081.42</v>
      </c>
      <c r="N4583" s="571">
        <v>0.45833333333333331</v>
      </c>
    </row>
    <row r="4584" spans="1:14" ht="19.5" hidden="1" thickBot="1" x14ac:dyDescent="0.3">
      <c r="A4584" s="677"/>
      <c r="B4584" s="636" t="s">
        <v>1004</v>
      </c>
      <c r="C4584" s="637" t="s">
        <v>50</v>
      </c>
      <c r="D4584" s="638">
        <v>5.6680000000000001</v>
      </c>
      <c r="E4584" s="639">
        <v>5.806</v>
      </c>
      <c r="F4584" s="640" t="s">
        <v>16</v>
      </c>
      <c r="G4584" s="641"/>
      <c r="H4584" s="640" t="s">
        <v>1006</v>
      </c>
      <c r="I4584" s="642" t="s">
        <v>1006</v>
      </c>
      <c r="J4584" s="643"/>
      <c r="K4584" s="640" t="str">
        <f t="shared" si="130"/>
        <v>08,25</v>
      </c>
      <c r="L4584" s="640" t="s">
        <v>266</v>
      </c>
      <c r="M4584" s="640">
        <v>5783.2600000000011</v>
      </c>
      <c r="N4584" s="644">
        <v>0.45833333333333331</v>
      </c>
    </row>
    <row r="4585" spans="1:14" ht="75.75" hidden="1" thickBot="1" x14ac:dyDescent="0.3">
      <c r="A4585" s="572">
        <f t="shared" si="133"/>
        <v>2581</v>
      </c>
      <c r="B4585" s="573" t="s">
        <v>1004</v>
      </c>
      <c r="C4585" s="574" t="s">
        <v>32</v>
      </c>
      <c r="D4585" s="575">
        <v>7.032</v>
      </c>
      <c r="E4585" s="576">
        <v>7.0890000000000004</v>
      </c>
      <c r="F4585" s="577" t="s">
        <v>16</v>
      </c>
      <c r="G4585" s="578" t="s">
        <v>1008</v>
      </c>
      <c r="H4585" s="577" t="s">
        <v>1006</v>
      </c>
      <c r="I4585" s="579" t="s">
        <v>1010</v>
      </c>
      <c r="J4585" s="580"/>
      <c r="K4585" s="577" t="str">
        <f t="shared" si="130"/>
        <v>08,25</v>
      </c>
      <c r="L4585" s="577" t="s">
        <v>266</v>
      </c>
      <c r="M4585" s="577">
        <v>7059.78</v>
      </c>
      <c r="N4585" s="581">
        <v>0.5</v>
      </c>
    </row>
    <row r="4586" spans="1:14" ht="19.5" hidden="1" thickBot="1" x14ac:dyDescent="0.3">
      <c r="A4586" s="676">
        <f t="shared" si="133"/>
        <v>2582</v>
      </c>
      <c r="B4586" s="531" t="s">
        <v>1005</v>
      </c>
      <c r="C4586" s="532" t="s">
        <v>26</v>
      </c>
      <c r="D4586" s="533">
        <v>14.667999999999999</v>
      </c>
      <c r="E4586" s="534">
        <v>14.824</v>
      </c>
      <c r="F4586" s="535" t="s">
        <v>16</v>
      </c>
      <c r="G4586" s="536"/>
      <c r="H4586" s="535" t="s">
        <v>1010</v>
      </c>
      <c r="I4586" s="537" t="s">
        <v>1010</v>
      </c>
      <c r="J4586" s="538"/>
      <c r="K4586" s="535" t="str">
        <f t="shared" si="130"/>
        <v>08,25</v>
      </c>
      <c r="L4586" s="535" t="s">
        <v>265</v>
      </c>
      <c r="M4586" s="535">
        <v>14773.32</v>
      </c>
      <c r="N4586" s="539">
        <v>0.375</v>
      </c>
    </row>
    <row r="4587" spans="1:14" ht="19.5" hidden="1" thickBot="1" x14ac:dyDescent="0.3">
      <c r="A4587" s="677"/>
      <c r="B4587" s="636" t="s">
        <v>1005</v>
      </c>
      <c r="C4587" s="637" t="s">
        <v>26</v>
      </c>
      <c r="D4587" s="638">
        <v>2.5419999999999998</v>
      </c>
      <c r="E4587" s="639">
        <v>2.5459999999999998</v>
      </c>
      <c r="F4587" s="640" t="s">
        <v>16</v>
      </c>
      <c r="G4587" s="641" t="s">
        <v>496</v>
      </c>
      <c r="H4587" s="640" t="s">
        <v>1010</v>
      </c>
      <c r="I4587" s="642" t="s">
        <v>1010</v>
      </c>
      <c r="J4587" s="643"/>
      <c r="K4587" s="640" t="str">
        <f t="shared" si="130"/>
        <v>08,25</v>
      </c>
      <c r="L4587" s="640" t="s">
        <v>265</v>
      </c>
      <c r="M4587" s="640">
        <v>2542.4</v>
      </c>
      <c r="N4587" s="644">
        <v>0.375</v>
      </c>
    </row>
    <row r="4588" spans="1:14" ht="19.5" hidden="1" thickBot="1" x14ac:dyDescent="0.3">
      <c r="A4588" s="513">
        <f t="shared" si="133"/>
        <v>2583</v>
      </c>
      <c r="B4588" s="514" t="s">
        <v>1005</v>
      </c>
      <c r="C4588" s="515" t="s">
        <v>26</v>
      </c>
      <c r="D4588" s="516">
        <v>17.577000000000002</v>
      </c>
      <c r="E4588" s="517">
        <v>17.812000000000001</v>
      </c>
      <c r="F4588" s="518" t="s">
        <v>16</v>
      </c>
      <c r="G4588" s="519"/>
      <c r="H4588" s="518" t="s">
        <v>1010</v>
      </c>
      <c r="I4588" s="579" t="s">
        <v>1010</v>
      </c>
      <c r="J4588" s="521"/>
      <c r="K4588" s="518" t="str">
        <f t="shared" si="130"/>
        <v>08,25</v>
      </c>
      <c r="L4588" s="518" t="s">
        <v>265</v>
      </c>
      <c r="M4588" s="518">
        <v>17734.650000000001</v>
      </c>
      <c r="N4588" s="522">
        <v>0.41666666666666669</v>
      </c>
    </row>
    <row r="4589" spans="1:14" ht="19.5" hidden="1" thickBot="1" x14ac:dyDescent="0.3">
      <c r="A4589" s="503">
        <f t="shared" si="133"/>
        <v>2584</v>
      </c>
      <c r="B4589" s="504" t="s">
        <v>1005</v>
      </c>
      <c r="C4589" s="505" t="s">
        <v>26</v>
      </c>
      <c r="D4589" s="506">
        <v>17.548999999999999</v>
      </c>
      <c r="E4589" s="507">
        <v>17.620999999999999</v>
      </c>
      <c r="F4589" s="508" t="s">
        <v>16</v>
      </c>
      <c r="G4589" s="509"/>
      <c r="H4589" s="508" t="s">
        <v>1009</v>
      </c>
      <c r="I4589" s="510" t="s">
        <v>1009</v>
      </c>
      <c r="J4589" s="511"/>
      <c r="K4589" s="508" t="str">
        <f t="shared" si="130"/>
        <v>08,25</v>
      </c>
      <c r="L4589" s="508" t="s">
        <v>265</v>
      </c>
      <c r="M4589" s="508">
        <v>17736.939999999999</v>
      </c>
      <c r="N4589" s="512">
        <v>0.375</v>
      </c>
    </row>
    <row r="4590" spans="1:14" ht="19.5" hidden="1" thickBot="1" x14ac:dyDescent="0.3">
      <c r="A4590" s="572">
        <f t="shared" si="133"/>
        <v>2585</v>
      </c>
      <c r="B4590" s="573" t="s">
        <v>1005</v>
      </c>
      <c r="C4590" s="574" t="s">
        <v>26</v>
      </c>
      <c r="D4590" s="575">
        <v>12.531000000000001</v>
      </c>
      <c r="E4590" s="576">
        <v>12.121</v>
      </c>
      <c r="F4590" s="577" t="s">
        <v>30</v>
      </c>
      <c r="G4590" s="578"/>
      <c r="H4590" s="577" t="s">
        <v>1010</v>
      </c>
      <c r="I4590" s="579" t="s">
        <v>1010</v>
      </c>
      <c r="J4590" s="580"/>
      <c r="K4590" s="577" t="str">
        <f t="shared" si="130"/>
        <v>08,25</v>
      </c>
      <c r="L4590" s="577" t="s">
        <v>265</v>
      </c>
      <c r="M4590" s="577">
        <v>12531.680000000002</v>
      </c>
      <c r="N4590" s="581">
        <v>0.375</v>
      </c>
    </row>
    <row r="4591" spans="1:14" ht="19.5" hidden="1" thickBot="1" x14ac:dyDescent="0.3">
      <c r="A4591" s="676">
        <f t="shared" si="133"/>
        <v>2586</v>
      </c>
      <c r="B4591" s="531" t="s">
        <v>1006</v>
      </c>
      <c r="C4591" s="532" t="s">
        <v>26</v>
      </c>
      <c r="D4591" s="533">
        <v>16.146999999999998</v>
      </c>
      <c r="E4591" s="534">
        <v>16.094999999999999</v>
      </c>
      <c r="F4591" s="535" t="s">
        <v>16</v>
      </c>
      <c r="G4591" s="536"/>
      <c r="H4591" s="535" t="s">
        <v>1011</v>
      </c>
      <c r="I4591" s="537" t="s">
        <v>1011</v>
      </c>
      <c r="J4591" s="538"/>
      <c r="K4591" s="535" t="str">
        <f t="shared" si="130"/>
        <v>08,25</v>
      </c>
      <c r="L4591" s="535" t="s">
        <v>265</v>
      </c>
      <c r="M4591" s="535">
        <v>16310.27</v>
      </c>
      <c r="N4591" s="539">
        <v>0.375</v>
      </c>
    </row>
    <row r="4592" spans="1:14" ht="19.5" hidden="1" thickBot="1" x14ac:dyDescent="0.3">
      <c r="A4592" s="677"/>
      <c r="B4592" s="636" t="s">
        <v>1006</v>
      </c>
      <c r="C4592" s="637" t="s">
        <v>952</v>
      </c>
      <c r="D4592" s="638">
        <v>1.2749999999999999</v>
      </c>
      <c r="E4592" s="639">
        <v>1.341</v>
      </c>
      <c r="F4592" s="640" t="s">
        <v>16</v>
      </c>
      <c r="G4592" s="641"/>
      <c r="H4592" s="640" t="s">
        <v>1011</v>
      </c>
      <c r="I4592" s="642" t="s">
        <v>1011</v>
      </c>
      <c r="J4592" s="643"/>
      <c r="K4592" s="640" t="str">
        <f t="shared" si="130"/>
        <v>08,25</v>
      </c>
      <c r="L4592" s="640" t="s">
        <v>266</v>
      </c>
      <c r="M4592" s="640">
        <v>1335.78</v>
      </c>
      <c r="N4592" s="644">
        <v>0.375</v>
      </c>
    </row>
    <row r="4593" spans="1:14" ht="19.5" hidden="1" thickBot="1" x14ac:dyDescent="0.3">
      <c r="A4593" s="679">
        <f t="shared" si="133"/>
        <v>2587</v>
      </c>
      <c r="B4593" s="479" t="s">
        <v>1006</v>
      </c>
      <c r="C4593" s="480" t="s">
        <v>15</v>
      </c>
      <c r="D4593" s="481">
        <v>3.35</v>
      </c>
      <c r="E4593" s="482">
        <v>3.2639999999999998</v>
      </c>
      <c r="F4593" s="483" t="s">
        <v>16</v>
      </c>
      <c r="G4593" s="549"/>
      <c r="H4593" s="483" t="s">
        <v>1009</v>
      </c>
      <c r="I4593" s="484" t="s">
        <v>1009</v>
      </c>
      <c r="J4593" s="485"/>
      <c r="K4593" s="483" t="str">
        <f t="shared" si="130"/>
        <v>08,25</v>
      </c>
      <c r="L4593" s="483" t="s">
        <v>28</v>
      </c>
      <c r="M4593" s="483">
        <v>3451.5</v>
      </c>
      <c r="N4593" s="486">
        <v>0.41666666666666669</v>
      </c>
    </row>
    <row r="4594" spans="1:14" ht="19.5" hidden="1" thickBot="1" x14ac:dyDescent="0.3">
      <c r="A4594" s="680"/>
      <c r="B4594" s="523" t="s">
        <v>1006</v>
      </c>
      <c r="C4594" s="524" t="s">
        <v>24</v>
      </c>
      <c r="D4594" s="525">
        <v>2.9670000000000001</v>
      </c>
      <c r="E4594" s="526">
        <v>2.8580000000000001</v>
      </c>
      <c r="F4594" s="527" t="s">
        <v>16</v>
      </c>
      <c r="G4594" s="561"/>
      <c r="H4594" s="527" t="s">
        <v>1009</v>
      </c>
      <c r="I4594" s="528" t="s">
        <v>1009</v>
      </c>
      <c r="J4594" s="529"/>
      <c r="K4594" s="527" t="str">
        <f t="shared" si="130"/>
        <v>08,25</v>
      </c>
      <c r="L4594" s="527" t="s">
        <v>28</v>
      </c>
      <c r="M4594" s="527">
        <v>3090.22</v>
      </c>
      <c r="N4594" s="530">
        <v>0.41666666666666669</v>
      </c>
    </row>
    <row r="4595" spans="1:14" ht="19.5" hidden="1" thickBot="1" x14ac:dyDescent="0.3">
      <c r="A4595" s="681"/>
      <c r="B4595" s="645" t="s">
        <v>1006</v>
      </c>
      <c r="C4595" s="646" t="s">
        <v>21</v>
      </c>
      <c r="D4595" s="647">
        <v>11.256</v>
      </c>
      <c r="E4595" s="648">
        <v>9.67</v>
      </c>
      <c r="F4595" s="649" t="s">
        <v>16</v>
      </c>
      <c r="G4595" s="650"/>
      <c r="H4595" s="649" t="s">
        <v>1009</v>
      </c>
      <c r="I4595" s="651" t="s">
        <v>1009</v>
      </c>
      <c r="J4595" s="652"/>
      <c r="K4595" s="649" t="str">
        <f t="shared" si="130"/>
        <v>08,25</v>
      </c>
      <c r="L4595" s="649" t="s">
        <v>28</v>
      </c>
      <c r="M4595" s="649">
        <v>11342.520000000002</v>
      </c>
      <c r="N4595" s="653">
        <v>0.41666666666666669</v>
      </c>
    </row>
    <row r="4596" spans="1:14" ht="19.5" hidden="1" thickBot="1" x14ac:dyDescent="0.3">
      <c r="A4596" s="503">
        <f t="shared" si="133"/>
        <v>2588</v>
      </c>
      <c r="B4596" s="504" t="s">
        <v>1006</v>
      </c>
      <c r="C4596" s="505" t="s">
        <v>23</v>
      </c>
      <c r="D4596" s="506">
        <v>17.655999999999999</v>
      </c>
      <c r="E4596" s="507">
        <v>17.821000000000002</v>
      </c>
      <c r="F4596" s="508" t="s">
        <v>16</v>
      </c>
      <c r="G4596" s="509"/>
      <c r="H4596" s="508" t="s">
        <v>1009</v>
      </c>
      <c r="I4596" s="510" t="s">
        <v>1009</v>
      </c>
      <c r="J4596" s="511"/>
      <c r="K4596" s="508" t="str">
        <f t="shared" si="130"/>
        <v>08,25</v>
      </c>
      <c r="L4596" s="508" t="s">
        <v>28</v>
      </c>
      <c r="M4596" s="508">
        <v>17786.2</v>
      </c>
      <c r="N4596" s="512">
        <v>0.45833333333333331</v>
      </c>
    </row>
    <row r="4597" spans="1:14" ht="19.5" hidden="1" thickBot="1" x14ac:dyDescent="0.3">
      <c r="A4597" s="679">
        <f t="shared" si="133"/>
        <v>2589</v>
      </c>
      <c r="B4597" s="479" t="s">
        <v>1006</v>
      </c>
      <c r="C4597" s="480" t="s">
        <v>47</v>
      </c>
      <c r="D4597" s="481">
        <v>15.403</v>
      </c>
      <c r="E4597" s="482">
        <v>15.669</v>
      </c>
      <c r="F4597" s="483" t="s">
        <v>16</v>
      </c>
      <c r="G4597" s="549"/>
      <c r="H4597" s="483" t="s">
        <v>1009</v>
      </c>
      <c r="I4597" s="484" t="s">
        <v>1009</v>
      </c>
      <c r="J4597" s="485"/>
      <c r="K4597" s="483" t="str">
        <f t="shared" si="130"/>
        <v>08,25</v>
      </c>
      <c r="L4597" s="483" t="s">
        <v>28</v>
      </c>
      <c r="M4597" s="483">
        <v>15583.159999999998</v>
      </c>
      <c r="N4597" s="486">
        <v>0.5</v>
      </c>
    </row>
    <row r="4598" spans="1:14" ht="19.5" hidden="1" thickBot="1" x14ac:dyDescent="0.3">
      <c r="A4598" s="681"/>
      <c r="B4598" s="645" t="s">
        <v>1006</v>
      </c>
      <c r="C4598" s="646" t="s">
        <v>839</v>
      </c>
      <c r="D4598" s="647">
        <v>2.109</v>
      </c>
      <c r="E4598" s="648">
        <v>2.1640000000000001</v>
      </c>
      <c r="F4598" s="649" t="s">
        <v>16</v>
      </c>
      <c r="G4598" s="650"/>
      <c r="H4598" s="649" t="s">
        <v>1009</v>
      </c>
      <c r="I4598" s="651" t="s">
        <v>1009</v>
      </c>
      <c r="J4598" s="652"/>
      <c r="K4598" s="649" t="str">
        <f t="shared" si="130"/>
        <v>08,25</v>
      </c>
      <c r="L4598" s="649" t="s">
        <v>28</v>
      </c>
      <c r="M4598" s="649">
        <v>2152.7400000000002</v>
      </c>
      <c r="N4598" s="653">
        <v>0.5</v>
      </c>
    </row>
    <row r="4599" spans="1:14" ht="19.5" hidden="1" thickBot="1" x14ac:dyDescent="0.3">
      <c r="A4599" s="503">
        <f t="shared" si="133"/>
        <v>2590</v>
      </c>
      <c r="B4599" s="504" t="s">
        <v>1006</v>
      </c>
      <c r="C4599" s="505" t="s">
        <v>913</v>
      </c>
      <c r="D4599" s="506">
        <v>11.706</v>
      </c>
      <c r="E4599" s="507">
        <v>11.706</v>
      </c>
      <c r="F4599" s="508" t="s">
        <v>30</v>
      </c>
      <c r="G4599" s="509"/>
      <c r="H4599" s="508" t="s">
        <v>1009</v>
      </c>
      <c r="I4599" s="510" t="s">
        <v>1009</v>
      </c>
      <c r="J4599" s="511"/>
      <c r="K4599" s="508" t="str">
        <f t="shared" si="130"/>
        <v>08,25</v>
      </c>
      <c r="L4599" s="508" t="s">
        <v>266</v>
      </c>
      <c r="M4599" s="508">
        <v>11706</v>
      </c>
      <c r="N4599" s="512">
        <v>0.41666666666666669</v>
      </c>
    </row>
    <row r="4600" spans="1:14" ht="19.5" hidden="1" thickBot="1" x14ac:dyDescent="0.3">
      <c r="A4600" s="513">
        <f t="shared" si="133"/>
        <v>2591</v>
      </c>
      <c r="B4600" s="514" t="s">
        <v>1006</v>
      </c>
      <c r="C4600" s="515" t="s">
        <v>26</v>
      </c>
      <c r="D4600" s="516">
        <v>12.553000000000001</v>
      </c>
      <c r="E4600" s="517">
        <v>12.486000000000001</v>
      </c>
      <c r="F4600" s="518" t="s">
        <v>30</v>
      </c>
      <c r="G4600" s="519"/>
      <c r="H4600" s="518" t="s">
        <v>1009</v>
      </c>
      <c r="I4600" s="520" t="s">
        <v>1009</v>
      </c>
      <c r="J4600" s="521"/>
      <c r="K4600" s="518" t="str">
        <f t="shared" si="130"/>
        <v>08,25</v>
      </c>
      <c r="L4600" s="518" t="s">
        <v>265</v>
      </c>
      <c r="M4600" s="518">
        <v>12553.439999999999</v>
      </c>
      <c r="N4600" s="522">
        <v>0.375</v>
      </c>
    </row>
    <row r="4601" spans="1:14" ht="19.5" hidden="1" thickBot="1" x14ac:dyDescent="0.3">
      <c r="A4601" s="676">
        <f t="shared" si="133"/>
        <v>2592</v>
      </c>
      <c r="B4601" s="531" t="s">
        <v>1006</v>
      </c>
      <c r="C4601" s="532" t="s">
        <v>811</v>
      </c>
      <c r="D4601" s="533">
        <v>5.7359999999999998</v>
      </c>
      <c r="E4601" s="534">
        <v>5.7030000000000003</v>
      </c>
      <c r="F4601" s="535" t="s">
        <v>30</v>
      </c>
      <c r="G4601" s="536"/>
      <c r="H4601" s="535" t="s">
        <v>1009</v>
      </c>
      <c r="I4601" s="537" t="s">
        <v>1009</v>
      </c>
      <c r="J4601" s="538"/>
      <c r="K4601" s="535" t="str">
        <f t="shared" si="130"/>
        <v>08,25</v>
      </c>
      <c r="L4601" s="535" t="s">
        <v>266</v>
      </c>
      <c r="M4601" s="535">
        <v>5736.88</v>
      </c>
      <c r="N4601" s="539">
        <v>0.45833333333333331</v>
      </c>
    </row>
    <row r="4602" spans="1:14" ht="19.5" hidden="1" thickBot="1" x14ac:dyDescent="0.3">
      <c r="A4602" s="678"/>
      <c r="B4602" s="590" t="s">
        <v>1006</v>
      </c>
      <c r="C4602" s="591" t="s">
        <v>34</v>
      </c>
      <c r="D4602" s="592">
        <v>2.6629999999999998</v>
      </c>
      <c r="E4602" s="593">
        <v>2.5960000000000001</v>
      </c>
      <c r="F4602" s="594" t="s">
        <v>30</v>
      </c>
      <c r="G4602" s="595"/>
      <c r="H4602" s="594" t="s">
        <v>1009</v>
      </c>
      <c r="I4602" s="596" t="s">
        <v>1009</v>
      </c>
      <c r="J4602" s="597"/>
      <c r="K4602" s="594" t="str">
        <f t="shared" si="130"/>
        <v>08,25</v>
      </c>
      <c r="L4602" s="594" t="s">
        <v>266</v>
      </c>
      <c r="M4602" s="594">
        <v>2663.32</v>
      </c>
      <c r="N4602" s="598">
        <v>0.45833333333333331</v>
      </c>
    </row>
    <row r="4603" spans="1:14" ht="19.5" hidden="1" thickBot="1" x14ac:dyDescent="0.3">
      <c r="A4603" s="513">
        <f t="shared" si="133"/>
        <v>2593</v>
      </c>
      <c r="B4603" s="514" t="s">
        <v>1010</v>
      </c>
      <c r="C4603" s="515" t="s">
        <v>587</v>
      </c>
      <c r="D4603" s="516">
        <v>10.725</v>
      </c>
      <c r="E4603" s="517">
        <v>10.725</v>
      </c>
      <c r="F4603" s="518" t="s">
        <v>30</v>
      </c>
      <c r="G4603" s="519" t="s">
        <v>23</v>
      </c>
      <c r="H4603" s="518" t="s">
        <v>1011</v>
      </c>
      <c r="I4603" s="520" t="s">
        <v>1011</v>
      </c>
      <c r="J4603" s="521"/>
      <c r="K4603" s="518" t="str">
        <f t="shared" si="130"/>
        <v>08,25</v>
      </c>
      <c r="L4603" s="518" t="s">
        <v>28</v>
      </c>
      <c r="M4603" s="518">
        <v>10725.119999999999</v>
      </c>
      <c r="N4603" s="522">
        <v>0.41666666666666669</v>
      </c>
    </row>
    <row r="4604" spans="1:14" ht="19.5" hidden="1" thickBot="1" x14ac:dyDescent="0.3">
      <c r="A4604" s="503">
        <f t="shared" si="133"/>
        <v>2594</v>
      </c>
      <c r="B4604" s="504" t="s">
        <v>1010</v>
      </c>
      <c r="C4604" s="505" t="s">
        <v>26</v>
      </c>
      <c r="D4604" s="506">
        <v>17.507999999999999</v>
      </c>
      <c r="E4604" s="507">
        <v>17.657</v>
      </c>
      <c r="F4604" s="508" t="s">
        <v>16</v>
      </c>
      <c r="G4604" s="509"/>
      <c r="H4604" s="508" t="s">
        <v>1012</v>
      </c>
      <c r="I4604" s="510" t="s">
        <v>1012</v>
      </c>
      <c r="J4604" s="511"/>
      <c r="K4604" s="508" t="str">
        <f t="shared" si="130"/>
        <v>08,25</v>
      </c>
      <c r="L4604" s="508" t="s">
        <v>265</v>
      </c>
      <c r="M4604" s="508">
        <v>17638.159999999996</v>
      </c>
      <c r="N4604" s="512">
        <v>0.375</v>
      </c>
    </row>
    <row r="4605" spans="1:14" ht="19.5" hidden="1" thickBot="1" x14ac:dyDescent="0.3">
      <c r="A4605" s="679">
        <f t="shared" si="133"/>
        <v>2595</v>
      </c>
      <c r="B4605" s="479" t="s">
        <v>1010</v>
      </c>
      <c r="C4605" s="480" t="s">
        <v>15</v>
      </c>
      <c r="D4605" s="481">
        <v>1.9079999999999999</v>
      </c>
      <c r="E4605" s="482">
        <v>1.998</v>
      </c>
      <c r="F4605" s="483" t="s">
        <v>16</v>
      </c>
      <c r="G4605" s="549"/>
      <c r="H4605" s="483" t="s">
        <v>1012</v>
      </c>
      <c r="I4605" s="484" t="s">
        <v>1012</v>
      </c>
      <c r="J4605" s="485"/>
      <c r="K4605" s="483" t="str">
        <f t="shared" si="130"/>
        <v>08,25</v>
      </c>
      <c r="L4605" s="483" t="s">
        <v>28</v>
      </c>
      <c r="M4605" s="483">
        <v>1989.4400000000003</v>
      </c>
      <c r="N4605" s="486">
        <v>0.41666666666666669</v>
      </c>
    </row>
    <row r="4606" spans="1:14" ht="19.5" hidden="1" thickBot="1" x14ac:dyDescent="0.3">
      <c r="A4606" s="680"/>
      <c r="B4606" s="523" t="s">
        <v>1010</v>
      </c>
      <c r="C4606" s="524" t="s">
        <v>23</v>
      </c>
      <c r="D4606" s="525">
        <v>6.4649999999999999</v>
      </c>
      <c r="E4606" s="526">
        <v>6.5140000000000002</v>
      </c>
      <c r="F4606" s="527" t="s">
        <v>16</v>
      </c>
      <c r="G4606" s="561"/>
      <c r="H4606" s="527" t="s">
        <v>1012</v>
      </c>
      <c r="I4606" s="528" t="s">
        <v>1012</v>
      </c>
      <c r="J4606" s="529"/>
      <c r="K4606" s="527" t="str">
        <f t="shared" si="130"/>
        <v>08,25</v>
      </c>
      <c r="L4606" s="527" t="s">
        <v>28</v>
      </c>
      <c r="M4606" s="527">
        <v>6503.7</v>
      </c>
      <c r="N4606" s="530">
        <v>0.41666666666666669</v>
      </c>
    </row>
    <row r="4607" spans="1:14" ht="19.5" hidden="1" thickBot="1" x14ac:dyDescent="0.3">
      <c r="A4607" s="680"/>
      <c r="B4607" s="523" t="s">
        <v>1010</v>
      </c>
      <c r="C4607" s="524" t="s">
        <v>24</v>
      </c>
      <c r="D4607" s="525">
        <v>2.452</v>
      </c>
      <c r="E4607" s="526">
        <v>2.5659999999999998</v>
      </c>
      <c r="F4607" s="527" t="s">
        <v>16</v>
      </c>
      <c r="G4607" s="561"/>
      <c r="H4607" s="527" t="s">
        <v>1012</v>
      </c>
      <c r="I4607" s="528" t="s">
        <v>1012</v>
      </c>
      <c r="J4607" s="529"/>
      <c r="K4607" s="527" t="str">
        <f t="shared" si="130"/>
        <v>08,25</v>
      </c>
      <c r="L4607" s="527" t="s">
        <v>28</v>
      </c>
      <c r="M4607" s="527">
        <v>2560.0399999999995</v>
      </c>
      <c r="N4607" s="530">
        <v>0.41666666666666669</v>
      </c>
    </row>
    <row r="4608" spans="1:14" ht="19.5" hidden="1" thickBot="1" x14ac:dyDescent="0.3">
      <c r="A4608" s="681"/>
      <c r="B4608" s="645" t="s">
        <v>1010</v>
      </c>
      <c r="C4608" s="646" t="s">
        <v>25</v>
      </c>
      <c r="D4608" s="647">
        <v>6.6</v>
      </c>
      <c r="E4608" s="648">
        <v>6.6550000000000002</v>
      </c>
      <c r="F4608" s="649" t="s">
        <v>16</v>
      </c>
      <c r="G4608" s="650"/>
      <c r="H4608" s="649" t="s">
        <v>1012</v>
      </c>
      <c r="I4608" s="651" t="s">
        <v>1012</v>
      </c>
      <c r="J4608" s="652"/>
      <c r="K4608" s="649" t="str">
        <f t="shared" si="130"/>
        <v>08,25</v>
      </c>
      <c r="L4608" s="649" t="s">
        <v>28</v>
      </c>
      <c r="M4608" s="649">
        <v>6647.2199999999993</v>
      </c>
      <c r="N4608" s="653">
        <v>0.41666666666666669</v>
      </c>
    </row>
    <row r="4609" spans="1:14" ht="19.5" hidden="1" thickBot="1" x14ac:dyDescent="0.3">
      <c r="A4609" s="503">
        <f t="shared" si="133"/>
        <v>2596</v>
      </c>
      <c r="B4609" s="504" t="s">
        <v>1010</v>
      </c>
      <c r="C4609" s="505" t="s">
        <v>480</v>
      </c>
      <c r="D4609" s="506">
        <v>15.74</v>
      </c>
      <c r="E4609" s="507">
        <v>15.851000000000001</v>
      </c>
      <c r="F4609" s="508" t="s">
        <v>16</v>
      </c>
      <c r="G4609" s="509"/>
      <c r="H4609" s="508" t="s">
        <v>1012</v>
      </c>
      <c r="I4609" s="510" t="s">
        <v>1013</v>
      </c>
      <c r="J4609" s="511"/>
      <c r="K4609" s="508" t="str">
        <f t="shared" si="130"/>
        <v>08,25</v>
      </c>
      <c r="L4609" s="508" t="s">
        <v>266</v>
      </c>
      <c r="M4609" s="508">
        <v>15837.120000000003</v>
      </c>
      <c r="N4609" s="512">
        <v>0.45833333333333331</v>
      </c>
    </row>
    <row r="4610" spans="1:14" ht="19.5" hidden="1" thickBot="1" x14ac:dyDescent="0.3">
      <c r="A4610" s="679">
        <f t="shared" si="133"/>
        <v>2597</v>
      </c>
      <c r="B4610" s="479" t="s">
        <v>1010</v>
      </c>
      <c r="C4610" s="480" t="s">
        <v>23</v>
      </c>
      <c r="D4610" s="481">
        <v>14.564</v>
      </c>
      <c r="E4610" s="482">
        <v>14.763999999999999</v>
      </c>
      <c r="F4610" s="483" t="s">
        <v>16</v>
      </c>
      <c r="G4610" s="549"/>
      <c r="H4610" s="483" t="s">
        <v>1012</v>
      </c>
      <c r="I4610" s="484" t="s">
        <v>1012</v>
      </c>
      <c r="J4610" s="485"/>
      <c r="K4610" s="483" t="str">
        <f t="shared" si="130"/>
        <v>08,25</v>
      </c>
      <c r="L4610" s="483" t="s">
        <v>28</v>
      </c>
      <c r="M4610" s="483">
        <v>14720.079999999998</v>
      </c>
      <c r="N4610" s="486">
        <v>0.5</v>
      </c>
    </row>
    <row r="4611" spans="1:14" ht="19.5" hidden="1" thickBot="1" x14ac:dyDescent="0.3">
      <c r="A4611" s="681"/>
      <c r="B4611" s="645" t="s">
        <v>1010</v>
      </c>
      <c r="C4611" s="646" t="s">
        <v>47</v>
      </c>
      <c r="D4611" s="647">
        <v>2.9390000000000001</v>
      </c>
      <c r="E4611" s="648">
        <v>3.0019999999999998</v>
      </c>
      <c r="F4611" s="649" t="s">
        <v>16</v>
      </c>
      <c r="G4611" s="650"/>
      <c r="H4611" s="649" t="s">
        <v>1012</v>
      </c>
      <c r="I4611" s="651" t="s">
        <v>1012</v>
      </c>
      <c r="J4611" s="652"/>
      <c r="K4611" s="649" t="str">
        <f t="shared" si="130"/>
        <v>08,25</v>
      </c>
      <c r="L4611" s="649" t="s">
        <v>28</v>
      </c>
      <c r="M4611" s="649">
        <v>2984.46</v>
      </c>
      <c r="N4611" s="653">
        <v>0.5</v>
      </c>
    </row>
    <row r="4612" spans="1:14" ht="19.5" hidden="1" thickBot="1" x14ac:dyDescent="0.3">
      <c r="A4612" s="503">
        <f t="shared" si="133"/>
        <v>2598</v>
      </c>
      <c r="B4612" s="504" t="s">
        <v>1010</v>
      </c>
      <c r="C4612" s="505" t="s">
        <v>47</v>
      </c>
      <c r="D4612" s="506">
        <v>17.492999999999999</v>
      </c>
      <c r="E4612" s="507">
        <v>17.760000000000002</v>
      </c>
      <c r="F4612" s="508" t="s">
        <v>16</v>
      </c>
      <c r="G4612" s="509"/>
      <c r="H4612" s="508" t="s">
        <v>1012</v>
      </c>
      <c r="I4612" s="510" t="s">
        <v>1013</v>
      </c>
      <c r="J4612" s="511"/>
      <c r="K4612" s="508" t="str">
        <f t="shared" si="130"/>
        <v>08,25</v>
      </c>
      <c r="L4612" s="508" t="s">
        <v>28</v>
      </c>
      <c r="M4612" s="508">
        <v>17665.390000000003</v>
      </c>
      <c r="N4612" s="512">
        <v>0.54166666666666663</v>
      </c>
    </row>
    <row r="4613" spans="1:14" ht="19.5" hidden="1" thickBot="1" x14ac:dyDescent="0.3">
      <c r="A4613" s="513">
        <f t="shared" si="133"/>
        <v>2599</v>
      </c>
      <c r="B4613" s="514" t="s">
        <v>1010</v>
      </c>
      <c r="C4613" s="515" t="s">
        <v>26</v>
      </c>
      <c r="D4613" s="516">
        <v>17.513000000000002</v>
      </c>
      <c r="E4613" s="517">
        <v>17.721</v>
      </c>
      <c r="F4613" s="518" t="s">
        <v>16</v>
      </c>
      <c r="G4613" s="519"/>
      <c r="H4613" s="518" t="s">
        <v>1013</v>
      </c>
      <c r="I4613" s="520" t="s">
        <v>1013</v>
      </c>
      <c r="J4613" s="521"/>
      <c r="K4613" s="518" t="str">
        <f t="shared" si="130"/>
        <v>08,25</v>
      </c>
      <c r="L4613" s="518" t="s">
        <v>265</v>
      </c>
      <c r="M4613" s="518">
        <v>17688.61</v>
      </c>
      <c r="N4613" s="522">
        <v>0.375</v>
      </c>
    </row>
    <row r="4614" spans="1:14" ht="19.5" hidden="1" thickBot="1" x14ac:dyDescent="0.3">
      <c r="A4614" s="503">
        <f t="shared" si="133"/>
        <v>2600</v>
      </c>
      <c r="B4614" s="504" t="s">
        <v>1010</v>
      </c>
      <c r="C4614" s="505" t="s">
        <v>26</v>
      </c>
      <c r="D4614" s="506">
        <v>12.772</v>
      </c>
      <c r="E4614" s="507">
        <v>12.638</v>
      </c>
      <c r="F4614" s="508" t="s">
        <v>30</v>
      </c>
      <c r="G4614" s="509"/>
      <c r="H4614" s="508" t="s">
        <v>1012</v>
      </c>
      <c r="I4614" s="510" t="s">
        <v>1012</v>
      </c>
      <c r="J4614" s="511"/>
      <c r="K4614" s="508" t="str">
        <f t="shared" si="130"/>
        <v>08,25</v>
      </c>
      <c r="L4614" s="508" t="s">
        <v>265</v>
      </c>
      <c r="M4614" s="508">
        <v>12772.760000000002</v>
      </c>
      <c r="N4614" s="512">
        <v>0.375</v>
      </c>
    </row>
    <row r="4615" spans="1:14" ht="28.5" hidden="1" customHeight="1" x14ac:dyDescent="0.25">
      <c r="A4615" s="679">
        <f t="shared" si="133"/>
        <v>2601</v>
      </c>
      <c r="B4615" s="479" t="s">
        <v>1010</v>
      </c>
      <c r="C4615" s="480" t="s">
        <v>15</v>
      </c>
      <c r="D4615" s="481">
        <v>8.2029999999999994</v>
      </c>
      <c r="E4615" s="482">
        <v>8.2029999999999994</v>
      </c>
      <c r="F4615" s="483" t="s">
        <v>30</v>
      </c>
      <c r="G4615" s="682" t="s">
        <v>1014</v>
      </c>
      <c r="H4615" s="483" t="s">
        <v>1012</v>
      </c>
      <c r="I4615" s="484" t="s">
        <v>1013</v>
      </c>
      <c r="J4615" s="485"/>
      <c r="K4615" s="483" t="str">
        <f t="shared" si="130"/>
        <v>08,25</v>
      </c>
      <c r="L4615" s="483" t="s">
        <v>28</v>
      </c>
      <c r="M4615" s="483">
        <v>8203.2000000000007</v>
      </c>
      <c r="N4615" s="486">
        <v>0.41666666666666669</v>
      </c>
    </row>
    <row r="4616" spans="1:14" ht="28.5" hidden="1" customHeight="1" thickBot="1" x14ac:dyDescent="0.3">
      <c r="A4616" s="681"/>
      <c r="B4616" s="645" t="s">
        <v>1010</v>
      </c>
      <c r="C4616" s="646" t="s">
        <v>23</v>
      </c>
      <c r="D4616" s="647">
        <v>1.625</v>
      </c>
      <c r="E4616" s="648">
        <v>1.625</v>
      </c>
      <c r="F4616" s="649" t="s">
        <v>30</v>
      </c>
      <c r="G4616" s="687"/>
      <c r="H4616" s="649" t="s">
        <v>1012</v>
      </c>
      <c r="I4616" s="651" t="s">
        <v>1013</v>
      </c>
      <c r="J4616" s="652"/>
      <c r="K4616" s="649" t="str">
        <f t="shared" si="130"/>
        <v>08,25</v>
      </c>
      <c r="L4616" s="649" t="s">
        <v>28</v>
      </c>
      <c r="M4616" s="649">
        <v>1625.3999999999999</v>
      </c>
      <c r="N4616" s="653">
        <v>0.41666666666666669</v>
      </c>
    </row>
    <row r="4617" spans="1:14" ht="19.5" hidden="1" thickBot="1" x14ac:dyDescent="0.3">
      <c r="A4617" s="676">
        <f t="shared" si="133"/>
        <v>2602</v>
      </c>
      <c r="B4617" s="531" t="s">
        <v>1010</v>
      </c>
      <c r="C4617" s="532" t="s">
        <v>587</v>
      </c>
      <c r="D4617" s="533">
        <v>9.7729999999999997</v>
      </c>
      <c r="E4617" s="534">
        <v>9.7729999999999997</v>
      </c>
      <c r="F4617" s="535" t="s">
        <v>30</v>
      </c>
      <c r="G4617" s="536" t="s">
        <v>23</v>
      </c>
      <c r="H4617" s="535" t="s">
        <v>1012</v>
      </c>
      <c r="I4617" s="537" t="s">
        <v>1012</v>
      </c>
      <c r="J4617" s="538"/>
      <c r="K4617" s="535" t="str">
        <f t="shared" si="130"/>
        <v>08,25</v>
      </c>
      <c r="L4617" s="535" t="s">
        <v>28</v>
      </c>
      <c r="M4617" s="535">
        <v>9773.2800000000007</v>
      </c>
      <c r="N4617" s="539">
        <v>0.45833333333333331</v>
      </c>
    </row>
    <row r="4618" spans="1:14" ht="19.5" hidden="1" thickBot="1" x14ac:dyDescent="0.3">
      <c r="A4618" s="677"/>
      <c r="B4618" s="636" t="s">
        <v>1010</v>
      </c>
      <c r="C4618" s="637" t="s">
        <v>23</v>
      </c>
      <c r="D4618" s="638">
        <v>2.9049999999999998</v>
      </c>
      <c r="E4618" s="639">
        <v>2.9049999999999998</v>
      </c>
      <c r="F4618" s="640" t="s">
        <v>30</v>
      </c>
      <c r="G4618" s="641"/>
      <c r="H4618" s="640" t="s">
        <v>1012</v>
      </c>
      <c r="I4618" s="642" t="s">
        <v>1012</v>
      </c>
      <c r="J4618" s="643"/>
      <c r="K4618" s="640" t="str">
        <f t="shared" si="130"/>
        <v>08,25</v>
      </c>
      <c r="L4618" s="640" t="s">
        <v>28</v>
      </c>
      <c r="M4618" s="640">
        <v>2905.3999999999996</v>
      </c>
      <c r="N4618" s="644">
        <v>0.45833333333333331</v>
      </c>
    </row>
    <row r="4619" spans="1:14" ht="19.5" hidden="1" thickBot="1" x14ac:dyDescent="0.3">
      <c r="A4619" s="513">
        <f t="shared" si="133"/>
        <v>2603</v>
      </c>
      <c r="B4619" s="514" t="s">
        <v>1010</v>
      </c>
      <c r="C4619" s="515" t="s">
        <v>47</v>
      </c>
      <c r="D4619" s="516">
        <v>9.423</v>
      </c>
      <c r="E4619" s="517">
        <v>9.2889999999999997</v>
      </c>
      <c r="F4619" s="518" t="s">
        <v>30</v>
      </c>
      <c r="G4619" s="519"/>
      <c r="H4619" s="518" t="s">
        <v>1012</v>
      </c>
      <c r="I4619" s="520" t="s">
        <v>1012</v>
      </c>
      <c r="J4619" s="521"/>
      <c r="K4619" s="518" t="str">
        <f t="shared" si="130"/>
        <v>08,25</v>
      </c>
      <c r="L4619" s="518" t="s">
        <v>28</v>
      </c>
      <c r="M4619" s="518">
        <v>9423.5600000000013</v>
      </c>
      <c r="N4619" s="522">
        <v>0.5</v>
      </c>
    </row>
    <row r="4620" spans="1:14" ht="19.5" hidden="1" thickBot="1" x14ac:dyDescent="0.3">
      <c r="A4620" s="503">
        <f t="shared" si="133"/>
        <v>2604</v>
      </c>
      <c r="B4620" s="504" t="s">
        <v>1010</v>
      </c>
      <c r="C4620" s="505" t="s">
        <v>24</v>
      </c>
      <c r="D4620" s="506">
        <v>11.568</v>
      </c>
      <c r="E4620" s="507">
        <v>11.568</v>
      </c>
      <c r="F4620" s="508" t="s">
        <v>30</v>
      </c>
      <c r="G4620" s="509"/>
      <c r="H4620" s="508" t="s">
        <v>1012</v>
      </c>
      <c r="I4620" s="510" t="s">
        <v>1015</v>
      </c>
      <c r="J4620" s="511"/>
      <c r="K4620" s="508" t="str">
        <f t="shared" si="130"/>
        <v>08,25</v>
      </c>
      <c r="L4620" s="508" t="s">
        <v>28</v>
      </c>
      <c r="M4620" s="508">
        <v>11568.28</v>
      </c>
      <c r="N4620" s="512">
        <v>0.54166666666666663</v>
      </c>
    </row>
    <row r="4621" spans="1:14" ht="19.5" hidden="1" thickBot="1" x14ac:dyDescent="0.3">
      <c r="A4621" s="513">
        <f t="shared" si="133"/>
        <v>2605</v>
      </c>
      <c r="B4621" s="514" t="s">
        <v>1012</v>
      </c>
      <c r="C4621" s="515" t="s">
        <v>44</v>
      </c>
      <c r="D4621" s="516">
        <v>17.885000000000002</v>
      </c>
      <c r="E4621" s="517">
        <v>18.033000000000001</v>
      </c>
      <c r="F4621" s="518" t="s">
        <v>16</v>
      </c>
      <c r="G4621" s="519" t="s">
        <v>747</v>
      </c>
      <c r="H4621" s="518" t="s">
        <v>1015</v>
      </c>
      <c r="I4621" s="520" t="s">
        <v>1016</v>
      </c>
      <c r="J4621" s="521"/>
      <c r="K4621" s="518" t="str">
        <f t="shared" si="130"/>
        <v>08,25</v>
      </c>
      <c r="L4621" s="518" t="s">
        <v>28</v>
      </c>
      <c r="M4621" s="518">
        <v>17971.62</v>
      </c>
      <c r="N4621" s="522">
        <v>0.41666666666666669</v>
      </c>
    </row>
    <row r="4622" spans="1:14" ht="19.5" hidden="1" thickBot="1" x14ac:dyDescent="0.3">
      <c r="A4622" s="676">
        <f t="shared" si="133"/>
        <v>2606</v>
      </c>
      <c r="B4622" s="531" t="s">
        <v>1012</v>
      </c>
      <c r="C4622" s="532" t="s">
        <v>55</v>
      </c>
      <c r="D4622" s="533">
        <v>10.513</v>
      </c>
      <c r="E4622" s="534">
        <v>10.39</v>
      </c>
      <c r="F4622" s="535" t="s">
        <v>16</v>
      </c>
      <c r="G4622" s="536" t="s">
        <v>844</v>
      </c>
      <c r="H4622" s="535" t="s">
        <v>1015</v>
      </c>
      <c r="I4622" s="537" t="s">
        <v>1016</v>
      </c>
      <c r="J4622" s="538"/>
      <c r="K4622" s="535" t="str">
        <f t="shared" si="130"/>
        <v>08,25</v>
      </c>
      <c r="L4622" s="535" t="s">
        <v>266</v>
      </c>
      <c r="M4622" s="535">
        <v>10655.03</v>
      </c>
      <c r="N4622" s="539">
        <v>0.5</v>
      </c>
    </row>
    <row r="4623" spans="1:14" ht="19.5" hidden="1" thickBot="1" x14ac:dyDescent="0.3">
      <c r="A4623" s="678"/>
      <c r="B4623" s="590" t="s">
        <v>1012</v>
      </c>
      <c r="C4623" s="591" t="s">
        <v>55</v>
      </c>
      <c r="D4623" s="592">
        <v>3.0630000000000002</v>
      </c>
      <c r="E4623" s="593">
        <v>3.1760000000000002</v>
      </c>
      <c r="F4623" s="594" t="s">
        <v>16</v>
      </c>
      <c r="G4623" s="595" t="s">
        <v>845</v>
      </c>
      <c r="H4623" s="594" t="s">
        <v>1015</v>
      </c>
      <c r="I4623" s="596" t="s">
        <v>1016</v>
      </c>
      <c r="J4623" s="597"/>
      <c r="K4623" s="594" t="str">
        <f t="shared" si="130"/>
        <v>08,25</v>
      </c>
      <c r="L4623" s="594" t="s">
        <v>266</v>
      </c>
      <c r="M4623" s="594">
        <v>3170.78</v>
      </c>
      <c r="N4623" s="598">
        <v>0.5</v>
      </c>
    </row>
    <row r="4624" spans="1:14" ht="19.5" hidden="1" thickBot="1" x14ac:dyDescent="0.3">
      <c r="A4624" s="513">
        <f t="shared" si="133"/>
        <v>2607</v>
      </c>
      <c r="B4624" s="514" t="s">
        <v>1013</v>
      </c>
      <c r="C4624" s="515" t="s">
        <v>32</v>
      </c>
      <c r="D4624" s="516">
        <v>17.978999999999999</v>
      </c>
      <c r="E4624" s="517">
        <v>18.14</v>
      </c>
      <c r="F4624" s="518" t="s">
        <v>16</v>
      </c>
      <c r="G4624" s="519"/>
      <c r="H4624" s="518" t="s">
        <v>1016</v>
      </c>
      <c r="I4624" s="520" t="s">
        <v>1016</v>
      </c>
      <c r="J4624" s="521"/>
      <c r="K4624" s="518" t="str">
        <f t="shared" si="130"/>
        <v>08,25</v>
      </c>
      <c r="L4624" s="518" t="s">
        <v>266</v>
      </c>
      <c r="M4624" s="518">
        <v>18080.64</v>
      </c>
      <c r="N4624" s="522">
        <v>0.41666666666666669</v>
      </c>
    </row>
    <row r="4625" spans="1:14" ht="19.5" hidden="1" thickBot="1" x14ac:dyDescent="0.3">
      <c r="A4625" s="503">
        <f t="shared" si="133"/>
        <v>2608</v>
      </c>
      <c r="B4625" s="504" t="s">
        <v>1013</v>
      </c>
      <c r="C4625" s="505" t="s">
        <v>32</v>
      </c>
      <c r="D4625" s="506">
        <v>18.117999999999999</v>
      </c>
      <c r="E4625" s="507">
        <v>18.199000000000002</v>
      </c>
      <c r="F4625" s="508" t="s">
        <v>16</v>
      </c>
      <c r="G4625" s="509"/>
      <c r="H4625" s="508" t="s">
        <v>1016</v>
      </c>
      <c r="I4625" s="510" t="s">
        <v>1016</v>
      </c>
      <c r="J4625" s="511"/>
      <c r="K4625" s="508" t="str">
        <f t="shared" si="130"/>
        <v>08,25</v>
      </c>
      <c r="L4625" s="508" t="s">
        <v>266</v>
      </c>
      <c r="M4625" s="508">
        <v>18189.699999999997</v>
      </c>
      <c r="N4625" s="512">
        <v>0.45833333333333331</v>
      </c>
    </row>
    <row r="4626" spans="1:14" ht="19.5" hidden="1" thickBot="1" x14ac:dyDescent="0.3">
      <c r="A4626" s="513">
        <f t="shared" si="133"/>
        <v>2609</v>
      </c>
      <c r="B4626" s="514" t="s">
        <v>1013</v>
      </c>
      <c r="C4626" s="515" t="s">
        <v>32</v>
      </c>
      <c r="D4626" s="516">
        <v>17.971</v>
      </c>
      <c r="E4626" s="517">
        <v>17.652000000000001</v>
      </c>
      <c r="F4626" s="518" t="s">
        <v>16</v>
      </c>
      <c r="G4626" s="519"/>
      <c r="H4626" s="518" t="s">
        <v>1016</v>
      </c>
      <c r="I4626" s="520" t="s">
        <v>1017</v>
      </c>
      <c r="J4626" s="521"/>
      <c r="K4626" s="518" t="str">
        <f t="shared" si="130"/>
        <v>08,25</v>
      </c>
      <c r="L4626" s="518" t="s">
        <v>266</v>
      </c>
      <c r="M4626" s="518">
        <v>17983.8</v>
      </c>
      <c r="N4626" s="522">
        <v>0.5</v>
      </c>
    </row>
    <row r="4627" spans="1:14" ht="19.5" hidden="1" thickBot="1" x14ac:dyDescent="0.3">
      <c r="A4627" s="676">
        <f t="shared" si="133"/>
        <v>2610</v>
      </c>
      <c r="B4627" s="531" t="s">
        <v>1013</v>
      </c>
      <c r="C4627" s="532" t="s">
        <v>42</v>
      </c>
      <c r="D4627" s="533">
        <v>2.9449999999999998</v>
      </c>
      <c r="E4627" s="534">
        <v>3.0110000000000001</v>
      </c>
      <c r="F4627" s="535" t="s">
        <v>16</v>
      </c>
      <c r="G4627" s="536"/>
      <c r="H4627" s="535" t="s">
        <v>1016</v>
      </c>
      <c r="I4627" s="537" t="s">
        <v>1016</v>
      </c>
      <c r="J4627" s="538"/>
      <c r="K4627" s="535" t="str">
        <f t="shared" si="130"/>
        <v>08,25</v>
      </c>
      <c r="L4627" s="535" t="s">
        <v>266</v>
      </c>
      <c r="M4627" s="535">
        <v>2995.86</v>
      </c>
      <c r="N4627" s="539">
        <v>0.54166666666666663</v>
      </c>
    </row>
    <row r="4628" spans="1:14" ht="19.5" hidden="1" thickBot="1" x14ac:dyDescent="0.3">
      <c r="A4628" s="677"/>
      <c r="B4628" s="636" t="s">
        <v>1013</v>
      </c>
      <c r="C4628" s="637" t="s">
        <v>811</v>
      </c>
      <c r="D4628" s="638">
        <v>14.679</v>
      </c>
      <c r="E4628" s="639">
        <v>14.93</v>
      </c>
      <c r="F4628" s="640" t="s">
        <v>16</v>
      </c>
      <c r="G4628" s="641"/>
      <c r="H4628" s="640" t="s">
        <v>1016</v>
      </c>
      <c r="I4628" s="642" t="s">
        <v>1016</v>
      </c>
      <c r="J4628" s="643"/>
      <c r="K4628" s="640" t="str">
        <f t="shared" si="130"/>
        <v>08,25</v>
      </c>
      <c r="L4628" s="640" t="s">
        <v>266</v>
      </c>
      <c r="M4628" s="640">
        <v>14899.92</v>
      </c>
      <c r="N4628" s="644">
        <v>0.54166666666666663</v>
      </c>
    </row>
    <row r="4629" spans="1:14" ht="19.5" hidden="1" thickBot="1" x14ac:dyDescent="0.3">
      <c r="A4629" s="679">
        <f t="shared" si="133"/>
        <v>2611</v>
      </c>
      <c r="B4629" s="479" t="s">
        <v>1013</v>
      </c>
      <c r="C4629" s="480" t="s">
        <v>39</v>
      </c>
      <c r="D4629" s="481">
        <v>5.2569999999999997</v>
      </c>
      <c r="E4629" s="482">
        <v>5.3250000000000002</v>
      </c>
      <c r="F4629" s="483" t="s">
        <v>16</v>
      </c>
      <c r="G4629" s="549"/>
      <c r="H4629" s="483" t="s">
        <v>1016</v>
      </c>
      <c r="I4629" s="484" t="s">
        <v>1016</v>
      </c>
      <c r="J4629" s="485"/>
      <c r="K4629" s="483" t="str">
        <f t="shared" si="130"/>
        <v>08,25</v>
      </c>
      <c r="L4629" s="483" t="s">
        <v>266</v>
      </c>
      <c r="M4629" s="483">
        <v>5305.0599999999995</v>
      </c>
      <c r="N4629" s="486">
        <v>0.58333333333333337</v>
      </c>
    </row>
    <row r="4630" spans="1:14" ht="19.5" hidden="1" thickBot="1" x14ac:dyDescent="0.3">
      <c r="A4630" s="680"/>
      <c r="B4630" s="523" t="s">
        <v>1013</v>
      </c>
      <c r="C4630" s="524" t="s">
        <v>41</v>
      </c>
      <c r="D4630" s="525">
        <v>5.74</v>
      </c>
      <c r="E4630" s="526">
        <v>5.8620000000000001</v>
      </c>
      <c r="F4630" s="527" t="s">
        <v>16</v>
      </c>
      <c r="G4630" s="561"/>
      <c r="H4630" s="527" t="s">
        <v>1016</v>
      </c>
      <c r="I4630" s="528" t="s">
        <v>1016</v>
      </c>
      <c r="J4630" s="529"/>
      <c r="K4630" s="527" t="str">
        <f t="shared" si="130"/>
        <v>08,25</v>
      </c>
      <c r="L4630" s="527" t="s">
        <v>266</v>
      </c>
      <c r="M4630" s="527">
        <v>5842.079999999999</v>
      </c>
      <c r="N4630" s="530">
        <v>0.58333333333333337</v>
      </c>
    </row>
    <row r="4631" spans="1:14" ht="19.5" hidden="1" thickBot="1" x14ac:dyDescent="0.3">
      <c r="A4631" s="680"/>
      <c r="B4631" s="523" t="s">
        <v>1013</v>
      </c>
      <c r="C4631" s="524" t="s">
        <v>34</v>
      </c>
      <c r="D4631" s="525">
        <v>3.984</v>
      </c>
      <c r="E4631" s="526">
        <v>4.0869999999999997</v>
      </c>
      <c r="F4631" s="527" t="s">
        <v>16</v>
      </c>
      <c r="G4631" s="561"/>
      <c r="H4631" s="527" t="s">
        <v>1016</v>
      </c>
      <c r="I4631" s="528" t="s">
        <v>1016</v>
      </c>
      <c r="J4631" s="529"/>
      <c r="K4631" s="527" t="str">
        <f t="shared" si="130"/>
        <v>08,25</v>
      </c>
      <c r="L4631" s="527" t="s">
        <v>266</v>
      </c>
      <c r="M4631" s="527">
        <v>4067.54</v>
      </c>
      <c r="N4631" s="530">
        <v>0.58333333333333337</v>
      </c>
    </row>
    <row r="4632" spans="1:14" ht="19.5" hidden="1" thickBot="1" x14ac:dyDescent="0.3">
      <c r="A4632" s="681"/>
      <c r="B4632" s="645" t="s">
        <v>1013</v>
      </c>
      <c r="C4632" s="646" t="s">
        <v>873</v>
      </c>
      <c r="D4632" s="647">
        <v>1.9550000000000001</v>
      </c>
      <c r="E4632" s="648">
        <v>2.0190000000000001</v>
      </c>
      <c r="F4632" s="649" t="s">
        <v>16</v>
      </c>
      <c r="G4632" s="650"/>
      <c r="H4632" s="649" t="s">
        <v>1016</v>
      </c>
      <c r="I4632" s="651" t="s">
        <v>1016</v>
      </c>
      <c r="J4632" s="652"/>
      <c r="K4632" s="649" t="str">
        <f t="shared" si="130"/>
        <v>08,25</v>
      </c>
      <c r="L4632" s="649" t="s">
        <v>266</v>
      </c>
      <c r="M4632" s="649">
        <v>1993.5</v>
      </c>
      <c r="N4632" s="653">
        <v>0.58333333333333337</v>
      </c>
    </row>
    <row r="4633" spans="1:14" ht="19.5" hidden="1" thickBot="1" x14ac:dyDescent="0.3">
      <c r="A4633" s="676">
        <f t="shared" ref="A4633:A4695" si="134">MAX(A4617:A4632)+1</f>
        <v>2612</v>
      </c>
      <c r="B4633" s="531" t="s">
        <v>1013</v>
      </c>
      <c r="C4633" s="532" t="s">
        <v>981</v>
      </c>
      <c r="D4633" s="533">
        <v>6.0389999999999997</v>
      </c>
      <c r="E4633" s="534">
        <v>6.0389999999999997</v>
      </c>
      <c r="F4633" s="535" t="s">
        <v>16</v>
      </c>
      <c r="G4633" s="536"/>
      <c r="H4633" s="535" t="s">
        <v>1016</v>
      </c>
      <c r="I4633" s="537" t="s">
        <v>1016</v>
      </c>
      <c r="J4633" s="538"/>
      <c r="K4633" s="535" t="str">
        <f t="shared" si="130"/>
        <v>08,25</v>
      </c>
      <c r="L4633" s="535" t="s">
        <v>266</v>
      </c>
      <c r="M4633" s="535">
        <v>6039.0800000000017</v>
      </c>
      <c r="N4633" s="539">
        <v>0.625</v>
      </c>
    </row>
    <row r="4634" spans="1:14" ht="19.5" hidden="1" thickBot="1" x14ac:dyDescent="0.3">
      <c r="A4634" s="678"/>
      <c r="B4634" s="590" t="s">
        <v>1013</v>
      </c>
      <c r="C4634" s="591" t="s">
        <v>32</v>
      </c>
      <c r="D4634" s="592">
        <v>2</v>
      </c>
      <c r="E4634" s="593">
        <v>1.9970000000000001</v>
      </c>
      <c r="F4634" s="594" t="s">
        <v>16</v>
      </c>
      <c r="G4634" s="595"/>
      <c r="H4634" s="594" t="s">
        <v>1016</v>
      </c>
      <c r="I4634" s="596" t="s">
        <v>1016</v>
      </c>
      <c r="J4634" s="597"/>
      <c r="K4634" s="594" t="str">
        <f t="shared" si="130"/>
        <v>08,25</v>
      </c>
      <c r="L4634" s="594" t="s">
        <v>266</v>
      </c>
      <c r="M4634" s="594">
        <v>2004.6</v>
      </c>
      <c r="N4634" s="598">
        <v>0.625</v>
      </c>
    </row>
    <row r="4635" spans="1:14" ht="19.5" hidden="1" thickBot="1" x14ac:dyDescent="0.3">
      <c r="A4635" s="679">
        <f t="shared" si="134"/>
        <v>2613</v>
      </c>
      <c r="B4635" s="479" t="s">
        <v>1015</v>
      </c>
      <c r="C4635" s="480" t="s">
        <v>26</v>
      </c>
      <c r="D4635" s="481">
        <v>11.1</v>
      </c>
      <c r="E4635" s="482">
        <v>11.247999999999999</v>
      </c>
      <c r="F4635" s="483" t="s">
        <v>16</v>
      </c>
      <c r="G4635" s="549"/>
      <c r="H4635" s="483" t="s">
        <v>1017</v>
      </c>
      <c r="I4635" s="484" t="s">
        <v>1017</v>
      </c>
      <c r="J4635" s="485"/>
      <c r="K4635" s="483" t="str">
        <f t="shared" si="130"/>
        <v>08,25</v>
      </c>
      <c r="L4635" s="483" t="s">
        <v>265</v>
      </c>
      <c r="M4635" s="483">
        <v>11208.08</v>
      </c>
      <c r="N4635" s="486">
        <v>0.375</v>
      </c>
    </row>
    <row r="4636" spans="1:14" ht="19.5" hidden="1" thickBot="1" x14ac:dyDescent="0.3">
      <c r="A4636" s="681"/>
      <c r="B4636" s="645" t="s">
        <v>1015</v>
      </c>
      <c r="C4636" s="646" t="s">
        <v>26</v>
      </c>
      <c r="D4636" s="647">
        <v>6.15</v>
      </c>
      <c r="E4636" s="648">
        <v>6.149</v>
      </c>
      <c r="F4636" s="649" t="s">
        <v>16</v>
      </c>
      <c r="G4636" s="650" t="s">
        <v>496</v>
      </c>
      <c r="H4636" s="649" t="s">
        <v>1017</v>
      </c>
      <c r="I4636" s="651" t="s">
        <v>1017</v>
      </c>
      <c r="J4636" s="652"/>
      <c r="K4636" s="649" t="str">
        <f t="shared" si="130"/>
        <v>08,25</v>
      </c>
      <c r="L4636" s="649" t="s">
        <v>265</v>
      </c>
      <c r="M4636" s="649">
        <v>6150.5400000000009</v>
      </c>
      <c r="N4636" s="653">
        <v>0.375</v>
      </c>
    </row>
    <row r="4637" spans="1:14" ht="19.5" hidden="1" thickBot="1" x14ac:dyDescent="0.3">
      <c r="A4637" s="503">
        <f t="shared" si="134"/>
        <v>2614</v>
      </c>
      <c r="B4637" s="504" t="s">
        <v>1015</v>
      </c>
      <c r="C4637" s="505" t="s">
        <v>26</v>
      </c>
      <c r="D4637" s="506">
        <v>17.521999999999998</v>
      </c>
      <c r="E4637" s="507">
        <v>17.707000000000001</v>
      </c>
      <c r="F4637" s="508" t="s">
        <v>16</v>
      </c>
      <c r="G4637" s="509"/>
      <c r="H4637" s="508" t="s">
        <v>1018</v>
      </c>
      <c r="I4637" s="510" t="s">
        <v>1018</v>
      </c>
      <c r="J4637" s="511"/>
      <c r="K4637" s="508" t="str">
        <f t="shared" si="130"/>
        <v>08,25</v>
      </c>
      <c r="L4637" s="508" t="s">
        <v>265</v>
      </c>
      <c r="M4637" s="508">
        <v>17663.52</v>
      </c>
      <c r="N4637" s="512">
        <v>0.375</v>
      </c>
    </row>
    <row r="4638" spans="1:14" ht="19.5" hidden="1" thickBot="1" x14ac:dyDescent="0.3">
      <c r="A4638" s="513">
        <f t="shared" si="134"/>
        <v>2615</v>
      </c>
      <c r="B4638" s="514" t="s">
        <v>1015</v>
      </c>
      <c r="C4638" s="515" t="s">
        <v>26</v>
      </c>
      <c r="D4638" s="516">
        <v>17.497</v>
      </c>
      <c r="E4638" s="517">
        <v>17.731000000000002</v>
      </c>
      <c r="F4638" s="518" t="s">
        <v>16</v>
      </c>
      <c r="G4638" s="519"/>
      <c r="H4638" s="518" t="s">
        <v>1018</v>
      </c>
      <c r="I4638" s="520" t="s">
        <v>1018</v>
      </c>
      <c r="J4638" s="521"/>
      <c r="K4638" s="518" t="str">
        <f t="shared" si="130"/>
        <v>08,25</v>
      </c>
      <c r="L4638" s="518" t="s">
        <v>265</v>
      </c>
      <c r="M4638" s="518">
        <v>17677.82</v>
      </c>
      <c r="N4638" s="522">
        <v>0.39583333333333331</v>
      </c>
    </row>
    <row r="4639" spans="1:14" ht="19.5" hidden="1" thickBot="1" x14ac:dyDescent="0.3">
      <c r="A4639" s="551">
        <f t="shared" si="134"/>
        <v>2616</v>
      </c>
      <c r="B4639" s="552" t="s">
        <v>1015</v>
      </c>
      <c r="C4639" s="553" t="s">
        <v>26</v>
      </c>
      <c r="D4639" s="554">
        <v>11.021000000000001</v>
      </c>
      <c r="E4639" s="555">
        <v>10.82</v>
      </c>
      <c r="F4639" s="556" t="s">
        <v>30</v>
      </c>
      <c r="G4639" s="557"/>
      <c r="H4639" s="556" t="s">
        <v>1017</v>
      </c>
      <c r="I4639" s="558" t="s">
        <v>1017</v>
      </c>
      <c r="J4639" s="559"/>
      <c r="K4639" s="556" t="str">
        <f t="shared" si="130"/>
        <v>08,25</v>
      </c>
      <c r="L4639" s="556" t="s">
        <v>265</v>
      </c>
      <c r="M4639" s="556">
        <v>11021.679999999998</v>
      </c>
      <c r="N4639" s="560">
        <v>0.375</v>
      </c>
    </row>
    <row r="4640" spans="1:14" ht="57" hidden="1" thickBot="1" x14ac:dyDescent="0.3">
      <c r="A4640" s="679">
        <f t="shared" si="134"/>
        <v>2617</v>
      </c>
      <c r="B4640" s="479" t="s">
        <v>1016</v>
      </c>
      <c r="C4640" s="480" t="s">
        <v>587</v>
      </c>
      <c r="D4640" s="481">
        <v>1.3919999999999999</v>
      </c>
      <c r="E4640" s="482">
        <v>1.401</v>
      </c>
      <c r="F4640" s="483" t="s">
        <v>16</v>
      </c>
      <c r="G4640" s="549" t="s">
        <v>794</v>
      </c>
      <c r="H4640" s="483" t="s">
        <v>1018</v>
      </c>
      <c r="I4640" s="484" t="s">
        <v>1019</v>
      </c>
      <c r="J4640" s="485"/>
      <c r="K4640" s="483" t="str">
        <f t="shared" si="130"/>
        <v>08,25</v>
      </c>
      <c r="L4640" s="483" t="s">
        <v>28</v>
      </c>
      <c r="M4640" s="483">
        <v>1392.96</v>
      </c>
      <c r="N4640" s="486">
        <v>0.41666666666666669</v>
      </c>
    </row>
    <row r="4641" spans="1:14" ht="19.5" hidden="1" thickBot="1" x14ac:dyDescent="0.3">
      <c r="A4641" s="681"/>
      <c r="B4641" s="645" t="s">
        <v>1016</v>
      </c>
      <c r="C4641" s="646" t="s">
        <v>587</v>
      </c>
      <c r="D4641" s="647">
        <v>16.149999999999999</v>
      </c>
      <c r="E4641" s="648">
        <v>16.234000000000002</v>
      </c>
      <c r="F4641" s="649" t="s">
        <v>16</v>
      </c>
      <c r="G4641" s="650" t="s">
        <v>47</v>
      </c>
      <c r="H4641" s="649" t="s">
        <v>1018</v>
      </c>
      <c r="I4641" s="651" t="s">
        <v>1019</v>
      </c>
      <c r="J4641" s="652"/>
      <c r="K4641" s="649" t="str">
        <f t="shared" si="130"/>
        <v>08,25</v>
      </c>
      <c r="L4641" s="649" t="s">
        <v>28</v>
      </c>
      <c r="M4641" s="649">
        <v>16150.359999999999</v>
      </c>
      <c r="N4641" s="653">
        <v>0.41666666666666669</v>
      </c>
    </row>
    <row r="4642" spans="1:14" ht="19.5" hidden="1" thickBot="1" x14ac:dyDescent="0.3">
      <c r="A4642" s="503">
        <f t="shared" si="134"/>
        <v>2618</v>
      </c>
      <c r="B4642" s="504" t="s">
        <v>1016</v>
      </c>
      <c r="C4642" s="505" t="s">
        <v>23</v>
      </c>
      <c r="D4642" s="506">
        <v>17.135999999999999</v>
      </c>
      <c r="E4642" s="507">
        <v>17.312000000000001</v>
      </c>
      <c r="F4642" s="508" t="s">
        <v>16</v>
      </c>
      <c r="G4642" s="509"/>
      <c r="H4642" s="508" t="s">
        <v>1018</v>
      </c>
      <c r="I4642" s="510" t="s">
        <v>1019</v>
      </c>
      <c r="J4642" s="511"/>
      <c r="K4642" s="508" t="str">
        <f t="shared" si="130"/>
        <v>08,25</v>
      </c>
      <c r="L4642" s="508" t="s">
        <v>28</v>
      </c>
      <c r="M4642" s="508">
        <v>17279.229999999996</v>
      </c>
      <c r="N4642" s="512">
        <v>0.45833333333333331</v>
      </c>
    </row>
    <row r="4643" spans="1:14" ht="19.5" hidden="1" thickBot="1" x14ac:dyDescent="0.3">
      <c r="A4643" s="679">
        <f t="shared" si="134"/>
        <v>2619</v>
      </c>
      <c r="B4643" s="479" t="s">
        <v>1016</v>
      </c>
      <c r="C4643" s="480" t="s">
        <v>15</v>
      </c>
      <c r="D4643" s="481">
        <v>3.9249999999999998</v>
      </c>
      <c r="E4643" s="482">
        <v>3.9969999999999999</v>
      </c>
      <c r="F4643" s="483" t="s">
        <v>16</v>
      </c>
      <c r="G4643" s="549"/>
      <c r="H4643" s="483" t="s">
        <v>1018</v>
      </c>
      <c r="I4643" s="484" t="s">
        <v>1019</v>
      </c>
      <c r="J4643" s="485"/>
      <c r="K4643" s="483" t="str">
        <f t="shared" si="130"/>
        <v>08,25</v>
      </c>
      <c r="L4643" s="483" t="s">
        <v>28</v>
      </c>
      <c r="M4643" s="483">
        <v>3973.7200000000003</v>
      </c>
      <c r="N4643" s="486">
        <v>0.5</v>
      </c>
    </row>
    <row r="4644" spans="1:14" ht="19.5" hidden="1" thickBot="1" x14ac:dyDescent="0.3">
      <c r="A4644" s="680"/>
      <c r="B4644" s="523" t="s">
        <v>1016</v>
      </c>
      <c r="C4644" s="524" t="s">
        <v>839</v>
      </c>
      <c r="D4644" s="525">
        <v>1.7829999999999999</v>
      </c>
      <c r="E4644" s="526">
        <v>1.847</v>
      </c>
      <c r="F4644" s="527" t="s">
        <v>16</v>
      </c>
      <c r="G4644" s="561"/>
      <c r="H4644" s="527" t="s">
        <v>1018</v>
      </c>
      <c r="I4644" s="528" t="s">
        <v>1019</v>
      </c>
      <c r="J4644" s="529"/>
      <c r="K4644" s="527" t="str">
        <f t="shared" si="130"/>
        <v>08,25</v>
      </c>
      <c r="L4644" s="527" t="s">
        <v>28</v>
      </c>
      <c r="M4644" s="527">
        <v>1830.9</v>
      </c>
      <c r="N4644" s="530">
        <v>0.5</v>
      </c>
    </row>
    <row r="4645" spans="1:14" ht="19.5" hidden="1" thickBot="1" x14ac:dyDescent="0.3">
      <c r="A4645" s="681"/>
      <c r="B4645" s="645" t="s">
        <v>1016</v>
      </c>
      <c r="C4645" s="646" t="s">
        <v>47</v>
      </c>
      <c r="D4645" s="647">
        <v>11.955</v>
      </c>
      <c r="E4645" s="648">
        <v>12.185</v>
      </c>
      <c r="F4645" s="649" t="s">
        <v>16</v>
      </c>
      <c r="G4645" s="650"/>
      <c r="H4645" s="649" t="s">
        <v>1018</v>
      </c>
      <c r="I4645" s="651" t="s">
        <v>1019</v>
      </c>
      <c r="J4645" s="652"/>
      <c r="K4645" s="649" t="str">
        <f t="shared" si="130"/>
        <v>08,25</v>
      </c>
      <c r="L4645" s="649" t="s">
        <v>28</v>
      </c>
      <c r="M4645" s="649">
        <v>12125.399999999998</v>
      </c>
      <c r="N4645" s="653">
        <v>0.5</v>
      </c>
    </row>
    <row r="4646" spans="1:14" ht="19.5" hidden="1" thickBot="1" x14ac:dyDescent="0.3">
      <c r="A4646" s="676">
        <f t="shared" si="134"/>
        <v>2620</v>
      </c>
      <c r="B4646" s="531" t="s">
        <v>1016</v>
      </c>
      <c r="C4646" s="532" t="s">
        <v>15</v>
      </c>
      <c r="D4646" s="533">
        <v>1.4410000000000001</v>
      </c>
      <c r="E4646" s="534">
        <v>1.538</v>
      </c>
      <c r="F4646" s="535" t="s">
        <v>16</v>
      </c>
      <c r="G4646" s="536"/>
      <c r="H4646" s="535" t="s">
        <v>1018</v>
      </c>
      <c r="I4646" s="537" t="s">
        <v>1019</v>
      </c>
      <c r="J4646" s="538"/>
      <c r="K4646" s="535" t="str">
        <f t="shared" si="130"/>
        <v>08,25</v>
      </c>
      <c r="L4646" s="535" t="s">
        <v>28</v>
      </c>
      <c r="M4646" s="535">
        <v>1524.3100000000004</v>
      </c>
      <c r="N4646" s="539">
        <v>0.54166666666666663</v>
      </c>
    </row>
    <row r="4647" spans="1:14" ht="19.5" hidden="1" thickBot="1" x14ac:dyDescent="0.3">
      <c r="A4647" s="678"/>
      <c r="B4647" s="563" t="s">
        <v>1016</v>
      </c>
      <c r="C4647" s="564" t="s">
        <v>24</v>
      </c>
      <c r="D4647" s="565">
        <v>3.8519999999999999</v>
      </c>
      <c r="E4647" s="566">
        <v>3.9910000000000001</v>
      </c>
      <c r="F4647" s="567" t="s">
        <v>16</v>
      </c>
      <c r="G4647" s="568"/>
      <c r="H4647" s="567" t="s">
        <v>1018</v>
      </c>
      <c r="I4647" s="569" t="s">
        <v>1019</v>
      </c>
      <c r="J4647" s="570"/>
      <c r="K4647" s="567" t="str">
        <f t="shared" si="130"/>
        <v>08,25</v>
      </c>
      <c r="L4647" s="567" t="s">
        <v>28</v>
      </c>
      <c r="M4647" s="567">
        <v>3989.7</v>
      </c>
      <c r="N4647" s="571">
        <v>0.54166666666666663</v>
      </c>
    </row>
    <row r="4648" spans="1:14" ht="19.5" hidden="1" thickBot="1" x14ac:dyDescent="0.3">
      <c r="A4648" s="677"/>
      <c r="B4648" s="636" t="s">
        <v>1016</v>
      </c>
      <c r="C4648" s="637" t="s">
        <v>21</v>
      </c>
      <c r="D4648" s="638">
        <v>12.352</v>
      </c>
      <c r="E4648" s="639">
        <v>12.414999999999999</v>
      </c>
      <c r="F4648" s="640" t="s">
        <v>16</v>
      </c>
      <c r="G4648" s="641"/>
      <c r="H4648" s="640" t="s">
        <v>1018</v>
      </c>
      <c r="I4648" s="642" t="s">
        <v>1019</v>
      </c>
      <c r="J4648" s="643"/>
      <c r="K4648" s="640" t="str">
        <f t="shared" si="130"/>
        <v>08,25</v>
      </c>
      <c r="L4648" s="640" t="s">
        <v>28</v>
      </c>
      <c r="M4648" s="640">
        <v>12405.9</v>
      </c>
      <c r="N4648" s="644">
        <v>0.54166666666666663</v>
      </c>
    </row>
    <row r="4649" spans="1:14" ht="19.5" hidden="1" thickBot="1" x14ac:dyDescent="0.3">
      <c r="A4649" s="679">
        <f t="shared" si="134"/>
        <v>2621</v>
      </c>
      <c r="B4649" s="479" t="s">
        <v>1016</v>
      </c>
      <c r="C4649" s="480" t="s">
        <v>26</v>
      </c>
      <c r="D4649" s="481">
        <v>14.676</v>
      </c>
      <c r="E4649" s="482">
        <v>14.817</v>
      </c>
      <c r="F4649" s="483" t="s">
        <v>16</v>
      </c>
      <c r="G4649" s="549"/>
      <c r="H4649" s="483" t="s">
        <v>1019</v>
      </c>
      <c r="I4649" s="484" t="s">
        <v>1019</v>
      </c>
      <c r="J4649" s="485"/>
      <c r="K4649" s="483" t="str">
        <f t="shared" si="130"/>
        <v>08,25</v>
      </c>
      <c r="L4649" s="483" t="s">
        <v>265</v>
      </c>
      <c r="M4649" s="483">
        <v>14803.18</v>
      </c>
      <c r="N4649" s="486">
        <v>0.375</v>
      </c>
    </row>
    <row r="4650" spans="1:14" ht="19.5" hidden="1" thickBot="1" x14ac:dyDescent="0.3">
      <c r="A4650" s="681"/>
      <c r="B4650" s="645" t="s">
        <v>1016</v>
      </c>
      <c r="C4650" s="646" t="s">
        <v>952</v>
      </c>
      <c r="D4650" s="647">
        <v>2.5390000000000001</v>
      </c>
      <c r="E4650" s="648">
        <v>2.62</v>
      </c>
      <c r="F4650" s="649" t="s">
        <v>16</v>
      </c>
      <c r="G4650" s="650"/>
      <c r="H4650" s="649" t="s">
        <v>1019</v>
      </c>
      <c r="I4650" s="651" t="s">
        <v>1019</v>
      </c>
      <c r="J4650" s="652"/>
      <c r="K4650" s="649" t="str">
        <f t="shared" si="130"/>
        <v>08,25</v>
      </c>
      <c r="L4650" s="649" t="s">
        <v>266</v>
      </c>
      <c r="M4650" s="649">
        <v>2607.5400000000004</v>
      </c>
      <c r="N4650" s="653">
        <v>0.375</v>
      </c>
    </row>
    <row r="4651" spans="1:14" ht="19.5" hidden="1" thickBot="1" x14ac:dyDescent="0.3">
      <c r="A4651" s="551">
        <f t="shared" si="134"/>
        <v>2622</v>
      </c>
      <c r="B4651" s="552" t="s">
        <v>1016</v>
      </c>
      <c r="C4651" s="553" t="s">
        <v>26</v>
      </c>
      <c r="D4651" s="554">
        <v>11.901</v>
      </c>
      <c r="E4651" s="555">
        <v>11.901</v>
      </c>
      <c r="F4651" s="556" t="s">
        <v>30</v>
      </c>
      <c r="G4651" s="557"/>
      <c r="H4651" s="556" t="s">
        <v>1018</v>
      </c>
      <c r="I4651" s="558" t="s">
        <v>1018</v>
      </c>
      <c r="J4651" s="559"/>
      <c r="K4651" s="556" t="str">
        <f t="shared" si="130"/>
        <v>08,25</v>
      </c>
      <c r="L4651" s="556" t="s">
        <v>265</v>
      </c>
      <c r="M4651" s="556">
        <v>11901.359999999997</v>
      </c>
      <c r="N4651" s="560">
        <v>0.375</v>
      </c>
    </row>
    <row r="4652" spans="1:14" ht="19.5" hidden="1" thickBot="1" x14ac:dyDescent="0.3">
      <c r="A4652" s="513">
        <f t="shared" si="134"/>
        <v>2623</v>
      </c>
      <c r="B4652" s="514" t="s">
        <v>1017</v>
      </c>
      <c r="C4652" s="515" t="s">
        <v>26</v>
      </c>
      <c r="D4652" s="516">
        <v>17.029</v>
      </c>
      <c r="E4652" s="517">
        <v>17.27</v>
      </c>
      <c r="F4652" s="518" t="s">
        <v>16</v>
      </c>
      <c r="G4652" s="519"/>
      <c r="H4652" s="518" t="s">
        <v>1020</v>
      </c>
      <c r="I4652" s="520" t="s">
        <v>1020</v>
      </c>
      <c r="J4652" s="521"/>
      <c r="K4652" s="518" t="str">
        <f t="shared" si="130"/>
        <v>08,25</v>
      </c>
      <c r="L4652" s="518" t="s">
        <v>265</v>
      </c>
      <c r="M4652" s="518">
        <v>17217.87</v>
      </c>
      <c r="N4652" s="522">
        <v>0.375</v>
      </c>
    </row>
    <row r="4653" spans="1:14" ht="19.5" hidden="1" thickBot="1" x14ac:dyDescent="0.3">
      <c r="A4653" s="676">
        <f t="shared" si="134"/>
        <v>2624</v>
      </c>
      <c r="B4653" s="531" t="s">
        <v>1017</v>
      </c>
      <c r="C4653" s="532" t="s">
        <v>15</v>
      </c>
      <c r="D4653" s="533">
        <v>3.2480000000000002</v>
      </c>
      <c r="E4653" s="534">
        <v>3.41</v>
      </c>
      <c r="F4653" s="535" t="s">
        <v>16</v>
      </c>
      <c r="G4653" s="536"/>
      <c r="H4653" s="535" t="s">
        <v>1020</v>
      </c>
      <c r="I4653" s="537" t="s">
        <v>1021</v>
      </c>
      <c r="J4653" s="538"/>
      <c r="K4653" s="535" t="str">
        <f t="shared" si="130"/>
        <v>08,25</v>
      </c>
      <c r="L4653" s="535" t="s">
        <v>28</v>
      </c>
      <c r="M4653" s="535">
        <v>3388.85</v>
      </c>
      <c r="N4653" s="539">
        <v>0.41666666666666669</v>
      </c>
    </row>
    <row r="4654" spans="1:14" ht="19.5" hidden="1" thickBot="1" x14ac:dyDescent="0.3">
      <c r="A4654" s="678"/>
      <c r="B4654" s="563" t="s">
        <v>1017</v>
      </c>
      <c r="C4654" s="564" t="s">
        <v>24</v>
      </c>
      <c r="D4654" s="565">
        <v>5.5819999999999999</v>
      </c>
      <c r="E4654" s="566">
        <v>5.7610000000000001</v>
      </c>
      <c r="F4654" s="567" t="s">
        <v>16</v>
      </c>
      <c r="G4654" s="568"/>
      <c r="H4654" s="567" t="s">
        <v>1020</v>
      </c>
      <c r="I4654" s="569" t="s">
        <v>1021</v>
      </c>
      <c r="J4654" s="570"/>
      <c r="K4654" s="567" t="str">
        <f t="shared" si="130"/>
        <v>08,25</v>
      </c>
      <c r="L4654" s="567" t="s">
        <v>28</v>
      </c>
      <c r="M4654" s="567">
        <v>5740.68</v>
      </c>
      <c r="N4654" s="571">
        <v>0.41666666666666669</v>
      </c>
    </row>
    <row r="4655" spans="1:14" ht="19.5" hidden="1" thickBot="1" x14ac:dyDescent="0.3">
      <c r="A4655" s="677"/>
      <c r="B4655" s="636" t="s">
        <v>1017</v>
      </c>
      <c r="C4655" s="637" t="s">
        <v>25</v>
      </c>
      <c r="D4655" s="638">
        <v>8.4819999999999993</v>
      </c>
      <c r="E4655" s="639">
        <v>8.5359999999999996</v>
      </c>
      <c r="F4655" s="640" t="s">
        <v>16</v>
      </c>
      <c r="G4655" s="641"/>
      <c r="H4655" s="640" t="s">
        <v>1020</v>
      </c>
      <c r="I4655" s="642" t="s">
        <v>1021</v>
      </c>
      <c r="J4655" s="643"/>
      <c r="K4655" s="640" t="str">
        <f t="shared" si="130"/>
        <v>08,25</v>
      </c>
      <c r="L4655" s="640" t="s">
        <v>28</v>
      </c>
      <c r="M4655" s="640">
        <v>8541.9599999999991</v>
      </c>
      <c r="N4655" s="644">
        <v>0.41666666666666669</v>
      </c>
    </row>
    <row r="4656" spans="1:14" ht="19.5" hidden="1" thickBot="1" x14ac:dyDescent="0.3">
      <c r="A4656" s="679">
        <f t="shared" si="134"/>
        <v>2625</v>
      </c>
      <c r="B4656" s="479" t="s">
        <v>1017</v>
      </c>
      <c r="C4656" s="480" t="s">
        <v>23</v>
      </c>
      <c r="D4656" s="481">
        <v>6.9980000000000002</v>
      </c>
      <c r="E4656" s="482">
        <v>7.1310000000000002</v>
      </c>
      <c r="F4656" s="483" t="s">
        <v>16</v>
      </c>
      <c r="G4656" s="549"/>
      <c r="H4656" s="483" t="s">
        <v>1020</v>
      </c>
      <c r="I4656" s="484" t="s">
        <v>1021</v>
      </c>
      <c r="J4656" s="485"/>
      <c r="K4656" s="483" t="str">
        <f t="shared" si="130"/>
        <v>08,25</v>
      </c>
      <c r="L4656" s="483" t="s">
        <v>28</v>
      </c>
      <c r="M4656" s="483">
        <v>7105.34</v>
      </c>
      <c r="N4656" s="486">
        <v>0.45833333333333331</v>
      </c>
    </row>
    <row r="4657" spans="1:14" ht="19.5" hidden="1" thickBot="1" x14ac:dyDescent="0.3">
      <c r="A4657" s="681"/>
      <c r="B4657" s="645" t="s">
        <v>1017</v>
      </c>
      <c r="C4657" s="646" t="s">
        <v>47</v>
      </c>
      <c r="D4657" s="647">
        <v>10.592000000000001</v>
      </c>
      <c r="E4657" s="648">
        <v>10.821</v>
      </c>
      <c r="F4657" s="649" t="s">
        <v>16</v>
      </c>
      <c r="G4657" s="650"/>
      <c r="H4657" s="649" t="s">
        <v>1020</v>
      </c>
      <c r="I4657" s="651" t="s">
        <v>1021</v>
      </c>
      <c r="J4657" s="652"/>
      <c r="K4657" s="649" t="str">
        <f t="shared" si="130"/>
        <v>08,25</v>
      </c>
      <c r="L4657" s="649" t="s">
        <v>28</v>
      </c>
      <c r="M4657" s="649">
        <v>10783.47</v>
      </c>
      <c r="N4657" s="653">
        <v>0.45833333333333331</v>
      </c>
    </row>
    <row r="4658" spans="1:14" ht="38.25" hidden="1" thickBot="1" x14ac:dyDescent="0.3">
      <c r="A4658" s="503">
        <f t="shared" si="134"/>
        <v>2626</v>
      </c>
      <c r="B4658" s="504" t="s">
        <v>1017</v>
      </c>
      <c r="C4658" s="505" t="s">
        <v>44</v>
      </c>
      <c r="D4658" s="506">
        <v>16</v>
      </c>
      <c r="E4658" s="507">
        <v>16.058</v>
      </c>
      <c r="F4658" s="508" t="s">
        <v>16</v>
      </c>
      <c r="G4658" s="509" t="s">
        <v>407</v>
      </c>
      <c r="H4658" s="508" t="s">
        <v>1019</v>
      </c>
      <c r="I4658" s="510" t="s">
        <v>1019</v>
      </c>
      <c r="J4658" s="511"/>
      <c r="K4658" s="508" t="str">
        <f t="shared" si="130"/>
        <v>08,25</v>
      </c>
      <c r="L4658" s="508" t="s">
        <v>266</v>
      </c>
      <c r="M4658" s="508">
        <v>16025.52</v>
      </c>
      <c r="N4658" s="512">
        <v>0.41666666666666669</v>
      </c>
    </row>
    <row r="4659" spans="1:14" ht="19.5" hidden="1" thickBot="1" x14ac:dyDescent="0.3">
      <c r="A4659" s="513">
        <f t="shared" si="134"/>
        <v>2627</v>
      </c>
      <c r="B4659" s="514" t="s">
        <v>1017</v>
      </c>
      <c r="C4659" s="515" t="s">
        <v>26</v>
      </c>
      <c r="D4659" s="516">
        <v>17.02</v>
      </c>
      <c r="E4659" s="517">
        <v>17.18</v>
      </c>
      <c r="F4659" s="518" t="s">
        <v>16</v>
      </c>
      <c r="G4659" s="519"/>
      <c r="H4659" s="518" t="s">
        <v>1021</v>
      </c>
      <c r="I4659" s="520" t="s">
        <v>1021</v>
      </c>
      <c r="J4659" s="521"/>
      <c r="K4659" s="518" t="str">
        <f t="shared" si="130"/>
        <v>08,25</v>
      </c>
      <c r="L4659" s="518" t="s">
        <v>265</v>
      </c>
      <c r="M4659" s="518">
        <v>17208.659999999996</v>
      </c>
      <c r="N4659" s="522">
        <v>0.375</v>
      </c>
    </row>
    <row r="4660" spans="1:14" ht="19.5" hidden="1" thickBot="1" x14ac:dyDescent="0.3">
      <c r="A4660" s="503">
        <f t="shared" si="134"/>
        <v>2628</v>
      </c>
      <c r="B4660" s="504" t="s">
        <v>1017</v>
      </c>
      <c r="C4660" s="505" t="s">
        <v>26</v>
      </c>
      <c r="D4660" s="506">
        <v>11.715999999999999</v>
      </c>
      <c r="E4660" s="507">
        <v>11.715999999999999</v>
      </c>
      <c r="F4660" s="508" t="s">
        <v>30</v>
      </c>
      <c r="G4660" s="509"/>
      <c r="H4660" s="508" t="s">
        <v>1020</v>
      </c>
      <c r="I4660" s="510" t="s">
        <v>1020</v>
      </c>
      <c r="J4660" s="511"/>
      <c r="K4660" s="508" t="str">
        <f t="shared" si="130"/>
        <v>08,25</v>
      </c>
      <c r="L4660" s="508" t="s">
        <v>265</v>
      </c>
      <c r="M4660" s="508">
        <v>11716.64</v>
      </c>
      <c r="N4660" s="512">
        <v>0.375</v>
      </c>
    </row>
    <row r="4661" spans="1:14" ht="60.75" hidden="1" customHeight="1" thickBot="1" x14ac:dyDescent="0.3">
      <c r="A4661" s="513">
        <f t="shared" si="134"/>
        <v>2629</v>
      </c>
      <c r="B4661" s="514" t="s">
        <v>1017</v>
      </c>
      <c r="C4661" s="515" t="s">
        <v>24</v>
      </c>
      <c r="D4661" s="516">
        <v>9.3360000000000003</v>
      </c>
      <c r="E4661" s="517">
        <v>9.3360000000000003</v>
      </c>
      <c r="F4661" s="518" t="s">
        <v>30</v>
      </c>
      <c r="G4661" s="519" t="s">
        <v>1022</v>
      </c>
      <c r="H4661" s="518" t="s">
        <v>1020</v>
      </c>
      <c r="I4661" s="520" t="s">
        <v>1020</v>
      </c>
      <c r="J4661" s="521"/>
      <c r="K4661" s="518" t="str">
        <f t="shared" si="130"/>
        <v>08,25</v>
      </c>
      <c r="L4661" s="518" t="s">
        <v>28</v>
      </c>
      <c r="M4661" s="518">
        <v>9336.64</v>
      </c>
      <c r="N4661" s="522">
        <v>0.41666666666666669</v>
      </c>
    </row>
    <row r="4662" spans="1:14" ht="19.5" hidden="1" thickBot="1" x14ac:dyDescent="0.3">
      <c r="A4662" s="676">
        <f t="shared" si="134"/>
        <v>2630</v>
      </c>
      <c r="B4662" s="531" t="s">
        <v>1017</v>
      </c>
      <c r="C4662" s="532" t="s">
        <v>667</v>
      </c>
      <c r="D4662" s="533">
        <v>4.3760000000000003</v>
      </c>
      <c r="E4662" s="534">
        <v>4.3760000000000003</v>
      </c>
      <c r="F4662" s="535" t="s">
        <v>30</v>
      </c>
      <c r="G4662" s="536"/>
      <c r="H4662" s="535" t="s">
        <v>1020</v>
      </c>
      <c r="I4662" s="537" t="s">
        <v>1020</v>
      </c>
      <c r="J4662" s="538"/>
      <c r="K4662" s="535" t="str">
        <f t="shared" si="130"/>
        <v>08,25</v>
      </c>
      <c r="L4662" s="535" t="s">
        <v>28</v>
      </c>
      <c r="M4662" s="535">
        <v>4376.3999999999996</v>
      </c>
      <c r="N4662" s="539">
        <v>0.45833333333333331</v>
      </c>
    </row>
    <row r="4663" spans="1:14" ht="19.5" hidden="1" thickBot="1" x14ac:dyDescent="0.3">
      <c r="A4663" s="677"/>
      <c r="B4663" s="636" t="s">
        <v>1017</v>
      </c>
      <c r="C4663" s="637" t="s">
        <v>15</v>
      </c>
      <c r="D4663" s="638">
        <v>6.1029999999999998</v>
      </c>
      <c r="E4663" s="639">
        <f>5.968+0.134</f>
        <v>6.1020000000000003</v>
      </c>
      <c r="F4663" s="640" t="s">
        <v>30</v>
      </c>
      <c r="G4663" s="641"/>
      <c r="H4663" s="640" t="s">
        <v>1020</v>
      </c>
      <c r="I4663" s="642" t="s">
        <v>1020</v>
      </c>
      <c r="J4663" s="643" t="s">
        <v>986</v>
      </c>
      <c r="K4663" s="640" t="str">
        <f t="shared" si="130"/>
        <v>08,25</v>
      </c>
      <c r="L4663" s="640" t="s">
        <v>28</v>
      </c>
      <c r="M4663" s="640">
        <v>6103.2000000000007</v>
      </c>
      <c r="N4663" s="644">
        <v>0.45833333333333331</v>
      </c>
    </row>
    <row r="4664" spans="1:14" ht="19.5" hidden="1" thickBot="1" x14ac:dyDescent="0.3">
      <c r="A4664" s="679">
        <f t="shared" si="134"/>
        <v>2631</v>
      </c>
      <c r="B4664" s="479" t="s">
        <v>1017</v>
      </c>
      <c r="C4664" s="480" t="s">
        <v>23</v>
      </c>
      <c r="D4664" s="481">
        <v>4.7539999999999996</v>
      </c>
      <c r="E4664" s="482">
        <v>4.7539999999999996</v>
      </c>
      <c r="F4664" s="483" t="s">
        <v>30</v>
      </c>
      <c r="G4664" s="549"/>
      <c r="H4664" s="483" t="s">
        <v>1020</v>
      </c>
      <c r="I4664" s="484" t="s">
        <v>1020</v>
      </c>
      <c r="J4664" s="485"/>
      <c r="K4664" s="483" t="str">
        <f t="shared" si="130"/>
        <v>08,25</v>
      </c>
      <c r="L4664" s="483" t="s">
        <v>28</v>
      </c>
      <c r="M4664" s="483">
        <v>4754.16</v>
      </c>
      <c r="N4664" s="486">
        <v>0.5</v>
      </c>
    </row>
    <row r="4665" spans="1:14" ht="19.5" hidden="1" thickBot="1" x14ac:dyDescent="0.3">
      <c r="A4665" s="681"/>
      <c r="B4665" s="645" t="s">
        <v>1017</v>
      </c>
      <c r="C4665" s="646" t="s">
        <v>47</v>
      </c>
      <c r="D4665" s="647">
        <v>6.8479999999999999</v>
      </c>
      <c r="E4665" s="648">
        <f>6.78+0.067</f>
        <v>6.8470000000000004</v>
      </c>
      <c r="F4665" s="649" t="s">
        <v>30</v>
      </c>
      <c r="G4665" s="650"/>
      <c r="H4665" s="649" t="s">
        <v>1020</v>
      </c>
      <c r="I4665" s="651" t="s">
        <v>1020</v>
      </c>
      <c r="J4665" s="652" t="s">
        <v>986</v>
      </c>
      <c r="K4665" s="649" t="str">
        <f t="shared" si="130"/>
        <v>08,25</v>
      </c>
      <c r="L4665" s="649" t="s">
        <v>28</v>
      </c>
      <c r="M4665" s="649">
        <v>6848.12</v>
      </c>
      <c r="N4665" s="653">
        <v>0.5</v>
      </c>
    </row>
    <row r="4666" spans="1:14" ht="19.5" hidden="1" thickBot="1" x14ac:dyDescent="0.3">
      <c r="A4666" s="503">
        <f t="shared" si="134"/>
        <v>2632</v>
      </c>
      <c r="B4666" s="504" t="s">
        <v>1017</v>
      </c>
      <c r="C4666" s="505" t="s">
        <v>480</v>
      </c>
      <c r="D4666" s="506">
        <v>15.180999999999999</v>
      </c>
      <c r="E4666" s="507">
        <v>15.340999999999999</v>
      </c>
      <c r="F4666" s="508" t="s">
        <v>16</v>
      </c>
      <c r="G4666" s="509"/>
      <c r="H4666" s="508" t="s">
        <v>1020</v>
      </c>
      <c r="I4666" s="510" t="s">
        <v>1020</v>
      </c>
      <c r="J4666" s="511"/>
      <c r="K4666" s="649" t="str">
        <f t="shared" si="130"/>
        <v>08,25</v>
      </c>
      <c r="L4666" s="508" t="s">
        <v>266</v>
      </c>
      <c r="M4666" s="508">
        <v>15290.04</v>
      </c>
      <c r="N4666" s="512">
        <v>0.5</v>
      </c>
    </row>
    <row r="4667" spans="1:14" ht="19.5" hidden="1" thickBot="1" x14ac:dyDescent="0.3">
      <c r="A4667" s="513">
        <f t="shared" si="134"/>
        <v>2633</v>
      </c>
      <c r="B4667" s="514" t="s">
        <v>1020</v>
      </c>
      <c r="C4667" s="515" t="s">
        <v>44</v>
      </c>
      <c r="D4667" s="516">
        <v>15.991</v>
      </c>
      <c r="E4667" s="517">
        <v>16.114000000000001</v>
      </c>
      <c r="F4667" s="518" t="s">
        <v>16</v>
      </c>
      <c r="G4667" s="519" t="s">
        <v>747</v>
      </c>
      <c r="H4667" s="518" t="s">
        <v>1023</v>
      </c>
      <c r="I4667" s="520" t="s">
        <v>1023</v>
      </c>
      <c r="J4667" s="521"/>
      <c r="K4667" s="649" t="str">
        <f t="shared" si="130"/>
        <v>08,25</v>
      </c>
      <c r="L4667" s="518" t="s">
        <v>28</v>
      </c>
      <c r="M4667" s="518">
        <v>16071.720000000001</v>
      </c>
      <c r="N4667" s="522">
        <v>0.41666666666666669</v>
      </c>
    </row>
    <row r="4668" spans="1:14" ht="38.25" hidden="1" thickBot="1" x14ac:dyDescent="0.3">
      <c r="A4668" s="663">
        <f t="shared" si="134"/>
        <v>2634</v>
      </c>
      <c r="B4668" s="664" t="s">
        <v>1020</v>
      </c>
      <c r="C4668" s="665" t="s">
        <v>47</v>
      </c>
      <c r="D4668" s="666">
        <v>5.0819999999999999</v>
      </c>
      <c r="E4668" s="667"/>
      <c r="F4668" s="668" t="s">
        <v>16</v>
      </c>
      <c r="G4668" s="669" t="s">
        <v>968</v>
      </c>
      <c r="H4668" s="668" t="s">
        <v>1023</v>
      </c>
      <c r="I4668" s="670"/>
      <c r="J4668" s="671" t="s">
        <v>1024</v>
      </c>
      <c r="K4668" s="674" t="s">
        <v>1039</v>
      </c>
      <c r="L4668" s="668" t="s">
        <v>28</v>
      </c>
      <c r="M4668" s="668">
        <v>5193.88</v>
      </c>
      <c r="N4668" s="672">
        <v>0.45833333333333331</v>
      </c>
    </row>
    <row r="4669" spans="1:14" ht="19.5" hidden="1" thickBot="1" x14ac:dyDescent="0.3">
      <c r="A4669" s="572">
        <f t="shared" si="134"/>
        <v>2635</v>
      </c>
      <c r="B4669" s="573" t="s">
        <v>1021</v>
      </c>
      <c r="C4669" s="574" t="s">
        <v>848</v>
      </c>
      <c r="D4669" s="575">
        <v>17.96</v>
      </c>
      <c r="E4669" s="576">
        <v>18.128</v>
      </c>
      <c r="F4669" s="577" t="s">
        <v>16</v>
      </c>
      <c r="G4669" s="578" t="s">
        <v>844</v>
      </c>
      <c r="H4669" s="577" t="s">
        <v>1025</v>
      </c>
      <c r="I4669" s="579" t="s">
        <v>1026</v>
      </c>
      <c r="J4669" s="580"/>
      <c r="K4669" s="649" t="str">
        <f t="shared" si="130"/>
        <v>08,25</v>
      </c>
      <c r="L4669" s="577" t="s">
        <v>266</v>
      </c>
      <c r="M4669" s="577">
        <v>18060.900000000001</v>
      </c>
      <c r="N4669" s="581">
        <v>0.375</v>
      </c>
    </row>
    <row r="4670" spans="1:14" ht="19.5" hidden="1" thickBot="1" x14ac:dyDescent="0.3">
      <c r="A4670" s="503">
        <f t="shared" si="134"/>
        <v>2636</v>
      </c>
      <c r="B4670" s="504" t="s">
        <v>1021</v>
      </c>
      <c r="C4670" s="505" t="s">
        <v>32</v>
      </c>
      <c r="D4670" s="506">
        <v>18.004999999999999</v>
      </c>
      <c r="E4670" s="507">
        <v>18.152000000000001</v>
      </c>
      <c r="F4670" s="508" t="s">
        <v>16</v>
      </c>
      <c r="G4670" s="509"/>
      <c r="H4670" s="508" t="s">
        <v>1025</v>
      </c>
      <c r="I4670" s="510" t="s">
        <v>1026</v>
      </c>
      <c r="J4670" s="511"/>
      <c r="K4670" s="649" t="str">
        <f t="shared" si="130"/>
        <v>08,25</v>
      </c>
      <c r="L4670" s="508" t="s">
        <v>266</v>
      </c>
      <c r="M4670" s="508">
        <v>18132.62</v>
      </c>
      <c r="N4670" s="512">
        <v>0.41666666666666669</v>
      </c>
    </row>
    <row r="4671" spans="1:14" ht="19.5" hidden="1" thickBot="1" x14ac:dyDescent="0.3">
      <c r="A4671" s="673">
        <f t="shared" si="134"/>
        <v>2637</v>
      </c>
      <c r="B4671" s="495" t="s">
        <v>1021</v>
      </c>
      <c r="C4671" s="496" t="s">
        <v>32</v>
      </c>
      <c r="D4671" s="497">
        <v>17.991</v>
      </c>
      <c r="E4671" s="498">
        <v>18.062999999999999</v>
      </c>
      <c r="F4671" s="499" t="s">
        <v>16</v>
      </c>
      <c r="G4671" s="562"/>
      <c r="H4671" s="499" t="s">
        <v>1025</v>
      </c>
      <c r="I4671" s="500" t="s">
        <v>1026</v>
      </c>
      <c r="J4671" s="501"/>
      <c r="K4671" s="649" t="str">
        <f t="shared" si="130"/>
        <v>08,25</v>
      </c>
      <c r="L4671" s="499" t="s">
        <v>266</v>
      </c>
      <c r="M4671" s="499">
        <v>18045.060000000001</v>
      </c>
      <c r="N4671" s="502">
        <v>0.45833333333333331</v>
      </c>
    </row>
    <row r="4672" spans="1:14" ht="19.5" hidden="1" thickBot="1" x14ac:dyDescent="0.3">
      <c r="A4672" s="503">
        <f t="shared" si="134"/>
        <v>2638</v>
      </c>
      <c r="B4672" s="504" t="s">
        <v>1021</v>
      </c>
      <c r="C4672" s="505" t="s">
        <v>848</v>
      </c>
      <c r="D4672" s="506">
        <v>18</v>
      </c>
      <c r="E4672" s="507">
        <v>17.986000000000001</v>
      </c>
      <c r="F4672" s="508" t="s">
        <v>16</v>
      </c>
      <c r="G4672" s="509" t="s">
        <v>845</v>
      </c>
      <c r="H4672" s="508" t="s">
        <v>1025</v>
      </c>
      <c r="I4672" s="510" t="s">
        <v>1026</v>
      </c>
      <c r="J4672" s="511"/>
      <c r="K4672" s="649" t="str">
        <f t="shared" si="130"/>
        <v>08,25</v>
      </c>
      <c r="L4672" s="508" t="s">
        <v>266</v>
      </c>
      <c r="M4672" s="508">
        <v>18030.599999999999</v>
      </c>
      <c r="N4672" s="512">
        <v>0.5</v>
      </c>
    </row>
    <row r="4673" spans="1:14" ht="19.5" hidden="1" thickBot="1" x14ac:dyDescent="0.3">
      <c r="A4673" s="673">
        <f t="shared" si="134"/>
        <v>2639</v>
      </c>
      <c r="B4673" s="495" t="s">
        <v>1021</v>
      </c>
      <c r="C4673" s="496" t="s">
        <v>764</v>
      </c>
      <c r="D4673" s="497">
        <v>8.0890000000000004</v>
      </c>
      <c r="E4673" s="498">
        <v>8.0890000000000004</v>
      </c>
      <c r="F4673" s="499" t="s">
        <v>30</v>
      </c>
      <c r="G4673" s="562"/>
      <c r="H4673" s="499" t="s">
        <v>1025</v>
      </c>
      <c r="I4673" s="500" t="s">
        <v>1026</v>
      </c>
      <c r="J4673" s="501"/>
      <c r="K4673" s="649" t="str">
        <f t="shared" si="130"/>
        <v>08,25</v>
      </c>
      <c r="L4673" s="499" t="s">
        <v>28</v>
      </c>
      <c r="M4673" s="499">
        <v>8089.2</v>
      </c>
      <c r="N4673" s="502">
        <v>0.41666666666666669</v>
      </c>
    </row>
    <row r="4674" spans="1:14" ht="19.5" hidden="1" thickBot="1" x14ac:dyDescent="0.3">
      <c r="A4674" s="676">
        <f t="shared" si="134"/>
        <v>2640</v>
      </c>
      <c r="B4674" s="531" t="s">
        <v>1021</v>
      </c>
      <c r="C4674" s="532" t="s">
        <v>39</v>
      </c>
      <c r="D4674" s="533">
        <v>8.3919999999999995</v>
      </c>
      <c r="E4674" s="534">
        <v>8.4570000000000007</v>
      </c>
      <c r="F4674" s="535" t="s">
        <v>16</v>
      </c>
      <c r="G4674" s="536"/>
      <c r="H4674" s="535" t="s">
        <v>1025</v>
      </c>
      <c r="I4674" s="537" t="s">
        <v>1026</v>
      </c>
      <c r="J4674" s="538"/>
      <c r="K4674" s="649" t="str">
        <f t="shared" si="130"/>
        <v>08,25</v>
      </c>
      <c r="L4674" s="535" t="s">
        <v>266</v>
      </c>
      <c r="M4674" s="535">
        <v>8432.8200000000015</v>
      </c>
      <c r="N4674" s="539">
        <v>0.54166666666666663</v>
      </c>
    </row>
    <row r="4675" spans="1:14" ht="19.5" hidden="1" thickBot="1" x14ac:dyDescent="0.3">
      <c r="A4675" s="678"/>
      <c r="B4675" s="563" t="s">
        <v>1021</v>
      </c>
      <c r="C4675" s="564" t="s">
        <v>41</v>
      </c>
      <c r="D4675" s="565">
        <v>6.6769999999999996</v>
      </c>
      <c r="E4675" s="566">
        <v>6.7640000000000002</v>
      </c>
      <c r="F4675" s="567" t="s">
        <v>16</v>
      </c>
      <c r="G4675" s="568"/>
      <c r="H4675" s="567" t="s">
        <v>1025</v>
      </c>
      <c r="I4675" s="569" t="s">
        <v>1026</v>
      </c>
      <c r="J4675" s="570"/>
      <c r="K4675" s="649" t="str">
        <f t="shared" si="130"/>
        <v>08,25</v>
      </c>
      <c r="L4675" s="567" t="s">
        <v>266</v>
      </c>
      <c r="M4675" s="567">
        <v>6744.76</v>
      </c>
      <c r="N4675" s="571">
        <v>0.54166666666666663</v>
      </c>
    </row>
    <row r="4676" spans="1:14" ht="19.5" hidden="1" thickBot="1" x14ac:dyDescent="0.3">
      <c r="A4676" s="677"/>
      <c r="B4676" s="636" t="s">
        <v>1021</v>
      </c>
      <c r="C4676" s="637" t="s">
        <v>50</v>
      </c>
      <c r="D4676" s="638">
        <v>2.806</v>
      </c>
      <c r="E4676" s="639">
        <v>2.9060000000000001</v>
      </c>
      <c r="F4676" s="640" t="s">
        <v>16</v>
      </c>
      <c r="G4676" s="641"/>
      <c r="H4676" s="640" t="s">
        <v>1025</v>
      </c>
      <c r="I4676" s="642" t="s">
        <v>1026</v>
      </c>
      <c r="J4676" s="643"/>
      <c r="K4676" s="649" t="str">
        <f t="shared" si="130"/>
        <v>08,25</v>
      </c>
      <c r="L4676" s="640" t="s">
        <v>266</v>
      </c>
      <c r="M4676" s="640">
        <v>2897.34</v>
      </c>
      <c r="N4676" s="644">
        <v>0.54166666666666663</v>
      </c>
    </row>
    <row r="4677" spans="1:14" ht="19.5" hidden="1" thickBot="1" x14ac:dyDescent="0.3">
      <c r="A4677" s="680">
        <f t="shared" si="134"/>
        <v>2641</v>
      </c>
      <c r="B4677" s="523" t="s">
        <v>1021</v>
      </c>
      <c r="C4677" s="524" t="s">
        <v>42</v>
      </c>
      <c r="D4677" s="525">
        <v>1.65</v>
      </c>
      <c r="E4677" s="526">
        <v>1.6830000000000001</v>
      </c>
      <c r="F4677" s="527" t="s">
        <v>16</v>
      </c>
      <c r="G4677" s="561"/>
      <c r="H4677" s="527" t="s">
        <v>1025</v>
      </c>
      <c r="I4677" s="484" t="s">
        <v>1026</v>
      </c>
      <c r="J4677" s="529"/>
      <c r="K4677" s="649" t="str">
        <f t="shared" si="130"/>
        <v>08,25</v>
      </c>
      <c r="L4677" s="527" t="s">
        <v>266</v>
      </c>
      <c r="M4677" s="527">
        <v>1678.6000000000001</v>
      </c>
      <c r="N4677" s="530">
        <v>0.58333333333333337</v>
      </c>
    </row>
    <row r="4678" spans="1:14" ht="19.5" hidden="1" thickBot="1" x14ac:dyDescent="0.3">
      <c r="A4678" s="680"/>
      <c r="B4678" s="495" t="s">
        <v>1021</v>
      </c>
      <c r="C4678" s="496" t="s">
        <v>811</v>
      </c>
      <c r="D4678" s="497">
        <v>14.183999999999999</v>
      </c>
      <c r="E4678" s="498">
        <v>14.42</v>
      </c>
      <c r="F4678" s="499" t="s">
        <v>16</v>
      </c>
      <c r="G4678" s="562"/>
      <c r="H4678" s="499" t="s">
        <v>1025</v>
      </c>
      <c r="I4678" s="651" t="s">
        <v>1026</v>
      </c>
      <c r="J4678" s="501"/>
      <c r="K4678" s="649" t="str">
        <f t="shared" si="130"/>
        <v>08,25</v>
      </c>
      <c r="L4678" s="499" t="s">
        <v>266</v>
      </c>
      <c r="M4678" s="499">
        <v>14405.599999999997</v>
      </c>
      <c r="N4678" s="502">
        <v>0.58333333333333337</v>
      </c>
    </row>
    <row r="4679" spans="1:14" ht="19.5" hidden="1" thickBot="1" x14ac:dyDescent="0.3">
      <c r="A4679" s="676">
        <f t="shared" si="134"/>
        <v>2642</v>
      </c>
      <c r="B4679" s="531" t="s">
        <v>1021</v>
      </c>
      <c r="C4679" s="532" t="s">
        <v>873</v>
      </c>
      <c r="D4679" s="533">
        <v>2.8069999999999999</v>
      </c>
      <c r="E4679" s="534">
        <v>2.9140000000000001</v>
      </c>
      <c r="F4679" s="535" t="s">
        <v>16</v>
      </c>
      <c r="G4679" s="536"/>
      <c r="H4679" s="535" t="s">
        <v>1025</v>
      </c>
      <c r="I4679" s="537" t="s">
        <v>1027</v>
      </c>
      <c r="J4679" s="538"/>
      <c r="K4679" s="649" t="str">
        <f t="shared" si="130"/>
        <v>08,25</v>
      </c>
      <c r="L4679" s="535" t="s">
        <v>266</v>
      </c>
      <c r="M4679" s="535">
        <v>2890.38</v>
      </c>
      <c r="N4679" s="539">
        <v>0.625</v>
      </c>
    </row>
    <row r="4680" spans="1:14" ht="19.5" hidden="1" thickBot="1" x14ac:dyDescent="0.3">
      <c r="A4680" s="678"/>
      <c r="B4680" s="590" t="s">
        <v>1021</v>
      </c>
      <c r="C4680" s="591" t="s">
        <v>811</v>
      </c>
      <c r="D4680" s="592">
        <v>13.1</v>
      </c>
      <c r="E4680" s="593">
        <v>13.17</v>
      </c>
      <c r="F4680" s="594" t="s">
        <v>16</v>
      </c>
      <c r="G4680" s="595"/>
      <c r="H4680" s="594" t="s">
        <v>1025</v>
      </c>
      <c r="I4680" s="596" t="s">
        <v>1027</v>
      </c>
      <c r="J4680" s="597"/>
      <c r="K4680" s="649" t="str">
        <f t="shared" si="130"/>
        <v>08,25</v>
      </c>
      <c r="L4680" s="594" t="s">
        <v>266</v>
      </c>
      <c r="M4680" s="594">
        <v>13157.4</v>
      </c>
      <c r="N4680" s="598">
        <v>0.625</v>
      </c>
    </row>
    <row r="4681" spans="1:14" ht="19.5" hidden="1" thickBot="1" x14ac:dyDescent="0.3">
      <c r="A4681" s="679">
        <f t="shared" si="134"/>
        <v>2643</v>
      </c>
      <c r="B4681" s="479" t="s">
        <v>1023</v>
      </c>
      <c r="C4681" s="480" t="s">
        <v>26</v>
      </c>
      <c r="D4681" s="481">
        <v>13.246</v>
      </c>
      <c r="E4681" s="482">
        <f>13.341+0.04</f>
        <v>13.380999999999998</v>
      </c>
      <c r="F4681" s="483" t="s">
        <v>16</v>
      </c>
      <c r="G4681" s="549"/>
      <c r="H4681" s="483" t="s">
        <v>1026</v>
      </c>
      <c r="I4681" s="484" t="s">
        <v>1026</v>
      </c>
      <c r="J4681" s="485"/>
      <c r="K4681" s="649" t="str">
        <f t="shared" si="130"/>
        <v>08,25</v>
      </c>
      <c r="L4681" s="483" t="s">
        <v>265</v>
      </c>
      <c r="M4681" s="483">
        <v>13361.19</v>
      </c>
      <c r="N4681" s="486">
        <v>0.375</v>
      </c>
    </row>
    <row r="4682" spans="1:14" ht="19.5" hidden="1" thickBot="1" x14ac:dyDescent="0.3">
      <c r="A4682" s="681"/>
      <c r="B4682" s="645" t="s">
        <v>1023</v>
      </c>
      <c r="C4682" s="646" t="s">
        <v>26</v>
      </c>
      <c r="D4682" s="647">
        <v>3.992</v>
      </c>
      <c r="E4682" s="648">
        <v>3.992</v>
      </c>
      <c r="F4682" s="649" t="s">
        <v>16</v>
      </c>
      <c r="G4682" s="650" t="s">
        <v>496</v>
      </c>
      <c r="H4682" s="649" t="s">
        <v>1026</v>
      </c>
      <c r="I4682" s="651" t="s">
        <v>1026</v>
      </c>
      <c r="J4682" s="652"/>
      <c r="K4682" s="649" t="str">
        <f t="shared" si="130"/>
        <v>08,25</v>
      </c>
      <c r="L4682" s="649" t="s">
        <v>265</v>
      </c>
      <c r="M4682" s="649">
        <v>3992</v>
      </c>
      <c r="N4682" s="653">
        <v>0.375</v>
      </c>
    </row>
    <row r="4683" spans="1:14" ht="19.5" hidden="1" thickBot="1" x14ac:dyDescent="0.3">
      <c r="A4683" s="503">
        <f t="shared" si="134"/>
        <v>2644</v>
      </c>
      <c r="B4683" s="504" t="s">
        <v>1023</v>
      </c>
      <c r="C4683" s="505" t="s">
        <v>26</v>
      </c>
      <c r="D4683" s="506">
        <v>17.443999999999999</v>
      </c>
      <c r="E4683" s="507">
        <f>17.786+0.04</f>
        <v>17.826000000000001</v>
      </c>
      <c r="F4683" s="508" t="s">
        <v>16</v>
      </c>
      <c r="G4683" s="509"/>
      <c r="H4683" s="508" t="s">
        <v>1027</v>
      </c>
      <c r="I4683" s="510" t="s">
        <v>1027</v>
      </c>
      <c r="J4683" s="511" t="s">
        <v>986</v>
      </c>
      <c r="K4683" s="649" t="str">
        <f t="shared" si="130"/>
        <v>08,25</v>
      </c>
      <c r="L4683" s="508" t="s">
        <v>265</v>
      </c>
      <c r="M4683" s="508">
        <v>17581.969999999998</v>
      </c>
      <c r="N4683" s="512">
        <v>0.375</v>
      </c>
    </row>
    <row r="4684" spans="1:14" ht="19.5" hidden="1" thickBot="1" x14ac:dyDescent="0.3">
      <c r="A4684" s="572">
        <f t="shared" si="134"/>
        <v>2645</v>
      </c>
      <c r="B4684" s="573" t="s">
        <v>1023</v>
      </c>
      <c r="C4684" s="574" t="s">
        <v>26</v>
      </c>
      <c r="D4684" s="575">
        <v>12.148</v>
      </c>
      <c r="E4684" s="576">
        <v>12.148</v>
      </c>
      <c r="F4684" s="577" t="s">
        <v>30</v>
      </c>
      <c r="G4684" s="578"/>
      <c r="H4684" s="577" t="s">
        <v>1026</v>
      </c>
      <c r="I4684" s="579" t="s">
        <v>1026</v>
      </c>
      <c r="J4684" s="580"/>
      <c r="K4684" s="649" t="str">
        <f t="shared" si="130"/>
        <v>08,25</v>
      </c>
      <c r="L4684" s="577" t="s">
        <v>265</v>
      </c>
      <c r="M4684" s="577">
        <v>12148.48</v>
      </c>
      <c r="N4684" s="581">
        <v>0.375</v>
      </c>
    </row>
    <row r="4685" spans="1:14" ht="19.5" hidden="1" thickBot="1" x14ac:dyDescent="0.3">
      <c r="A4685" s="503">
        <f t="shared" si="134"/>
        <v>2646</v>
      </c>
      <c r="B4685" s="504" t="s">
        <v>1025</v>
      </c>
      <c r="C4685" s="505" t="s">
        <v>587</v>
      </c>
      <c r="D4685" s="506">
        <v>11.242000000000001</v>
      </c>
      <c r="E4685" s="507">
        <v>10.334</v>
      </c>
      <c r="F4685" s="508" t="s">
        <v>30</v>
      </c>
      <c r="G4685" s="509" t="s">
        <v>23</v>
      </c>
      <c r="H4685" s="508" t="s">
        <v>1027</v>
      </c>
      <c r="I4685" s="510" t="s">
        <v>1031</v>
      </c>
      <c r="J4685" s="511"/>
      <c r="K4685" s="649" t="str">
        <f t="shared" si="130"/>
        <v>09,25</v>
      </c>
      <c r="L4685" s="508" t="s">
        <v>28</v>
      </c>
      <c r="M4685" s="508">
        <v>11242.079999999998</v>
      </c>
      <c r="N4685" s="512">
        <v>0.41666666666666669</v>
      </c>
    </row>
    <row r="4686" spans="1:14" ht="19.5" hidden="1" thickBot="1" x14ac:dyDescent="0.3">
      <c r="A4686" s="513">
        <f t="shared" si="134"/>
        <v>2647</v>
      </c>
      <c r="B4686" s="514" t="s">
        <v>1025</v>
      </c>
      <c r="C4686" s="515" t="s">
        <v>26</v>
      </c>
      <c r="D4686" s="516">
        <v>17.032</v>
      </c>
      <c r="E4686" s="517">
        <f>17.321+0.032</f>
        <v>17.353000000000002</v>
      </c>
      <c r="F4686" s="518" t="s">
        <v>16</v>
      </c>
      <c r="G4686" s="519"/>
      <c r="H4686" s="518" t="s">
        <v>1028</v>
      </c>
      <c r="I4686" s="520" t="s">
        <v>1028</v>
      </c>
      <c r="J4686" s="521" t="s">
        <v>986</v>
      </c>
      <c r="K4686" s="649" t="str">
        <f t="shared" si="130"/>
        <v>08,25</v>
      </c>
      <c r="L4686" s="518" t="s">
        <v>265</v>
      </c>
      <c r="M4686" s="518">
        <v>17196.920000000002</v>
      </c>
      <c r="N4686" s="522">
        <v>0.375</v>
      </c>
    </row>
    <row r="4687" spans="1:14" ht="19.5" hidden="1" thickBot="1" x14ac:dyDescent="0.3">
      <c r="A4687" s="676">
        <f t="shared" si="134"/>
        <v>2648</v>
      </c>
      <c r="B4687" s="531" t="s">
        <v>1025</v>
      </c>
      <c r="C4687" s="532" t="s">
        <v>1029</v>
      </c>
      <c r="D4687" s="533">
        <v>0.22500000000000001</v>
      </c>
      <c r="E4687" s="534">
        <v>0.23899999999999999</v>
      </c>
      <c r="F4687" s="535" t="s">
        <v>16</v>
      </c>
      <c r="G4687" s="536"/>
      <c r="H4687" s="535" t="s">
        <v>1027</v>
      </c>
      <c r="I4687" s="537" t="s">
        <v>1028</v>
      </c>
      <c r="J4687" s="538"/>
      <c r="K4687" s="649" t="str">
        <f t="shared" si="130"/>
        <v>08,25</v>
      </c>
      <c r="L4687" s="535" t="s">
        <v>28</v>
      </c>
      <c r="M4687" s="535">
        <v>239.28</v>
      </c>
      <c r="N4687" s="539">
        <v>0.41666666666666669</v>
      </c>
    </row>
    <row r="4688" spans="1:14" ht="19.5" hidden="1" thickBot="1" x14ac:dyDescent="0.3">
      <c r="A4688" s="678"/>
      <c r="B4688" s="563" t="s">
        <v>1025</v>
      </c>
      <c r="C4688" s="564" t="s">
        <v>15</v>
      </c>
      <c r="D4688" s="565">
        <v>2.7160000000000002</v>
      </c>
      <c r="E4688" s="566">
        <v>2.8319999999999999</v>
      </c>
      <c r="F4688" s="567" t="s">
        <v>16</v>
      </c>
      <c r="G4688" s="568"/>
      <c r="H4688" s="567" t="s">
        <v>1027</v>
      </c>
      <c r="I4688" s="569" t="s">
        <v>1028</v>
      </c>
      <c r="J4688" s="570"/>
      <c r="K4688" s="649" t="str">
        <f t="shared" si="130"/>
        <v>08,25</v>
      </c>
      <c r="L4688" s="567" t="s">
        <v>28</v>
      </c>
      <c r="M4688" s="567">
        <v>2825.1599999999994</v>
      </c>
      <c r="N4688" s="571">
        <v>0.41666666666666669</v>
      </c>
    </row>
    <row r="4689" spans="1:14" ht="19.5" hidden="1" thickBot="1" x14ac:dyDescent="0.3">
      <c r="A4689" s="678"/>
      <c r="B4689" s="563" t="s">
        <v>1025</v>
      </c>
      <c r="C4689" s="564" t="s">
        <v>24</v>
      </c>
      <c r="D4689" s="565">
        <v>4.5810000000000004</v>
      </c>
      <c r="E4689" s="566">
        <v>4.7430000000000003</v>
      </c>
      <c r="F4689" s="567" t="s">
        <v>16</v>
      </c>
      <c r="G4689" s="568"/>
      <c r="H4689" s="567" t="s">
        <v>1027</v>
      </c>
      <c r="I4689" s="569" t="s">
        <v>1028</v>
      </c>
      <c r="J4689" s="570"/>
      <c r="K4689" s="649" t="str">
        <f t="shared" si="130"/>
        <v>08,25</v>
      </c>
      <c r="L4689" s="567" t="s">
        <v>28</v>
      </c>
      <c r="M4689" s="567">
        <v>4713.8000000000011</v>
      </c>
      <c r="N4689" s="571">
        <v>0.41666666666666669</v>
      </c>
    </row>
    <row r="4690" spans="1:14" ht="19.5" hidden="1" thickBot="1" x14ac:dyDescent="0.3">
      <c r="A4690" s="677"/>
      <c r="B4690" s="636" t="s">
        <v>1025</v>
      </c>
      <c r="C4690" s="637" t="s">
        <v>21</v>
      </c>
      <c r="D4690" s="638">
        <v>9.4949999999999992</v>
      </c>
      <c r="E4690" s="639">
        <v>9.5630000000000006</v>
      </c>
      <c r="F4690" s="640" t="s">
        <v>16</v>
      </c>
      <c r="G4690" s="641"/>
      <c r="H4690" s="640" t="s">
        <v>1027</v>
      </c>
      <c r="I4690" s="642" t="s">
        <v>1028</v>
      </c>
      <c r="J4690" s="643"/>
      <c r="K4690" s="649" t="str">
        <f t="shared" si="130"/>
        <v>08,25</v>
      </c>
      <c r="L4690" s="640" t="s">
        <v>28</v>
      </c>
      <c r="M4690" s="640">
        <v>9557.4000000000015</v>
      </c>
      <c r="N4690" s="644">
        <v>0.41666666666666669</v>
      </c>
    </row>
    <row r="4691" spans="1:14" ht="19.5" hidden="1" thickBot="1" x14ac:dyDescent="0.3">
      <c r="A4691" s="679">
        <f t="shared" si="134"/>
        <v>2649</v>
      </c>
      <c r="B4691" s="479" t="s">
        <v>1025</v>
      </c>
      <c r="C4691" s="480" t="s">
        <v>839</v>
      </c>
      <c r="D4691" s="481">
        <v>1.633</v>
      </c>
      <c r="E4691" s="482">
        <v>1.6719999999999999</v>
      </c>
      <c r="F4691" s="483" t="s">
        <v>16</v>
      </c>
      <c r="G4691" s="549"/>
      <c r="H4691" s="483" t="s">
        <v>1027</v>
      </c>
      <c r="I4691" s="484" t="s">
        <v>1027</v>
      </c>
      <c r="J4691" s="485"/>
      <c r="K4691" s="649" t="str">
        <f t="shared" si="130"/>
        <v>08,25</v>
      </c>
      <c r="L4691" s="483" t="s">
        <v>28</v>
      </c>
      <c r="M4691" s="483">
        <v>1661.34</v>
      </c>
      <c r="N4691" s="486">
        <v>0.45833333333333331</v>
      </c>
    </row>
    <row r="4692" spans="1:14" ht="19.5" hidden="1" thickBot="1" x14ac:dyDescent="0.3">
      <c r="A4692" s="681"/>
      <c r="B4692" s="645" t="s">
        <v>1025</v>
      </c>
      <c r="C4692" s="646" t="s">
        <v>23</v>
      </c>
      <c r="D4692" s="647">
        <v>15.39</v>
      </c>
      <c r="E4692" s="648">
        <v>15.564</v>
      </c>
      <c r="F4692" s="649" t="s">
        <v>16</v>
      </c>
      <c r="G4692" s="650"/>
      <c r="H4692" s="649" t="s">
        <v>1027</v>
      </c>
      <c r="I4692" s="651" t="s">
        <v>1027</v>
      </c>
      <c r="J4692" s="652"/>
      <c r="K4692" s="649" t="str">
        <f t="shared" si="130"/>
        <v>08,25</v>
      </c>
      <c r="L4692" s="649" t="s">
        <v>28</v>
      </c>
      <c r="M4692" s="649">
        <v>15502.08</v>
      </c>
      <c r="N4692" s="653">
        <v>0.45833333333333331</v>
      </c>
    </row>
    <row r="4693" spans="1:14" ht="19.5" hidden="1" thickBot="1" x14ac:dyDescent="0.3">
      <c r="A4693" s="676">
        <f t="shared" si="134"/>
        <v>2650</v>
      </c>
      <c r="B4693" s="531" t="s">
        <v>1025</v>
      </c>
      <c r="C4693" s="532" t="s">
        <v>23</v>
      </c>
      <c r="D4693" s="533">
        <v>11</v>
      </c>
      <c r="E4693" s="534">
        <v>11.048</v>
      </c>
      <c r="F4693" s="535" t="s">
        <v>16</v>
      </c>
      <c r="G4693" s="536"/>
      <c r="H4693" s="535" t="s">
        <v>1027</v>
      </c>
      <c r="I4693" s="537" t="s">
        <v>1027</v>
      </c>
      <c r="J4693" s="538"/>
      <c r="K4693" s="649" t="str">
        <f t="shared" si="130"/>
        <v>08,25</v>
      </c>
      <c r="L4693" s="535" t="s">
        <v>28</v>
      </c>
      <c r="M4693" s="535">
        <v>11034.960000000001</v>
      </c>
      <c r="N4693" s="539">
        <v>0.5</v>
      </c>
    </row>
    <row r="4694" spans="1:14" ht="19.5" hidden="1" thickBot="1" x14ac:dyDescent="0.3">
      <c r="A4694" s="677"/>
      <c r="B4694" s="636" t="s">
        <v>1025</v>
      </c>
      <c r="C4694" s="637" t="s">
        <v>47</v>
      </c>
      <c r="D4694" s="638">
        <v>6.02</v>
      </c>
      <c r="E4694" s="639">
        <v>6.0720000000000001</v>
      </c>
      <c r="F4694" s="640" t="s">
        <v>16</v>
      </c>
      <c r="G4694" s="641"/>
      <c r="H4694" s="640" t="s">
        <v>1027</v>
      </c>
      <c r="I4694" s="642" t="s">
        <v>1027</v>
      </c>
      <c r="J4694" s="643"/>
      <c r="K4694" s="649" t="str">
        <f t="shared" si="130"/>
        <v>08,25</v>
      </c>
      <c r="L4694" s="640" t="s">
        <v>28</v>
      </c>
      <c r="M4694" s="640">
        <v>6061.92</v>
      </c>
      <c r="N4694" s="644">
        <v>0.5</v>
      </c>
    </row>
    <row r="4695" spans="1:14" ht="19.5" hidden="1" thickBot="1" x14ac:dyDescent="0.3">
      <c r="A4695" s="679">
        <f t="shared" si="134"/>
        <v>2651</v>
      </c>
      <c r="B4695" s="479" t="s">
        <v>1025</v>
      </c>
      <c r="C4695" s="480" t="s">
        <v>15</v>
      </c>
      <c r="D4695" s="481">
        <v>1.63</v>
      </c>
      <c r="E4695" s="482">
        <v>1.6559999999999999</v>
      </c>
      <c r="F4695" s="483" t="s">
        <v>16</v>
      </c>
      <c r="G4695" s="549"/>
      <c r="H4695" s="483" t="s">
        <v>1027</v>
      </c>
      <c r="I4695" s="484" t="s">
        <v>1027</v>
      </c>
      <c r="J4695" s="485"/>
      <c r="K4695" s="649" t="str">
        <f t="shared" si="130"/>
        <v>08,25</v>
      </c>
      <c r="L4695" s="483" t="s">
        <v>28</v>
      </c>
      <c r="M4695" s="483">
        <v>1665.12</v>
      </c>
      <c r="N4695" s="486">
        <v>0.54166666666666663</v>
      </c>
    </row>
    <row r="4696" spans="1:14" ht="19.5" hidden="1" thickBot="1" x14ac:dyDescent="0.3">
      <c r="A4696" s="681"/>
      <c r="B4696" s="645" t="s">
        <v>1025</v>
      </c>
      <c r="C4696" s="646" t="s">
        <v>47</v>
      </c>
      <c r="D4696" s="647">
        <v>15.397</v>
      </c>
      <c r="E4696" s="648">
        <f>15.589+0.012</f>
        <v>15.601000000000001</v>
      </c>
      <c r="F4696" s="649" t="s">
        <v>16</v>
      </c>
      <c r="G4696" s="650"/>
      <c r="H4696" s="649" t="s">
        <v>1027</v>
      </c>
      <c r="I4696" s="651" t="s">
        <v>1027</v>
      </c>
      <c r="J4696" s="652" t="s">
        <v>986</v>
      </c>
      <c r="K4696" s="649" t="str">
        <f t="shared" si="130"/>
        <v>08,25</v>
      </c>
      <c r="L4696" s="649" t="s">
        <v>28</v>
      </c>
      <c r="M4696" s="649">
        <v>15561.630000000003</v>
      </c>
      <c r="N4696" s="653">
        <v>0.54166666666666663</v>
      </c>
    </row>
    <row r="4697" spans="1:14" ht="19.5" hidden="1" thickBot="1" x14ac:dyDescent="0.3">
      <c r="A4697" s="503">
        <f t="shared" ref="A4697:A4760" si="135">MAX(A4681:A4696)+1</f>
        <v>2652</v>
      </c>
      <c r="B4697" s="504" t="s">
        <v>1025</v>
      </c>
      <c r="C4697" s="505" t="s">
        <v>32</v>
      </c>
      <c r="D4697" s="506">
        <v>18</v>
      </c>
      <c r="E4697" s="507">
        <v>17.991</v>
      </c>
      <c r="F4697" s="508" t="s">
        <v>16</v>
      </c>
      <c r="G4697" s="509"/>
      <c r="H4697" s="508" t="s">
        <v>1028</v>
      </c>
      <c r="I4697" s="510" t="s">
        <v>1028</v>
      </c>
      <c r="J4697" s="511"/>
      <c r="K4697" s="508" t="str">
        <f t="shared" si="130"/>
        <v>08,25</v>
      </c>
      <c r="L4697" s="508" t="s">
        <v>266</v>
      </c>
      <c r="M4697" s="508">
        <v>18000</v>
      </c>
      <c r="N4697" s="512">
        <v>0.41666666666666669</v>
      </c>
    </row>
    <row r="4698" spans="1:14" ht="19.5" hidden="1" thickBot="1" x14ac:dyDescent="0.3">
      <c r="A4698" s="513">
        <f t="shared" si="135"/>
        <v>2653</v>
      </c>
      <c r="B4698" s="514" t="s">
        <v>1025</v>
      </c>
      <c r="C4698" s="515" t="s">
        <v>26</v>
      </c>
      <c r="D4698" s="516">
        <v>12.416</v>
      </c>
      <c r="E4698" s="517">
        <v>12.092000000000001</v>
      </c>
      <c r="F4698" s="518" t="s">
        <v>30</v>
      </c>
      <c r="G4698" s="519"/>
      <c r="H4698" s="518" t="s">
        <v>1028</v>
      </c>
      <c r="I4698" s="520" t="s">
        <v>1028</v>
      </c>
      <c r="J4698" s="521"/>
      <c r="K4698" s="518" t="str">
        <f t="shared" si="130"/>
        <v>08,25</v>
      </c>
      <c r="L4698" s="518" t="s">
        <v>265</v>
      </c>
      <c r="M4698" s="518">
        <v>12416.28</v>
      </c>
      <c r="N4698" s="522">
        <v>0.375</v>
      </c>
    </row>
    <row r="4699" spans="1:14" ht="19.5" hidden="1" thickBot="1" x14ac:dyDescent="0.3">
      <c r="A4699" s="551">
        <f t="shared" si="135"/>
        <v>2654</v>
      </c>
      <c r="B4699" s="552" t="s">
        <v>1025</v>
      </c>
      <c r="C4699" s="553" t="s">
        <v>587</v>
      </c>
      <c r="D4699" s="554">
        <v>8.6180000000000003</v>
      </c>
      <c r="E4699" s="555">
        <v>8.6180000000000003</v>
      </c>
      <c r="F4699" s="556" t="s">
        <v>30</v>
      </c>
      <c r="G4699" s="557" t="s">
        <v>23</v>
      </c>
      <c r="H4699" s="556" t="s">
        <v>1028</v>
      </c>
      <c r="I4699" s="558" t="s">
        <v>1028</v>
      </c>
      <c r="J4699" s="559"/>
      <c r="K4699" s="556" t="str">
        <f t="shared" si="130"/>
        <v>08,25</v>
      </c>
      <c r="L4699" s="556" t="s">
        <v>28</v>
      </c>
      <c r="M4699" s="556">
        <v>8618.16</v>
      </c>
      <c r="N4699" s="560">
        <v>0.41666666666666669</v>
      </c>
    </row>
    <row r="4700" spans="1:14" ht="28.5" hidden="1" customHeight="1" x14ac:dyDescent="0.25">
      <c r="A4700" s="679">
        <f t="shared" si="135"/>
        <v>2655</v>
      </c>
      <c r="B4700" s="479" t="s">
        <v>1026</v>
      </c>
      <c r="C4700" s="480" t="s">
        <v>23</v>
      </c>
      <c r="D4700" s="481">
        <v>11.851000000000001</v>
      </c>
      <c r="E4700" s="482">
        <v>12.015000000000001</v>
      </c>
      <c r="F4700" s="483" t="s">
        <v>16</v>
      </c>
      <c r="G4700" s="682" t="s">
        <v>1030</v>
      </c>
      <c r="H4700" s="483" t="s">
        <v>1028</v>
      </c>
      <c r="I4700" s="484" t="s">
        <v>1028</v>
      </c>
      <c r="J4700" s="485"/>
      <c r="K4700" s="483" t="str">
        <f t="shared" si="130"/>
        <v>08,25</v>
      </c>
      <c r="L4700" s="483" t="s">
        <v>28</v>
      </c>
      <c r="M4700" s="483">
        <v>11973.970000000003</v>
      </c>
      <c r="N4700" s="486">
        <v>0.5</v>
      </c>
    </row>
    <row r="4701" spans="1:14" ht="28.5" hidden="1" customHeight="1" thickBot="1" x14ac:dyDescent="0.3">
      <c r="A4701" s="681"/>
      <c r="B4701" s="645" t="s">
        <v>1026</v>
      </c>
      <c r="C4701" s="646" t="s">
        <v>15</v>
      </c>
      <c r="D4701" s="647">
        <v>0.73399999999999999</v>
      </c>
      <c r="E4701" s="648">
        <v>0.79700000000000004</v>
      </c>
      <c r="F4701" s="649" t="s">
        <v>16</v>
      </c>
      <c r="G4701" s="687"/>
      <c r="H4701" s="649" t="s">
        <v>1028</v>
      </c>
      <c r="I4701" s="651" t="s">
        <v>1028</v>
      </c>
      <c r="J4701" s="652"/>
      <c r="K4701" s="649" t="str">
        <f t="shared" si="130"/>
        <v>08,25</v>
      </c>
      <c r="L4701" s="649" t="s">
        <v>28</v>
      </c>
      <c r="M4701" s="649">
        <v>797.28</v>
      </c>
      <c r="N4701" s="653">
        <v>0.5</v>
      </c>
    </row>
    <row r="4702" spans="1:14" ht="19.5" hidden="1" thickBot="1" x14ac:dyDescent="0.3">
      <c r="A4702" s="503">
        <f t="shared" si="135"/>
        <v>2656</v>
      </c>
      <c r="B4702" s="504" t="s">
        <v>1026</v>
      </c>
      <c r="C4702" s="505" t="s">
        <v>26</v>
      </c>
      <c r="D4702" s="506">
        <v>17.632000000000001</v>
      </c>
      <c r="E4702" s="507">
        <f>17.788+0.04</f>
        <v>17.827999999999999</v>
      </c>
      <c r="F4702" s="508" t="s">
        <v>16</v>
      </c>
      <c r="G4702" s="509"/>
      <c r="H4702" s="508" t="s">
        <v>1031</v>
      </c>
      <c r="I4702" s="510" t="s">
        <v>1031</v>
      </c>
      <c r="J4702" s="511" t="s">
        <v>986</v>
      </c>
      <c r="K4702" s="508" t="str">
        <f t="shared" si="130"/>
        <v>09,25</v>
      </c>
      <c r="L4702" s="508" t="s">
        <v>265</v>
      </c>
      <c r="M4702" s="508">
        <v>17787.919999999998</v>
      </c>
      <c r="N4702" s="512">
        <v>0.375</v>
      </c>
    </row>
    <row r="4703" spans="1:14" ht="19.5" hidden="1" thickBot="1" x14ac:dyDescent="0.3">
      <c r="A4703" s="679">
        <f t="shared" si="135"/>
        <v>2657</v>
      </c>
      <c r="B4703" s="479" t="s">
        <v>1026</v>
      </c>
      <c r="C4703" s="480" t="s">
        <v>47</v>
      </c>
      <c r="D4703" s="481">
        <v>10.398999999999999</v>
      </c>
      <c r="E4703" s="482">
        <v>10.614000000000001</v>
      </c>
      <c r="F4703" s="483" t="s">
        <v>16</v>
      </c>
      <c r="G4703" s="549"/>
      <c r="H4703" s="483" t="s">
        <v>1031</v>
      </c>
      <c r="I4703" s="484" t="s">
        <v>1034</v>
      </c>
      <c r="J4703" s="485"/>
      <c r="K4703" s="483" t="str">
        <f t="shared" si="130"/>
        <v>09,25</v>
      </c>
      <c r="L4703" s="483" t="s">
        <v>28</v>
      </c>
      <c r="M4703" s="483">
        <v>10569.17</v>
      </c>
      <c r="N4703" s="486">
        <v>0.41666666666666669</v>
      </c>
    </row>
    <row r="4704" spans="1:14" ht="19.5" hidden="1" thickBot="1" x14ac:dyDescent="0.3">
      <c r="A4704" s="680"/>
      <c r="B4704" s="523" t="s">
        <v>1026</v>
      </c>
      <c r="C4704" s="524" t="s">
        <v>24</v>
      </c>
      <c r="D4704" s="525">
        <v>0.999</v>
      </c>
      <c r="E4704" s="526">
        <v>1.0960000000000001</v>
      </c>
      <c r="F4704" s="527" t="s">
        <v>16</v>
      </c>
      <c r="G4704" s="561"/>
      <c r="H4704" s="527" t="s">
        <v>1031</v>
      </c>
      <c r="I4704" s="528" t="s">
        <v>1034</v>
      </c>
      <c r="J4704" s="529"/>
      <c r="K4704" s="527" t="str">
        <f t="shared" si="130"/>
        <v>09,25</v>
      </c>
      <c r="L4704" s="527" t="s">
        <v>28</v>
      </c>
      <c r="M4704" s="527">
        <v>1080.03</v>
      </c>
      <c r="N4704" s="530">
        <v>0.41666666666666669</v>
      </c>
    </row>
    <row r="4705" spans="1:14" ht="19.5" hidden="1" thickBot="1" x14ac:dyDescent="0.3">
      <c r="A4705" s="681"/>
      <c r="B4705" s="645" t="s">
        <v>1026</v>
      </c>
      <c r="C4705" s="646" t="s">
        <v>25</v>
      </c>
      <c r="D4705" s="647">
        <v>6.2720000000000002</v>
      </c>
      <c r="E4705" s="648">
        <v>6.1769999999999996</v>
      </c>
      <c r="F4705" s="649" t="s">
        <v>16</v>
      </c>
      <c r="G4705" s="650"/>
      <c r="H4705" s="649" t="s">
        <v>1031</v>
      </c>
      <c r="I4705" s="651" t="s">
        <v>1034</v>
      </c>
      <c r="J4705" s="652"/>
      <c r="K4705" s="649" t="str">
        <f t="shared" si="130"/>
        <v>09,25</v>
      </c>
      <c r="L4705" s="649" t="s">
        <v>28</v>
      </c>
      <c r="M4705" s="649">
        <v>6319.5599999999995</v>
      </c>
      <c r="N4705" s="653">
        <v>0.41666666666666669</v>
      </c>
    </row>
    <row r="4706" spans="1:14" ht="19.5" hidden="1" thickBot="1" x14ac:dyDescent="0.3">
      <c r="A4706" s="676">
        <f t="shared" si="135"/>
        <v>2658</v>
      </c>
      <c r="B4706" s="531" t="s">
        <v>1026</v>
      </c>
      <c r="C4706" s="532" t="s">
        <v>587</v>
      </c>
      <c r="D4706" s="533">
        <v>6.0279999999999996</v>
      </c>
      <c r="E4706" s="534">
        <v>6.0279999999999996</v>
      </c>
      <c r="F4706" s="535" t="s">
        <v>30</v>
      </c>
      <c r="G4706" s="536"/>
      <c r="H4706" s="535" t="s">
        <v>1031</v>
      </c>
      <c r="I4706" s="537" t="s">
        <v>1031</v>
      </c>
      <c r="J4706" s="538"/>
      <c r="K4706" s="535" t="str">
        <f t="shared" si="130"/>
        <v>09,25</v>
      </c>
      <c r="L4706" s="535" t="s">
        <v>28</v>
      </c>
      <c r="M4706" s="535">
        <v>6028.7999999999993</v>
      </c>
      <c r="N4706" s="539">
        <v>0.41666666666666669</v>
      </c>
    </row>
    <row r="4707" spans="1:14" ht="19.5" hidden="1" thickBot="1" x14ac:dyDescent="0.3">
      <c r="A4707" s="678"/>
      <c r="B4707" s="563" t="s">
        <v>1026</v>
      </c>
      <c r="C4707" s="564" t="s">
        <v>23</v>
      </c>
      <c r="D4707" s="565">
        <v>4.1879999999999997</v>
      </c>
      <c r="E4707" s="566">
        <v>4.0369999999999999</v>
      </c>
      <c r="F4707" s="567" t="s">
        <v>30</v>
      </c>
      <c r="G4707" s="568"/>
      <c r="H4707" s="567" t="s">
        <v>1031</v>
      </c>
      <c r="I4707" s="569" t="s">
        <v>1031</v>
      </c>
      <c r="J4707" s="570"/>
      <c r="K4707" s="567" t="str">
        <f t="shared" si="130"/>
        <v>09,25</v>
      </c>
      <c r="L4707" s="567" t="s">
        <v>28</v>
      </c>
      <c r="M4707" s="567">
        <v>4188.92</v>
      </c>
      <c r="N4707" s="571">
        <v>0.41666666666666669</v>
      </c>
    </row>
    <row r="4708" spans="1:14" ht="19.5" hidden="1" thickBot="1" x14ac:dyDescent="0.3">
      <c r="A4708" s="677"/>
      <c r="B4708" s="636" t="s">
        <v>1026</v>
      </c>
      <c r="C4708" s="637" t="s">
        <v>47</v>
      </c>
      <c r="D4708" s="638">
        <v>2.7309999999999999</v>
      </c>
      <c r="E4708" s="639">
        <v>2.6629999999999998</v>
      </c>
      <c r="F4708" s="640" t="s">
        <v>30</v>
      </c>
      <c r="G4708" s="641"/>
      <c r="H4708" s="640" t="s">
        <v>1031</v>
      </c>
      <c r="I4708" s="642" t="s">
        <v>1031</v>
      </c>
      <c r="J4708" s="643"/>
      <c r="K4708" s="640" t="str">
        <f t="shared" si="130"/>
        <v>09,25</v>
      </c>
      <c r="L4708" s="640" t="s">
        <v>28</v>
      </c>
      <c r="M4708" s="640">
        <v>2731.1200000000003</v>
      </c>
      <c r="N4708" s="644">
        <v>0.41666666666666669</v>
      </c>
    </row>
    <row r="4709" spans="1:14" ht="19.5" hidden="1" thickBot="1" x14ac:dyDescent="0.3">
      <c r="A4709" s="679">
        <f t="shared" si="135"/>
        <v>2659</v>
      </c>
      <c r="B4709" s="479" t="s">
        <v>1026</v>
      </c>
      <c r="C4709" s="480" t="s">
        <v>15</v>
      </c>
      <c r="D4709" s="481">
        <v>4.0140000000000002</v>
      </c>
      <c r="E4709" s="482">
        <v>4.0140000000000002</v>
      </c>
      <c r="F4709" s="483" t="s">
        <v>30</v>
      </c>
      <c r="G4709" s="549"/>
      <c r="H4709" s="483" t="s">
        <v>1031</v>
      </c>
      <c r="I4709" s="484" t="s">
        <v>1031</v>
      </c>
      <c r="J4709" s="485"/>
      <c r="K4709" s="483" t="str">
        <f t="shared" si="130"/>
        <v>09,25</v>
      </c>
      <c r="L4709" s="483" t="s">
        <v>28</v>
      </c>
      <c r="M4709" s="483">
        <v>4014.2</v>
      </c>
      <c r="N4709" s="486">
        <v>0.45833333333333331</v>
      </c>
    </row>
    <row r="4710" spans="1:14" ht="19.5" hidden="1" thickBot="1" x14ac:dyDescent="0.3">
      <c r="A4710" s="680"/>
      <c r="B4710" s="523" t="s">
        <v>1026</v>
      </c>
      <c r="C4710" s="524" t="s">
        <v>47</v>
      </c>
      <c r="D4710" s="525">
        <v>2.8079999999999998</v>
      </c>
      <c r="E4710" s="526">
        <v>2.8079999999999998</v>
      </c>
      <c r="F4710" s="527" t="s">
        <v>30</v>
      </c>
      <c r="G4710" s="561"/>
      <c r="H4710" s="527" t="s">
        <v>1031</v>
      </c>
      <c r="I4710" s="528" t="s">
        <v>1031</v>
      </c>
      <c r="J4710" s="529"/>
      <c r="K4710" s="527" t="str">
        <f t="shared" si="130"/>
        <v>09,25</v>
      </c>
      <c r="L4710" s="527" t="s">
        <v>28</v>
      </c>
      <c r="M4710" s="527">
        <v>2808</v>
      </c>
      <c r="N4710" s="530">
        <v>0.45833333333333331</v>
      </c>
    </row>
    <row r="4711" spans="1:14" ht="19.5" hidden="1" thickBot="1" x14ac:dyDescent="0.3">
      <c r="A4711" s="681"/>
      <c r="B4711" s="645" t="s">
        <v>1026</v>
      </c>
      <c r="C4711" s="646" t="s">
        <v>24</v>
      </c>
      <c r="D4711" s="647">
        <v>5.3529999999999998</v>
      </c>
      <c r="E4711" s="648">
        <v>5.202</v>
      </c>
      <c r="F4711" s="649" t="s">
        <v>30</v>
      </c>
      <c r="G4711" s="650"/>
      <c r="H4711" s="649" t="s">
        <v>1031</v>
      </c>
      <c r="I4711" s="651" t="s">
        <v>1031</v>
      </c>
      <c r="J4711" s="652"/>
      <c r="K4711" s="649" t="str">
        <f t="shared" si="130"/>
        <v>09,25</v>
      </c>
      <c r="L4711" s="649" t="s">
        <v>28</v>
      </c>
      <c r="M4711" s="649">
        <v>5353.4000000000005</v>
      </c>
      <c r="N4711" s="653">
        <v>0.45833333333333331</v>
      </c>
    </row>
    <row r="4712" spans="1:14" ht="19.5" hidden="1" thickBot="1" x14ac:dyDescent="0.3">
      <c r="A4712" s="503">
        <f t="shared" si="135"/>
        <v>2660</v>
      </c>
      <c r="B4712" s="504" t="s">
        <v>1027</v>
      </c>
      <c r="C4712" s="505" t="s">
        <v>480</v>
      </c>
      <c r="D4712" s="506">
        <v>15.247999999999999</v>
      </c>
      <c r="E4712" s="507">
        <v>15.419</v>
      </c>
      <c r="F4712" s="508" t="s">
        <v>16</v>
      </c>
      <c r="G4712" s="509"/>
      <c r="H4712" s="508" t="s">
        <v>1031</v>
      </c>
      <c r="I4712" s="510" t="s">
        <v>1034</v>
      </c>
      <c r="J4712" s="511"/>
      <c r="K4712" s="508" t="str">
        <f t="shared" si="130"/>
        <v>09,25</v>
      </c>
      <c r="L4712" s="508" t="s">
        <v>266</v>
      </c>
      <c r="M4712" s="508">
        <v>15352.650000000003</v>
      </c>
      <c r="N4712" s="512">
        <v>0.5</v>
      </c>
    </row>
    <row r="4713" spans="1:14" ht="38.25" hidden="1" thickBot="1" x14ac:dyDescent="0.3">
      <c r="A4713" s="513">
        <f t="shared" si="135"/>
        <v>2661</v>
      </c>
      <c r="B4713" s="514" t="s">
        <v>1031</v>
      </c>
      <c r="C4713" s="515" t="s">
        <v>44</v>
      </c>
      <c r="D4713" s="516">
        <v>15.789</v>
      </c>
      <c r="E4713" s="517">
        <v>15.961</v>
      </c>
      <c r="F4713" s="518" t="s">
        <v>16</v>
      </c>
      <c r="G4713" s="519" t="s">
        <v>1033</v>
      </c>
      <c r="H4713" s="518" t="s">
        <v>1032</v>
      </c>
      <c r="I4713" s="520" t="s">
        <v>1032</v>
      </c>
      <c r="J4713" s="521"/>
      <c r="K4713" s="518" t="str">
        <f t="shared" si="130"/>
        <v>09,25</v>
      </c>
      <c r="L4713" s="518" t="s">
        <v>266</v>
      </c>
      <c r="M4713" s="518">
        <v>15881.880000000001</v>
      </c>
      <c r="N4713" s="522">
        <v>0.41666666666666669</v>
      </c>
    </row>
    <row r="4714" spans="1:14" ht="19.5" hidden="1" thickBot="1" x14ac:dyDescent="0.3">
      <c r="A4714" s="676">
        <f t="shared" si="135"/>
        <v>2662</v>
      </c>
      <c r="B4714" s="531" t="s">
        <v>1031</v>
      </c>
      <c r="C4714" s="532" t="s">
        <v>55</v>
      </c>
      <c r="D4714" s="533">
        <v>12.755000000000001</v>
      </c>
      <c r="E4714" s="534">
        <v>12.875999999999999</v>
      </c>
      <c r="F4714" s="535" t="s">
        <v>16</v>
      </c>
      <c r="G4714" s="536" t="s">
        <v>844</v>
      </c>
      <c r="H4714" s="535" t="s">
        <v>1032</v>
      </c>
      <c r="I4714" s="537" t="s">
        <v>1032</v>
      </c>
      <c r="J4714" s="538"/>
      <c r="K4714" s="535" t="str">
        <f t="shared" si="130"/>
        <v>09,25</v>
      </c>
      <c r="L4714" s="535" t="s">
        <v>266</v>
      </c>
      <c r="M4714" s="535">
        <v>12896.81</v>
      </c>
      <c r="N4714" s="539">
        <v>0.5</v>
      </c>
    </row>
    <row r="4715" spans="1:14" ht="19.5" hidden="1" thickBot="1" x14ac:dyDescent="0.3">
      <c r="A4715" s="678"/>
      <c r="B4715" s="590" t="s">
        <v>1031</v>
      </c>
      <c r="C4715" s="591" t="s">
        <v>55</v>
      </c>
      <c r="D4715" s="592">
        <v>2.0049999999999999</v>
      </c>
      <c r="E4715" s="593">
        <v>2.0089999999999999</v>
      </c>
      <c r="F4715" s="594" t="s">
        <v>16</v>
      </c>
      <c r="G4715" s="595" t="s">
        <v>845</v>
      </c>
      <c r="H4715" s="594" t="s">
        <v>1032</v>
      </c>
      <c r="I4715" s="596" t="s">
        <v>1032</v>
      </c>
      <c r="J4715" s="597"/>
      <c r="K4715" s="594" t="str">
        <f t="shared" si="130"/>
        <v>09,25</v>
      </c>
      <c r="L4715" s="594" t="s">
        <v>266</v>
      </c>
      <c r="M4715" s="594">
        <v>2076.66</v>
      </c>
      <c r="N4715" s="598">
        <v>0.5</v>
      </c>
    </row>
    <row r="4716" spans="1:14" ht="19.5" hidden="1" thickBot="1" x14ac:dyDescent="0.3">
      <c r="A4716" s="513">
        <f t="shared" si="135"/>
        <v>2663</v>
      </c>
      <c r="B4716" s="514" t="s">
        <v>1034</v>
      </c>
      <c r="C4716" s="515" t="s">
        <v>32</v>
      </c>
      <c r="D4716" s="516">
        <v>18.044</v>
      </c>
      <c r="E4716" s="517">
        <v>18.163</v>
      </c>
      <c r="F4716" s="518" t="s">
        <v>16</v>
      </c>
      <c r="G4716" s="519"/>
      <c r="H4716" s="518" t="s">
        <v>1035</v>
      </c>
      <c r="I4716" s="520" t="s">
        <v>1035</v>
      </c>
      <c r="J4716" s="521"/>
      <c r="K4716" s="518" t="str">
        <f t="shared" si="130"/>
        <v>09,25</v>
      </c>
      <c r="L4716" s="518" t="s">
        <v>266</v>
      </c>
      <c r="M4716" s="518">
        <v>18169.879999999997</v>
      </c>
      <c r="N4716" s="522">
        <v>0.41666666666666669</v>
      </c>
    </row>
    <row r="4717" spans="1:14" ht="19.5" hidden="1" thickBot="1" x14ac:dyDescent="0.3">
      <c r="A4717" s="503">
        <f t="shared" si="135"/>
        <v>2664</v>
      </c>
      <c r="B4717" s="504" t="s">
        <v>1034</v>
      </c>
      <c r="C4717" s="505" t="s">
        <v>32</v>
      </c>
      <c r="D4717" s="506">
        <v>17.925000000000001</v>
      </c>
      <c r="E4717" s="507">
        <v>17.917999999999999</v>
      </c>
      <c r="F4717" s="508" t="s">
        <v>16</v>
      </c>
      <c r="G4717" s="509"/>
      <c r="H4717" s="508" t="s">
        <v>1035</v>
      </c>
      <c r="I4717" s="510" t="s">
        <v>1035</v>
      </c>
      <c r="J4717" s="511"/>
      <c r="K4717" s="508" t="str">
        <f t="shared" si="130"/>
        <v>09,25</v>
      </c>
      <c r="L4717" s="508" t="s">
        <v>266</v>
      </c>
      <c r="M4717" s="508">
        <v>18006.62</v>
      </c>
      <c r="N4717" s="512">
        <v>0.45833333333333331</v>
      </c>
    </row>
    <row r="4718" spans="1:14" ht="19.5" hidden="1" thickBot="1" x14ac:dyDescent="0.3">
      <c r="A4718" s="513">
        <f t="shared" si="135"/>
        <v>2665</v>
      </c>
      <c r="B4718" s="514" t="s">
        <v>1034</v>
      </c>
      <c r="C4718" s="515" t="s">
        <v>981</v>
      </c>
      <c r="D4718" s="516">
        <v>5.9640000000000004</v>
      </c>
      <c r="E4718" s="517">
        <v>5.9809999999999999</v>
      </c>
      <c r="F4718" s="518" t="s">
        <v>16</v>
      </c>
      <c r="G4718" s="519" t="s">
        <v>467</v>
      </c>
      <c r="H4718" s="518" t="s">
        <v>1035</v>
      </c>
      <c r="I4718" s="520" t="s">
        <v>1040</v>
      </c>
      <c r="J4718" s="521"/>
      <c r="K4718" s="518" t="str">
        <f t="shared" si="130"/>
        <v>09,25</v>
      </c>
      <c r="L4718" s="518" t="s">
        <v>266</v>
      </c>
      <c r="M4718" s="518">
        <v>5965.7600000000011</v>
      </c>
      <c r="N4718" s="522">
        <v>0.5</v>
      </c>
    </row>
    <row r="4719" spans="1:14" ht="19.5" hidden="1" thickBot="1" x14ac:dyDescent="0.3">
      <c r="A4719" s="676">
        <f t="shared" si="135"/>
        <v>2666</v>
      </c>
      <c r="B4719" s="531" t="s">
        <v>1034</v>
      </c>
      <c r="C4719" s="532" t="s">
        <v>811</v>
      </c>
      <c r="D4719" s="533">
        <v>15.044</v>
      </c>
      <c r="E4719" s="534">
        <v>15.231</v>
      </c>
      <c r="F4719" s="535" t="s">
        <v>16</v>
      </c>
      <c r="G4719" s="536"/>
      <c r="H4719" s="535" t="s">
        <v>1035</v>
      </c>
      <c r="I4719" s="537" t="s">
        <v>1035</v>
      </c>
      <c r="J4719" s="538"/>
      <c r="K4719" s="535" t="str">
        <f t="shared" si="130"/>
        <v>09,25</v>
      </c>
      <c r="L4719" s="535" t="s">
        <v>266</v>
      </c>
      <c r="M4719" s="535">
        <v>15189.820000000002</v>
      </c>
      <c r="N4719" s="539">
        <v>0.54166666666666663</v>
      </c>
    </row>
    <row r="4720" spans="1:14" ht="19.5" hidden="1" thickBot="1" x14ac:dyDescent="0.3">
      <c r="A4720" s="677"/>
      <c r="B4720" s="636" t="s">
        <v>1034</v>
      </c>
      <c r="C4720" s="637" t="s">
        <v>873</v>
      </c>
      <c r="D4720" s="638">
        <v>2.7149999999999999</v>
      </c>
      <c r="E4720" s="639">
        <v>2.8130000000000002</v>
      </c>
      <c r="F4720" s="640" t="s">
        <v>16</v>
      </c>
      <c r="G4720" s="641"/>
      <c r="H4720" s="640" t="s">
        <v>1035</v>
      </c>
      <c r="I4720" s="642" t="s">
        <v>1035</v>
      </c>
      <c r="J4720" s="643"/>
      <c r="K4720" s="640" t="str">
        <f t="shared" si="130"/>
        <v>09,25</v>
      </c>
      <c r="L4720" s="640" t="s">
        <v>266</v>
      </c>
      <c r="M4720" s="640">
        <v>2788.6200000000008</v>
      </c>
      <c r="N4720" s="644">
        <v>0.54166666666666663</v>
      </c>
    </row>
    <row r="4721" spans="1:14" ht="19.5" hidden="1" thickBot="1" x14ac:dyDescent="0.3">
      <c r="A4721" s="679">
        <f t="shared" si="135"/>
        <v>2667</v>
      </c>
      <c r="B4721" s="479" t="s">
        <v>1034</v>
      </c>
      <c r="C4721" s="480" t="s">
        <v>39</v>
      </c>
      <c r="D4721" s="481">
        <v>9.7089999999999996</v>
      </c>
      <c r="E4721" s="482">
        <v>9.7949999999999999</v>
      </c>
      <c r="F4721" s="483" t="s">
        <v>16</v>
      </c>
      <c r="G4721" s="549"/>
      <c r="H4721" s="483" t="s">
        <v>1035</v>
      </c>
      <c r="I4721" s="484" t="s">
        <v>1035</v>
      </c>
      <c r="J4721" s="485"/>
      <c r="K4721" s="483" t="str">
        <f t="shared" si="130"/>
        <v>09,25</v>
      </c>
      <c r="L4721" s="483" t="s">
        <v>266</v>
      </c>
      <c r="M4721" s="483">
        <v>9782.3199999999979</v>
      </c>
      <c r="N4721" s="486">
        <v>0.58333333333333337</v>
      </c>
    </row>
    <row r="4722" spans="1:14" ht="19.5" hidden="1" thickBot="1" x14ac:dyDescent="0.3">
      <c r="A4722" s="680"/>
      <c r="B4722" s="495" t="s">
        <v>1034</v>
      </c>
      <c r="C4722" s="496" t="s">
        <v>41</v>
      </c>
      <c r="D4722" s="497">
        <v>6.2</v>
      </c>
      <c r="E4722" s="498">
        <v>6.3159999999999998</v>
      </c>
      <c r="F4722" s="499" t="s">
        <v>16</v>
      </c>
      <c r="G4722" s="562"/>
      <c r="H4722" s="499" t="s">
        <v>1035</v>
      </c>
      <c r="I4722" s="500" t="s">
        <v>1035</v>
      </c>
      <c r="J4722" s="501"/>
      <c r="K4722" s="499" t="str">
        <f t="shared" si="130"/>
        <v>09,25</v>
      </c>
      <c r="L4722" s="499" t="s">
        <v>266</v>
      </c>
      <c r="M4722" s="499">
        <v>6286.1399999999994</v>
      </c>
      <c r="N4722" s="502">
        <v>0.58333333333333337</v>
      </c>
    </row>
    <row r="4723" spans="1:14" ht="19.5" hidden="1" thickBot="1" x14ac:dyDescent="0.3">
      <c r="A4723" s="676">
        <f t="shared" si="135"/>
        <v>2668</v>
      </c>
      <c r="B4723" s="531" t="s">
        <v>1032</v>
      </c>
      <c r="C4723" s="532" t="s">
        <v>26</v>
      </c>
      <c r="D4723" s="533">
        <v>13.58</v>
      </c>
      <c r="E4723" s="534">
        <f>13.757+0.028</f>
        <v>13.785</v>
      </c>
      <c r="F4723" s="535" t="s">
        <v>16</v>
      </c>
      <c r="G4723" s="536"/>
      <c r="H4723" s="535" t="s">
        <v>1036</v>
      </c>
      <c r="I4723" s="537" t="s">
        <v>1036</v>
      </c>
      <c r="J4723" s="538" t="s">
        <v>986</v>
      </c>
      <c r="K4723" s="535" t="str">
        <f t="shared" si="130"/>
        <v>09,25</v>
      </c>
      <c r="L4723" s="535" t="s">
        <v>265</v>
      </c>
      <c r="M4723" s="535">
        <v>13742.220000000001</v>
      </c>
      <c r="N4723" s="539">
        <v>0.375</v>
      </c>
    </row>
    <row r="4724" spans="1:14" ht="19.5" hidden="1" thickBot="1" x14ac:dyDescent="0.3">
      <c r="A4724" s="677"/>
      <c r="B4724" s="636" t="s">
        <v>1032</v>
      </c>
      <c r="C4724" s="637" t="s">
        <v>26</v>
      </c>
      <c r="D4724" s="638">
        <v>3.964</v>
      </c>
      <c r="E4724" s="639">
        <v>3.964</v>
      </c>
      <c r="F4724" s="640" t="s">
        <v>16</v>
      </c>
      <c r="G4724" s="641" t="s">
        <v>496</v>
      </c>
      <c r="H4724" s="640" t="s">
        <v>1036</v>
      </c>
      <c r="I4724" s="642" t="s">
        <v>1036</v>
      </c>
      <c r="J4724" s="643"/>
      <c r="K4724" s="640" t="str">
        <f t="shared" ref="K4724:K4874" si="136">RIGHT(I4724,5)</f>
        <v>09,25</v>
      </c>
      <c r="L4724" s="640" t="s">
        <v>265</v>
      </c>
      <c r="M4724" s="640">
        <v>3964.3</v>
      </c>
      <c r="N4724" s="644">
        <v>0.375</v>
      </c>
    </row>
    <row r="4725" spans="1:14" ht="19.5" hidden="1" thickBot="1" x14ac:dyDescent="0.3">
      <c r="A4725" s="513">
        <f t="shared" si="135"/>
        <v>2669</v>
      </c>
      <c r="B4725" s="514" t="s">
        <v>1032</v>
      </c>
      <c r="C4725" s="515" t="s">
        <v>26</v>
      </c>
      <c r="D4725" s="516">
        <v>17.544</v>
      </c>
      <c r="E4725" s="517">
        <f>17.728+0.028</f>
        <v>17.756</v>
      </c>
      <c r="F4725" s="518" t="s">
        <v>16</v>
      </c>
      <c r="G4725" s="519"/>
      <c r="H4725" s="518" t="s">
        <v>1037</v>
      </c>
      <c r="I4725" s="520" t="s">
        <v>1037</v>
      </c>
      <c r="J4725" s="521" t="s">
        <v>986</v>
      </c>
      <c r="K4725" s="518" t="str">
        <f t="shared" si="136"/>
        <v>09,25</v>
      </c>
      <c r="L4725" s="518" t="s">
        <v>265</v>
      </c>
      <c r="M4725" s="518">
        <v>17713.16</v>
      </c>
      <c r="N4725" s="522">
        <v>0.375</v>
      </c>
    </row>
    <row r="4726" spans="1:14" ht="19.5" hidden="1" thickBot="1" x14ac:dyDescent="0.3">
      <c r="A4726" s="503">
        <f t="shared" si="135"/>
        <v>2670</v>
      </c>
      <c r="B4726" s="504" t="s">
        <v>1032</v>
      </c>
      <c r="C4726" s="505" t="s">
        <v>47</v>
      </c>
      <c r="D4726" s="506">
        <v>17.728000000000002</v>
      </c>
      <c r="E4726" s="507">
        <v>17.902999999999999</v>
      </c>
      <c r="F4726" s="508" t="s">
        <v>16</v>
      </c>
      <c r="G4726" s="509"/>
      <c r="H4726" s="508" t="s">
        <v>1037</v>
      </c>
      <c r="I4726" s="510" t="s">
        <v>1040</v>
      </c>
      <c r="J4726" s="511"/>
      <c r="K4726" s="508" t="str">
        <f t="shared" si="136"/>
        <v>09,25</v>
      </c>
      <c r="L4726" s="508" t="s">
        <v>28</v>
      </c>
      <c r="M4726" s="508">
        <v>17871.499999999996</v>
      </c>
      <c r="N4726" s="512">
        <v>0.41666666666666669</v>
      </c>
    </row>
    <row r="4727" spans="1:14" ht="19.5" hidden="1" thickBot="1" x14ac:dyDescent="0.3">
      <c r="A4727" s="679">
        <f t="shared" si="135"/>
        <v>2671</v>
      </c>
      <c r="B4727" s="479" t="s">
        <v>1032</v>
      </c>
      <c r="C4727" s="480" t="s">
        <v>839</v>
      </c>
      <c r="D4727" s="481">
        <v>1.3979999999999999</v>
      </c>
      <c r="E4727" s="482">
        <v>1.454</v>
      </c>
      <c r="F4727" s="483" t="s">
        <v>16</v>
      </c>
      <c r="G4727" s="549"/>
      <c r="H4727" s="483" t="s">
        <v>1037</v>
      </c>
      <c r="I4727" s="484" t="s">
        <v>1037</v>
      </c>
      <c r="J4727" s="485"/>
      <c r="K4727" s="483" t="str">
        <f t="shared" si="136"/>
        <v>09,25</v>
      </c>
      <c r="L4727" s="483" t="s">
        <v>28</v>
      </c>
      <c r="M4727" s="483">
        <v>1440.1200000000001</v>
      </c>
      <c r="N4727" s="486">
        <v>0.45833333333333331</v>
      </c>
    </row>
    <row r="4728" spans="1:14" ht="19.5" hidden="1" thickBot="1" x14ac:dyDescent="0.3">
      <c r="A4728" s="681"/>
      <c r="B4728" s="645" t="s">
        <v>1032</v>
      </c>
      <c r="C4728" s="646" t="s">
        <v>23</v>
      </c>
      <c r="D4728" s="647">
        <v>15.919</v>
      </c>
      <c r="E4728" s="648">
        <v>16.084</v>
      </c>
      <c r="F4728" s="649" t="s">
        <v>16</v>
      </c>
      <c r="G4728" s="650"/>
      <c r="H4728" s="649" t="s">
        <v>1037</v>
      </c>
      <c r="I4728" s="651" t="s">
        <v>1040</v>
      </c>
      <c r="J4728" s="652"/>
      <c r="K4728" s="649" t="str">
        <f t="shared" si="136"/>
        <v>09,25</v>
      </c>
      <c r="L4728" s="649" t="s">
        <v>28</v>
      </c>
      <c r="M4728" s="649">
        <v>16045.37</v>
      </c>
      <c r="N4728" s="653">
        <v>0.45833333333333331</v>
      </c>
    </row>
    <row r="4729" spans="1:14" ht="19.5" hidden="1" thickBot="1" x14ac:dyDescent="0.3">
      <c r="A4729" s="676">
        <f t="shared" si="135"/>
        <v>2672</v>
      </c>
      <c r="B4729" s="531" t="s">
        <v>1032</v>
      </c>
      <c r="C4729" s="532" t="s">
        <v>1029</v>
      </c>
      <c r="D4729" s="533">
        <v>0.28799999999999998</v>
      </c>
      <c r="E4729" s="534">
        <v>0.33200000000000002</v>
      </c>
      <c r="F4729" s="535" t="s">
        <v>16</v>
      </c>
      <c r="G4729" s="684" t="s">
        <v>1038</v>
      </c>
      <c r="H4729" s="535" t="s">
        <v>1037</v>
      </c>
      <c r="I4729" s="537" t="s">
        <v>1040</v>
      </c>
      <c r="J4729" s="538"/>
      <c r="K4729" s="649" t="str">
        <f t="shared" si="136"/>
        <v>09,25</v>
      </c>
      <c r="L4729" s="535" t="s">
        <v>28</v>
      </c>
      <c r="M4729" s="535">
        <v>321.60000000000002</v>
      </c>
      <c r="N4729" s="539">
        <v>0.5</v>
      </c>
    </row>
    <row r="4730" spans="1:14" ht="19.5" hidden="1" thickBot="1" x14ac:dyDescent="0.3">
      <c r="A4730" s="678"/>
      <c r="B4730" s="563" t="s">
        <v>1032</v>
      </c>
      <c r="C4730" s="564" t="s">
        <v>15</v>
      </c>
      <c r="D4730" s="565">
        <v>4.9580000000000002</v>
      </c>
      <c r="E4730" s="566">
        <v>5.1150000000000002</v>
      </c>
      <c r="F4730" s="567" t="s">
        <v>16</v>
      </c>
      <c r="G4730" s="686"/>
      <c r="H4730" s="567" t="s">
        <v>1037</v>
      </c>
      <c r="I4730" s="569" t="s">
        <v>1040</v>
      </c>
      <c r="J4730" s="570"/>
      <c r="K4730" s="649" t="str">
        <f t="shared" si="136"/>
        <v>09,25</v>
      </c>
      <c r="L4730" s="567" t="s">
        <v>28</v>
      </c>
      <c r="M4730" s="567">
        <v>5083.29</v>
      </c>
      <c r="N4730" s="571">
        <v>0.5</v>
      </c>
    </row>
    <row r="4731" spans="1:14" ht="19.5" hidden="1" thickBot="1" x14ac:dyDescent="0.3">
      <c r="A4731" s="678"/>
      <c r="B4731" s="563" t="s">
        <v>1032</v>
      </c>
      <c r="C4731" s="564" t="s">
        <v>24</v>
      </c>
      <c r="D4731" s="565">
        <v>2.133</v>
      </c>
      <c r="E4731" s="566">
        <v>2.2000000000000002</v>
      </c>
      <c r="F4731" s="567" t="s">
        <v>16</v>
      </c>
      <c r="G4731" s="686"/>
      <c r="H4731" s="567" t="s">
        <v>1037</v>
      </c>
      <c r="I4731" s="569" t="s">
        <v>1040</v>
      </c>
      <c r="J4731" s="570"/>
      <c r="K4731" s="649" t="str">
        <f t="shared" si="136"/>
        <v>09,25</v>
      </c>
      <c r="L4731" s="567" t="s">
        <v>28</v>
      </c>
      <c r="M4731" s="567">
        <v>2198.4199999999996</v>
      </c>
      <c r="N4731" s="571">
        <v>0.5</v>
      </c>
    </row>
    <row r="4732" spans="1:14" ht="19.5" hidden="1" thickBot="1" x14ac:dyDescent="0.3">
      <c r="A4732" s="677"/>
      <c r="B4732" s="636" t="s">
        <v>1032</v>
      </c>
      <c r="C4732" s="637" t="s">
        <v>21</v>
      </c>
      <c r="D4732" s="638">
        <v>7.1189999999999998</v>
      </c>
      <c r="E4732" s="639">
        <v>7.194</v>
      </c>
      <c r="F4732" s="640" t="s">
        <v>16</v>
      </c>
      <c r="G4732" s="685"/>
      <c r="H4732" s="640" t="s">
        <v>1037</v>
      </c>
      <c r="I4732" s="642" t="s">
        <v>1040</v>
      </c>
      <c r="J4732" s="643"/>
      <c r="K4732" s="649" t="str">
        <f t="shared" si="136"/>
        <v>09,25</v>
      </c>
      <c r="L4732" s="640" t="s">
        <v>28</v>
      </c>
      <c r="M4732" s="640">
        <v>7182.3</v>
      </c>
      <c r="N4732" s="644">
        <v>0.5</v>
      </c>
    </row>
    <row r="4733" spans="1:14" ht="19.5" hidden="1" thickBot="1" x14ac:dyDescent="0.3">
      <c r="A4733" s="513">
        <f t="shared" si="135"/>
        <v>2673</v>
      </c>
      <c r="B4733" s="514" t="s">
        <v>1032</v>
      </c>
      <c r="C4733" s="515" t="s">
        <v>848</v>
      </c>
      <c r="D4733" s="516">
        <v>18.05</v>
      </c>
      <c r="E4733" s="517">
        <v>18.143000000000001</v>
      </c>
      <c r="F4733" s="518" t="s">
        <v>16</v>
      </c>
      <c r="G4733" s="519"/>
      <c r="H4733" s="518" t="s">
        <v>1036</v>
      </c>
      <c r="I4733" s="520" t="s">
        <v>1036</v>
      </c>
      <c r="J4733" s="521"/>
      <c r="K4733" s="649" t="str">
        <f t="shared" si="136"/>
        <v>09,25</v>
      </c>
      <c r="L4733" s="518" t="s">
        <v>266</v>
      </c>
      <c r="M4733" s="518">
        <v>18134.519999999997</v>
      </c>
      <c r="N4733" s="522">
        <v>0.41666666666666669</v>
      </c>
    </row>
    <row r="4734" spans="1:14" ht="19.5" hidden="1" thickBot="1" x14ac:dyDescent="0.3">
      <c r="A4734" s="676">
        <f t="shared" si="135"/>
        <v>2674</v>
      </c>
      <c r="B4734" s="531" t="s">
        <v>1032</v>
      </c>
      <c r="C4734" s="532" t="s">
        <v>587</v>
      </c>
      <c r="D4734" s="533">
        <v>7.4420000000000002</v>
      </c>
      <c r="E4734" s="534">
        <v>7.4669999999999996</v>
      </c>
      <c r="F4734" s="535" t="s">
        <v>16</v>
      </c>
      <c r="G4734" s="536" t="s">
        <v>47</v>
      </c>
      <c r="H4734" s="535" t="s">
        <v>1037</v>
      </c>
      <c r="I4734" s="537" t="s">
        <v>1040</v>
      </c>
      <c r="J4734" s="538"/>
      <c r="K4734" s="649" t="str">
        <f t="shared" si="136"/>
        <v>09,25</v>
      </c>
      <c r="L4734" s="535" t="s">
        <v>28</v>
      </c>
      <c r="M4734" s="535">
        <v>7442.0400000000009</v>
      </c>
      <c r="N4734" s="539">
        <v>0.54166666666666663</v>
      </c>
    </row>
    <row r="4735" spans="1:14" ht="19.5" hidden="1" thickBot="1" x14ac:dyDescent="0.3">
      <c r="A4735" s="678"/>
      <c r="B4735" s="563" t="s">
        <v>1032</v>
      </c>
      <c r="C4735" s="564" t="s">
        <v>23</v>
      </c>
      <c r="D4735" s="565">
        <v>2.1890000000000001</v>
      </c>
      <c r="E4735" s="566">
        <v>2.2360000000000002</v>
      </c>
      <c r="F4735" s="567" t="s">
        <v>16</v>
      </c>
      <c r="G4735" s="568"/>
      <c r="H4735" s="567" t="s">
        <v>1037</v>
      </c>
      <c r="I4735" s="569" t="s">
        <v>1040</v>
      </c>
      <c r="J4735" s="570"/>
      <c r="K4735" s="649" t="str">
        <f t="shared" si="136"/>
        <v>09,25</v>
      </c>
      <c r="L4735" s="567" t="s">
        <v>28</v>
      </c>
      <c r="M4735" s="567">
        <v>2223.6600000000003</v>
      </c>
      <c r="N4735" s="571">
        <v>0.54166666666666663</v>
      </c>
    </row>
    <row r="4736" spans="1:14" ht="19.5" hidden="1" thickBot="1" x14ac:dyDescent="0.3">
      <c r="A4736" s="677"/>
      <c r="B4736" s="636" t="s">
        <v>1032</v>
      </c>
      <c r="C4736" s="637" t="s">
        <v>47</v>
      </c>
      <c r="D4736" s="638">
        <v>7.3719999999999999</v>
      </c>
      <c r="E4736" s="639">
        <v>7.5</v>
      </c>
      <c r="F4736" s="640" t="s">
        <v>16</v>
      </c>
      <c r="G4736" s="641"/>
      <c r="H4736" s="640" t="s">
        <v>1037</v>
      </c>
      <c r="I4736" s="642" t="s">
        <v>1040</v>
      </c>
      <c r="J4736" s="643"/>
      <c r="K4736" s="649" t="str">
        <f t="shared" si="136"/>
        <v>09,25</v>
      </c>
      <c r="L4736" s="640" t="s">
        <v>28</v>
      </c>
      <c r="M4736" s="640">
        <v>7450.0800000000008</v>
      </c>
      <c r="N4736" s="644">
        <v>0.54166666666666663</v>
      </c>
    </row>
    <row r="4737" spans="1:14" ht="19.5" hidden="1" thickBot="1" x14ac:dyDescent="0.3">
      <c r="A4737" s="513">
        <f t="shared" si="135"/>
        <v>2675</v>
      </c>
      <c r="B4737" s="514" t="s">
        <v>1032</v>
      </c>
      <c r="C4737" s="515" t="s">
        <v>26</v>
      </c>
      <c r="D4737" s="516">
        <v>11.493</v>
      </c>
      <c r="E4737" s="517">
        <v>11.443</v>
      </c>
      <c r="F4737" s="518" t="s">
        <v>30</v>
      </c>
      <c r="G4737" s="519"/>
      <c r="H4737" s="518" t="s">
        <v>1036</v>
      </c>
      <c r="I4737" s="520" t="s">
        <v>1036</v>
      </c>
      <c r="J4737" s="521"/>
      <c r="K4737" s="649" t="str">
        <f t="shared" si="136"/>
        <v>09,25</v>
      </c>
      <c r="L4737" s="518" t="s">
        <v>265</v>
      </c>
      <c r="M4737" s="518">
        <v>11493.800000000001</v>
      </c>
      <c r="N4737" s="522">
        <v>0.375</v>
      </c>
    </row>
    <row r="4738" spans="1:14" ht="19.5" hidden="1" thickBot="1" x14ac:dyDescent="0.3">
      <c r="A4738" s="676">
        <f t="shared" si="135"/>
        <v>2676</v>
      </c>
      <c r="B4738" s="531" t="s">
        <v>1035</v>
      </c>
      <c r="C4738" s="532" t="s">
        <v>26</v>
      </c>
      <c r="D4738" s="533">
        <v>10.441000000000001</v>
      </c>
      <c r="E4738" s="534">
        <v>10.239000000000001</v>
      </c>
      <c r="F4738" s="535" t="s">
        <v>30</v>
      </c>
      <c r="G4738" s="684" t="s">
        <v>72</v>
      </c>
      <c r="H4738" s="535" t="s">
        <v>1040</v>
      </c>
      <c r="I4738" s="537" t="s">
        <v>1040</v>
      </c>
      <c r="J4738" s="538"/>
      <c r="K4738" s="649" t="str">
        <f t="shared" si="136"/>
        <v>09,25</v>
      </c>
      <c r="L4738" s="535" t="s">
        <v>265</v>
      </c>
      <c r="M4738" s="535">
        <v>10441.119999999999</v>
      </c>
      <c r="N4738" s="539">
        <v>0.33333333333333331</v>
      </c>
    </row>
    <row r="4739" spans="1:14" ht="19.5" hidden="1" thickBot="1" x14ac:dyDescent="0.3">
      <c r="A4739" s="677"/>
      <c r="B4739" s="636" t="s">
        <v>1035</v>
      </c>
      <c r="C4739" s="637" t="s">
        <v>26</v>
      </c>
      <c r="D4739" s="638">
        <v>3</v>
      </c>
      <c r="E4739" s="639">
        <v>3.0070000000000001</v>
      </c>
      <c r="F4739" s="640" t="s">
        <v>16</v>
      </c>
      <c r="G4739" s="685"/>
      <c r="H4739" s="640" t="s">
        <v>1040</v>
      </c>
      <c r="I4739" s="642" t="s">
        <v>1040</v>
      </c>
      <c r="J4739" s="643"/>
      <c r="K4739" s="649" t="str">
        <f t="shared" si="136"/>
        <v>09,25</v>
      </c>
      <c r="L4739" s="640" t="s">
        <v>265</v>
      </c>
      <c r="M4739" s="640">
        <v>3015</v>
      </c>
      <c r="N4739" s="644">
        <v>0.41666666666666669</v>
      </c>
    </row>
    <row r="4740" spans="1:14" ht="19.5" hidden="1" thickBot="1" x14ac:dyDescent="0.3">
      <c r="A4740" s="679">
        <f t="shared" si="135"/>
        <v>2677</v>
      </c>
      <c r="B4740" s="479" t="s">
        <v>1035</v>
      </c>
      <c r="C4740" s="480" t="s">
        <v>26</v>
      </c>
      <c r="D4740" s="481">
        <v>16.082999999999998</v>
      </c>
      <c r="E4740" s="482">
        <f>16.083+0.048+0.16</f>
        <v>16.290999999999997</v>
      </c>
      <c r="F4740" s="483" t="s">
        <v>16</v>
      </c>
      <c r="G4740" s="549"/>
      <c r="H4740" s="483" t="s">
        <v>1040</v>
      </c>
      <c r="I4740" s="484" t="s">
        <v>1040</v>
      </c>
      <c r="J4740" s="485" t="s">
        <v>1044</v>
      </c>
      <c r="K4740" s="649" t="str">
        <f t="shared" si="136"/>
        <v>09,25</v>
      </c>
      <c r="L4740" s="483" t="s">
        <v>265</v>
      </c>
      <c r="M4740" s="483">
        <v>16260</v>
      </c>
      <c r="N4740" s="486">
        <v>0.375</v>
      </c>
    </row>
    <row r="4741" spans="1:14" ht="19.5" hidden="1" thickBot="1" x14ac:dyDescent="0.3">
      <c r="A4741" s="680"/>
      <c r="B4741" s="495" t="s">
        <v>1035</v>
      </c>
      <c r="C4741" s="496" t="s">
        <v>952</v>
      </c>
      <c r="D4741" s="497">
        <v>1.2050000000000001</v>
      </c>
      <c r="E4741" s="498">
        <v>1.2729999999999999</v>
      </c>
      <c r="F4741" s="499" t="s">
        <v>16</v>
      </c>
      <c r="G4741" s="562"/>
      <c r="H4741" s="499" t="s">
        <v>1040</v>
      </c>
      <c r="I4741" s="500" t="s">
        <v>1040</v>
      </c>
      <c r="J4741" s="501"/>
      <c r="K4741" s="649" t="str">
        <f t="shared" si="136"/>
        <v>09,25</v>
      </c>
      <c r="L4741" s="499" t="s">
        <v>266</v>
      </c>
      <c r="M4741" s="499">
        <v>1265.46</v>
      </c>
      <c r="N4741" s="502">
        <v>0.375</v>
      </c>
    </row>
    <row r="4742" spans="1:14" ht="19.5" hidden="1" thickBot="1" x14ac:dyDescent="0.3">
      <c r="A4742" s="503">
        <f t="shared" si="135"/>
        <v>2678</v>
      </c>
      <c r="B4742" s="504" t="s">
        <v>1036</v>
      </c>
      <c r="C4742" s="505" t="s">
        <v>587</v>
      </c>
      <c r="D4742" s="506">
        <v>9.2140000000000004</v>
      </c>
      <c r="E4742" s="507">
        <v>8.8620000000000001</v>
      </c>
      <c r="F4742" s="508" t="s">
        <v>30</v>
      </c>
      <c r="G4742" s="509" t="s">
        <v>23</v>
      </c>
      <c r="H4742" s="508" t="s">
        <v>1040</v>
      </c>
      <c r="I4742" s="510" t="s">
        <v>1040</v>
      </c>
      <c r="J4742" s="511"/>
      <c r="K4742" s="649" t="str">
        <f t="shared" si="136"/>
        <v>09,25</v>
      </c>
      <c r="L4742" s="508" t="s">
        <v>28</v>
      </c>
      <c r="M4742" s="508">
        <v>9214.92</v>
      </c>
      <c r="N4742" s="512">
        <v>0.5</v>
      </c>
    </row>
    <row r="4743" spans="1:14" ht="19.5" hidden="1" thickBot="1" x14ac:dyDescent="0.3">
      <c r="A4743" s="513">
        <f t="shared" si="135"/>
        <v>2679</v>
      </c>
      <c r="B4743" s="514" t="s">
        <v>1036</v>
      </c>
      <c r="C4743" s="515" t="s">
        <v>26</v>
      </c>
      <c r="D4743" s="516">
        <v>17.466000000000001</v>
      </c>
      <c r="E4743" s="517">
        <f>17.585+0.08</f>
        <v>17.664999999999999</v>
      </c>
      <c r="F4743" s="518" t="s">
        <v>16</v>
      </c>
      <c r="G4743" s="519"/>
      <c r="H4743" s="518" t="s">
        <v>1041</v>
      </c>
      <c r="I4743" s="520" t="s">
        <v>1041</v>
      </c>
      <c r="J4743" s="521" t="s">
        <v>986</v>
      </c>
      <c r="K4743" s="649" t="str">
        <f t="shared" si="136"/>
        <v>09,25</v>
      </c>
      <c r="L4743" s="518" t="s">
        <v>265</v>
      </c>
      <c r="M4743" s="518">
        <v>17633.150000000005</v>
      </c>
      <c r="N4743" s="522">
        <v>0.375</v>
      </c>
    </row>
    <row r="4744" spans="1:14" ht="19.5" hidden="1" thickBot="1" x14ac:dyDescent="0.3">
      <c r="A4744" s="503">
        <f t="shared" si="135"/>
        <v>2680</v>
      </c>
      <c r="B4744" s="504" t="s">
        <v>1036</v>
      </c>
      <c r="C4744" s="505" t="s">
        <v>26</v>
      </c>
      <c r="D4744" s="506">
        <v>17.513000000000002</v>
      </c>
      <c r="E4744" s="507">
        <f>17.729+0.016</f>
        <v>17.744999999999997</v>
      </c>
      <c r="F4744" s="508" t="s">
        <v>16</v>
      </c>
      <c r="G4744" s="509"/>
      <c r="H4744" s="508" t="s">
        <v>1042</v>
      </c>
      <c r="I4744" s="510" t="s">
        <v>1042</v>
      </c>
      <c r="J4744" s="511" t="s">
        <v>986</v>
      </c>
      <c r="K4744" s="649" t="str">
        <f t="shared" si="136"/>
        <v>09,25</v>
      </c>
      <c r="L4744" s="508" t="s">
        <v>265</v>
      </c>
      <c r="M4744" s="508">
        <v>17732.57</v>
      </c>
      <c r="N4744" s="512">
        <v>0.375</v>
      </c>
    </row>
    <row r="4745" spans="1:14" ht="19.5" hidden="1" thickBot="1" x14ac:dyDescent="0.3">
      <c r="A4745" s="679">
        <f t="shared" si="135"/>
        <v>2681</v>
      </c>
      <c r="B4745" s="479" t="s">
        <v>1036</v>
      </c>
      <c r="C4745" s="480" t="s">
        <v>15</v>
      </c>
      <c r="D4745" s="481">
        <v>5.923</v>
      </c>
      <c r="E4745" s="482">
        <v>6.0679999999999996</v>
      </c>
      <c r="F4745" s="483" t="s">
        <v>16</v>
      </c>
      <c r="G4745" s="549"/>
      <c r="H4745" s="483" t="s">
        <v>1041</v>
      </c>
      <c r="I4745" s="484" t="s">
        <v>1041</v>
      </c>
      <c r="J4745" s="485"/>
      <c r="K4745" s="649" t="str">
        <f t="shared" si="136"/>
        <v>09,25</v>
      </c>
      <c r="L4745" s="483" t="s">
        <v>28</v>
      </c>
      <c r="M4745" s="483">
        <v>6047.11</v>
      </c>
      <c r="N4745" s="486">
        <v>0.41666666666666669</v>
      </c>
    </row>
    <row r="4746" spans="1:14" ht="19.5" hidden="1" thickBot="1" x14ac:dyDescent="0.3">
      <c r="A4746" s="680"/>
      <c r="B4746" s="523" t="s">
        <v>1036</v>
      </c>
      <c r="C4746" s="524" t="s">
        <v>23</v>
      </c>
      <c r="D4746" s="525">
        <v>6.2320000000000002</v>
      </c>
      <c r="E4746" s="526">
        <v>6.2750000000000004</v>
      </c>
      <c r="F4746" s="527" t="s">
        <v>16</v>
      </c>
      <c r="G4746" s="561"/>
      <c r="H4746" s="527" t="s">
        <v>1041</v>
      </c>
      <c r="I4746" s="528" t="s">
        <v>1041</v>
      </c>
      <c r="J4746" s="529"/>
      <c r="K4746" s="649" t="str">
        <f t="shared" si="136"/>
        <v>09,25</v>
      </c>
      <c r="L4746" s="527" t="s">
        <v>28</v>
      </c>
      <c r="M4746" s="527">
        <v>6267.4800000000005</v>
      </c>
      <c r="N4746" s="530">
        <v>0.41666666666666669</v>
      </c>
    </row>
    <row r="4747" spans="1:14" ht="19.5" hidden="1" thickBot="1" x14ac:dyDescent="0.3">
      <c r="A4747" s="681"/>
      <c r="B4747" s="645" t="s">
        <v>1036</v>
      </c>
      <c r="C4747" s="646" t="s">
        <v>47</v>
      </c>
      <c r="D4747" s="647">
        <v>5.4640000000000004</v>
      </c>
      <c r="E4747" s="648">
        <v>5.5960000000000001</v>
      </c>
      <c r="F4747" s="649" t="s">
        <v>16</v>
      </c>
      <c r="G4747" s="650"/>
      <c r="H4747" s="649" t="s">
        <v>1041</v>
      </c>
      <c r="I4747" s="651" t="s">
        <v>1041</v>
      </c>
      <c r="J4747" s="652"/>
      <c r="K4747" s="649" t="str">
        <f t="shared" si="136"/>
        <v>09,25</v>
      </c>
      <c r="L4747" s="649" t="s">
        <v>28</v>
      </c>
      <c r="M4747" s="649">
        <v>5566.2</v>
      </c>
      <c r="N4747" s="653">
        <v>0.41666666666666669</v>
      </c>
    </row>
    <row r="4748" spans="1:14" ht="19.5" hidden="1" thickBot="1" x14ac:dyDescent="0.3">
      <c r="A4748" s="676">
        <f t="shared" si="135"/>
        <v>2682</v>
      </c>
      <c r="B4748" s="531" t="s">
        <v>1036</v>
      </c>
      <c r="C4748" s="532" t="s">
        <v>23</v>
      </c>
      <c r="D4748" s="533">
        <v>7.6029999999999998</v>
      </c>
      <c r="E4748" s="534">
        <v>7.7610000000000001</v>
      </c>
      <c r="F4748" s="535" t="s">
        <v>16</v>
      </c>
      <c r="G4748" s="536"/>
      <c r="H4748" s="535" t="s">
        <v>1041</v>
      </c>
      <c r="I4748" s="537" t="s">
        <v>1041</v>
      </c>
      <c r="J4748" s="538"/>
      <c r="K4748" s="649" t="str">
        <f t="shared" si="136"/>
        <v>09,25</v>
      </c>
      <c r="L4748" s="535" t="s">
        <v>28</v>
      </c>
      <c r="M4748" s="535">
        <v>7706.4999999999991</v>
      </c>
      <c r="N4748" s="539">
        <v>0.45833333333333331</v>
      </c>
    </row>
    <row r="4749" spans="1:14" ht="19.5" hidden="1" thickBot="1" x14ac:dyDescent="0.3">
      <c r="A4749" s="678"/>
      <c r="B4749" s="563" t="s">
        <v>1036</v>
      </c>
      <c r="C4749" s="564" t="s">
        <v>24</v>
      </c>
      <c r="D4749" s="565">
        <v>3.51</v>
      </c>
      <c r="E4749" s="566">
        <f>3.619+0.032</f>
        <v>3.6510000000000002</v>
      </c>
      <c r="F4749" s="567" t="s">
        <v>16</v>
      </c>
      <c r="G4749" s="568"/>
      <c r="H4749" s="567" t="s">
        <v>1041</v>
      </c>
      <c r="I4749" s="569" t="s">
        <v>1041</v>
      </c>
      <c r="J4749" s="570" t="s">
        <v>986</v>
      </c>
      <c r="K4749" s="649" t="str">
        <f t="shared" si="136"/>
        <v>09,25</v>
      </c>
      <c r="L4749" s="567" t="s">
        <v>28</v>
      </c>
      <c r="M4749" s="567">
        <v>3647.5000000000005</v>
      </c>
      <c r="N4749" s="571">
        <v>0.45833333333333331</v>
      </c>
    </row>
    <row r="4750" spans="1:14" ht="19.5" hidden="1" thickBot="1" x14ac:dyDescent="0.3">
      <c r="A4750" s="677"/>
      <c r="B4750" s="636" t="s">
        <v>1036</v>
      </c>
      <c r="C4750" s="637" t="s">
        <v>25</v>
      </c>
      <c r="D4750" s="638">
        <v>6.53</v>
      </c>
      <c r="E4750" s="639">
        <v>6.5789999999999997</v>
      </c>
      <c r="F4750" s="640" t="s">
        <v>16</v>
      </c>
      <c r="G4750" s="641"/>
      <c r="H4750" s="640" t="s">
        <v>1041</v>
      </c>
      <c r="I4750" s="642" t="s">
        <v>1041</v>
      </c>
      <c r="J4750" s="643"/>
      <c r="K4750" s="649" t="str">
        <f t="shared" si="136"/>
        <v>09,25</v>
      </c>
      <c r="L4750" s="640" t="s">
        <v>28</v>
      </c>
      <c r="M4750" s="640">
        <v>6564.9599999999991</v>
      </c>
      <c r="N4750" s="644">
        <v>0.45833333333333331</v>
      </c>
    </row>
    <row r="4751" spans="1:14" ht="27.75" hidden="1" customHeight="1" thickBot="1" x14ac:dyDescent="0.3">
      <c r="A4751" s="679">
        <f t="shared" si="135"/>
        <v>2683</v>
      </c>
      <c r="B4751" s="479" t="s">
        <v>1036</v>
      </c>
      <c r="C4751" s="480" t="s">
        <v>15</v>
      </c>
      <c r="D4751" s="481">
        <v>4.91</v>
      </c>
      <c r="E4751" s="482">
        <v>4.859</v>
      </c>
      <c r="F4751" s="483" t="s">
        <v>30</v>
      </c>
      <c r="G4751" s="682" t="s">
        <v>1043</v>
      </c>
      <c r="H4751" s="483" t="s">
        <v>1041</v>
      </c>
      <c r="I4751" s="484" t="s">
        <v>1041</v>
      </c>
      <c r="J4751" s="485"/>
      <c r="K4751" s="649" t="str">
        <f t="shared" si="136"/>
        <v>09,25</v>
      </c>
      <c r="L4751" s="483" t="s">
        <v>28</v>
      </c>
      <c r="M4751" s="483">
        <v>4910.04</v>
      </c>
      <c r="N4751" s="486">
        <v>0.41666666666666669</v>
      </c>
    </row>
    <row r="4752" spans="1:14" ht="27.75" hidden="1" customHeight="1" thickBot="1" x14ac:dyDescent="0.3">
      <c r="A4752" s="681"/>
      <c r="B4752" s="645" t="s">
        <v>1036</v>
      </c>
      <c r="C4752" s="646" t="s">
        <v>23</v>
      </c>
      <c r="D4752" s="647">
        <v>5.3170000000000002</v>
      </c>
      <c r="E4752" s="648">
        <v>5.0650000000000004</v>
      </c>
      <c r="F4752" s="649" t="s">
        <v>30</v>
      </c>
      <c r="G4752" s="687"/>
      <c r="H4752" s="649" t="s">
        <v>1041</v>
      </c>
      <c r="I4752" s="651" t="s">
        <v>1041</v>
      </c>
      <c r="J4752" s="652"/>
      <c r="K4752" s="649" t="str">
        <f t="shared" si="136"/>
        <v>09,25</v>
      </c>
      <c r="L4752" s="649" t="s">
        <v>28</v>
      </c>
      <c r="M4752" s="649">
        <v>5317.079999999999</v>
      </c>
      <c r="N4752" s="653">
        <v>0.41666666666666669</v>
      </c>
    </row>
    <row r="4753" spans="1:14" ht="19.5" hidden="1" thickBot="1" x14ac:dyDescent="0.3">
      <c r="A4753" s="503">
        <f t="shared" si="135"/>
        <v>2684</v>
      </c>
      <c r="B4753" s="504" t="s">
        <v>1036</v>
      </c>
      <c r="C4753" s="505" t="s">
        <v>24</v>
      </c>
      <c r="D4753" s="506">
        <v>11.814</v>
      </c>
      <c r="E4753" s="507">
        <v>10.050000000000001</v>
      </c>
      <c r="F4753" s="508" t="s">
        <v>30</v>
      </c>
      <c r="G4753" s="509"/>
      <c r="H4753" s="508" t="s">
        <v>1041</v>
      </c>
      <c r="I4753" s="510" t="s">
        <v>1042</v>
      </c>
      <c r="J4753" s="511"/>
      <c r="K4753" s="649" t="str">
        <f t="shared" si="136"/>
        <v>09,25</v>
      </c>
      <c r="L4753" s="508" t="s">
        <v>28</v>
      </c>
      <c r="M4753" s="508">
        <v>11814.839999999998</v>
      </c>
      <c r="N4753" s="512">
        <v>0.45833333333333331</v>
      </c>
    </row>
    <row r="4754" spans="1:14" ht="19.5" hidden="1" thickBot="1" x14ac:dyDescent="0.3">
      <c r="A4754" s="679">
        <f t="shared" si="135"/>
        <v>2685</v>
      </c>
      <c r="B4754" s="479" t="s">
        <v>1036</v>
      </c>
      <c r="C4754" s="480" t="s">
        <v>47</v>
      </c>
      <c r="D4754" s="481">
        <v>8.6050000000000004</v>
      </c>
      <c r="E4754" s="482">
        <v>7.8419999999999996</v>
      </c>
      <c r="F4754" s="483" t="s">
        <v>30</v>
      </c>
      <c r="G4754" s="549"/>
      <c r="H4754" s="483" t="s">
        <v>1041</v>
      </c>
      <c r="I4754" s="484" t="s">
        <v>1042</v>
      </c>
      <c r="J4754" s="485"/>
      <c r="K4754" s="649" t="str">
        <f t="shared" si="136"/>
        <v>09,25</v>
      </c>
      <c r="L4754" s="483" t="s">
        <v>28</v>
      </c>
      <c r="M4754" s="483">
        <v>8605.1200000000008</v>
      </c>
      <c r="N4754" s="486">
        <v>0.5</v>
      </c>
    </row>
    <row r="4755" spans="1:14" ht="19.5" hidden="1" thickBot="1" x14ac:dyDescent="0.3">
      <c r="A4755" s="681"/>
      <c r="B4755" s="645" t="s">
        <v>1036</v>
      </c>
      <c r="C4755" s="646" t="s">
        <v>24</v>
      </c>
      <c r="D4755" s="647">
        <v>3.2160000000000002</v>
      </c>
      <c r="E4755" s="648">
        <v>3.2160000000000002</v>
      </c>
      <c r="F4755" s="649" t="s">
        <v>30</v>
      </c>
      <c r="G4755" s="650"/>
      <c r="H4755" s="649" t="s">
        <v>1041</v>
      </c>
      <c r="I4755" s="651" t="s">
        <v>1042</v>
      </c>
      <c r="J4755" s="652"/>
      <c r="K4755" s="649" t="str">
        <f t="shared" si="136"/>
        <v>09,25</v>
      </c>
      <c r="L4755" s="649" t="s">
        <v>28</v>
      </c>
      <c r="M4755" s="649">
        <v>3216</v>
      </c>
      <c r="N4755" s="653">
        <v>0.5</v>
      </c>
    </row>
    <row r="4756" spans="1:14" ht="19.5" hidden="1" thickBot="1" x14ac:dyDescent="0.3">
      <c r="A4756" s="676">
        <f t="shared" si="135"/>
        <v>2686</v>
      </c>
      <c r="B4756" s="531" t="s">
        <v>1036</v>
      </c>
      <c r="C4756" s="532" t="s">
        <v>587</v>
      </c>
      <c r="D4756" s="533">
        <v>7.3220000000000001</v>
      </c>
      <c r="E4756" s="534">
        <v>7.3220000000000001</v>
      </c>
      <c r="F4756" s="535" t="s">
        <v>30</v>
      </c>
      <c r="G4756" s="536" t="s">
        <v>23</v>
      </c>
      <c r="H4756" s="535" t="s">
        <v>1041</v>
      </c>
      <c r="I4756" s="537" t="s">
        <v>1042</v>
      </c>
      <c r="J4756" s="538"/>
      <c r="K4756" s="535" t="str">
        <f t="shared" si="136"/>
        <v>09,25</v>
      </c>
      <c r="L4756" s="535" t="s">
        <v>28</v>
      </c>
      <c r="M4756" s="535">
        <v>7322.8000000000011</v>
      </c>
      <c r="N4756" s="539">
        <v>0.54166666666666663</v>
      </c>
    </row>
    <row r="4757" spans="1:14" ht="19.5" hidden="1" thickBot="1" x14ac:dyDescent="0.3">
      <c r="A4757" s="678"/>
      <c r="B4757" s="590" t="s">
        <v>1036</v>
      </c>
      <c r="C4757" s="591" t="s">
        <v>587</v>
      </c>
      <c r="D4757" s="592">
        <v>5.7069999999999999</v>
      </c>
      <c r="E4757" s="593">
        <v>5.556</v>
      </c>
      <c r="F4757" s="594" t="s">
        <v>30</v>
      </c>
      <c r="G4757" s="595" t="s">
        <v>47</v>
      </c>
      <c r="H4757" s="594" t="s">
        <v>1041</v>
      </c>
      <c r="I4757" s="596" t="s">
        <v>1042</v>
      </c>
      <c r="J4757" s="597"/>
      <c r="K4757" s="594" t="str">
        <f t="shared" si="136"/>
        <v>09,25</v>
      </c>
      <c r="L4757" s="594" t="s">
        <v>28</v>
      </c>
      <c r="M4757" s="594">
        <v>5707.2000000000007</v>
      </c>
      <c r="N4757" s="598">
        <v>0.54166666666666663</v>
      </c>
    </row>
    <row r="4758" spans="1:14" ht="19.5" hidden="1" thickBot="1" x14ac:dyDescent="0.3">
      <c r="A4758" s="513">
        <f t="shared" si="135"/>
        <v>2687</v>
      </c>
      <c r="B4758" s="514" t="s">
        <v>1042</v>
      </c>
      <c r="C4758" s="515" t="s">
        <v>44</v>
      </c>
      <c r="D4758" s="516">
        <v>17.736000000000001</v>
      </c>
      <c r="E4758" s="517">
        <v>17.873999999999999</v>
      </c>
      <c r="F4758" s="518" t="s">
        <v>16</v>
      </c>
      <c r="G4758" s="519" t="s">
        <v>1045</v>
      </c>
      <c r="H4758" s="518" t="s">
        <v>1046</v>
      </c>
      <c r="I4758" s="520" t="s">
        <v>1046</v>
      </c>
      <c r="J4758" s="521"/>
      <c r="K4758" s="518" t="str">
        <f t="shared" si="136"/>
        <v>09,25</v>
      </c>
      <c r="L4758" s="518" t="s">
        <v>266</v>
      </c>
      <c r="M4758" s="518">
        <v>17823.300000000003</v>
      </c>
      <c r="N4758" s="522">
        <v>0.375</v>
      </c>
    </row>
    <row r="4759" spans="1:14" ht="19.5" hidden="1" thickBot="1" x14ac:dyDescent="0.3">
      <c r="A4759" s="503">
        <f t="shared" si="135"/>
        <v>2688</v>
      </c>
      <c r="B4759" s="504" t="s">
        <v>1042</v>
      </c>
      <c r="C4759" s="505" t="s">
        <v>32</v>
      </c>
      <c r="D4759" s="506">
        <v>17.885999999999999</v>
      </c>
      <c r="E4759" s="507">
        <v>18.058</v>
      </c>
      <c r="F4759" s="508" t="s">
        <v>16</v>
      </c>
      <c r="G4759" s="509"/>
      <c r="H4759" s="508" t="s">
        <v>1046</v>
      </c>
      <c r="I4759" s="510" t="s">
        <v>1046</v>
      </c>
      <c r="J4759" s="511"/>
      <c r="K4759" s="508" t="str">
        <f t="shared" si="136"/>
        <v>09,25</v>
      </c>
      <c r="L4759" s="508" t="s">
        <v>266</v>
      </c>
      <c r="M4759" s="508">
        <v>18005.179999999997</v>
      </c>
      <c r="N4759" s="512">
        <v>0.41666666666666669</v>
      </c>
    </row>
    <row r="4760" spans="1:14" ht="19.5" hidden="1" thickBot="1" x14ac:dyDescent="0.3">
      <c r="A4760" s="513">
        <f t="shared" si="135"/>
        <v>2689</v>
      </c>
      <c r="B4760" s="514" t="s">
        <v>1042</v>
      </c>
      <c r="C4760" s="515" t="s">
        <v>32</v>
      </c>
      <c r="D4760" s="516">
        <v>17.896000000000001</v>
      </c>
      <c r="E4760" s="517">
        <v>18.073</v>
      </c>
      <c r="F4760" s="518" t="s">
        <v>16</v>
      </c>
      <c r="G4760" s="519"/>
      <c r="H4760" s="518" t="s">
        <v>1046</v>
      </c>
      <c r="I4760" s="520" t="s">
        <v>1048</v>
      </c>
      <c r="J4760" s="521"/>
      <c r="K4760" s="518" t="str">
        <f t="shared" si="136"/>
        <v>09,25</v>
      </c>
      <c r="L4760" s="518" t="s">
        <v>266</v>
      </c>
      <c r="M4760" s="518">
        <v>18016.400000000001</v>
      </c>
      <c r="N4760" s="522">
        <v>0.45833333333333331</v>
      </c>
    </row>
    <row r="4761" spans="1:14" ht="19.5" hidden="1" thickBot="1" x14ac:dyDescent="0.3">
      <c r="A4761" s="676">
        <f t="shared" ref="A4761:A4824" si="137">MAX(A4745:A4760)+1</f>
        <v>2690</v>
      </c>
      <c r="B4761" s="531" t="s">
        <v>1042</v>
      </c>
      <c r="C4761" s="532" t="s">
        <v>42</v>
      </c>
      <c r="D4761" s="533">
        <v>1.75</v>
      </c>
      <c r="E4761" s="534">
        <v>1.8120000000000001</v>
      </c>
      <c r="F4761" s="535" t="s">
        <v>16</v>
      </c>
      <c r="G4761" s="536"/>
      <c r="H4761" s="535" t="s">
        <v>1046</v>
      </c>
      <c r="I4761" s="537" t="s">
        <v>1048</v>
      </c>
      <c r="J4761" s="538"/>
      <c r="K4761" s="535" t="str">
        <f t="shared" si="136"/>
        <v>09,25</v>
      </c>
      <c r="L4761" s="535" t="s">
        <v>266</v>
      </c>
      <c r="M4761" s="535">
        <v>1797.1000000000001</v>
      </c>
      <c r="N4761" s="539">
        <v>0.5</v>
      </c>
    </row>
    <row r="4762" spans="1:14" ht="19.5" hidden="1" thickBot="1" x14ac:dyDescent="0.3">
      <c r="A4762" s="678"/>
      <c r="B4762" s="563" t="s">
        <v>1042</v>
      </c>
      <c r="C4762" s="564" t="s">
        <v>41</v>
      </c>
      <c r="D4762" s="565">
        <v>5.23</v>
      </c>
      <c r="E4762" s="566">
        <v>5.3360000000000003</v>
      </c>
      <c r="F4762" s="567" t="s">
        <v>16</v>
      </c>
      <c r="G4762" s="568"/>
      <c r="H4762" s="567" t="s">
        <v>1046</v>
      </c>
      <c r="I4762" s="569" t="s">
        <v>1048</v>
      </c>
      <c r="J4762" s="570"/>
      <c r="K4762" s="567" t="str">
        <f t="shared" si="136"/>
        <v>09,25</v>
      </c>
      <c r="L4762" s="567" t="s">
        <v>266</v>
      </c>
      <c r="M4762" s="567">
        <v>5328.119999999999</v>
      </c>
      <c r="N4762" s="571">
        <v>0.5</v>
      </c>
    </row>
    <row r="4763" spans="1:14" ht="19.5" hidden="1" thickBot="1" x14ac:dyDescent="0.3">
      <c r="A4763" s="678"/>
      <c r="B4763" s="563" t="s">
        <v>1042</v>
      </c>
      <c r="C4763" s="564" t="s">
        <v>811</v>
      </c>
      <c r="D4763" s="565">
        <v>8.7240000000000002</v>
      </c>
      <c r="E4763" s="566">
        <v>8.9350000000000005</v>
      </c>
      <c r="F4763" s="567" t="s">
        <v>16</v>
      </c>
      <c r="G4763" s="568"/>
      <c r="H4763" s="567" t="s">
        <v>1046</v>
      </c>
      <c r="I4763" s="569" t="s">
        <v>1048</v>
      </c>
      <c r="J4763" s="570"/>
      <c r="K4763" s="567" t="str">
        <f t="shared" si="136"/>
        <v>09,25</v>
      </c>
      <c r="L4763" s="567" t="s">
        <v>266</v>
      </c>
      <c r="M4763" s="567">
        <v>8908.2499999999982</v>
      </c>
      <c r="N4763" s="571">
        <v>0.5</v>
      </c>
    </row>
    <row r="4764" spans="1:14" ht="19.5" hidden="1" thickBot="1" x14ac:dyDescent="0.3">
      <c r="A4764" s="677"/>
      <c r="B4764" s="636" t="s">
        <v>1042</v>
      </c>
      <c r="C4764" s="637" t="s">
        <v>873</v>
      </c>
      <c r="D4764" s="638">
        <v>1.256</v>
      </c>
      <c r="E4764" s="639">
        <v>1.3120000000000001</v>
      </c>
      <c r="F4764" s="640" t="s">
        <v>16</v>
      </c>
      <c r="G4764" s="641"/>
      <c r="H4764" s="640" t="s">
        <v>1046</v>
      </c>
      <c r="I4764" s="642" t="s">
        <v>1048</v>
      </c>
      <c r="J4764" s="643"/>
      <c r="K4764" s="640" t="str">
        <f t="shared" si="136"/>
        <v>09,25</v>
      </c>
      <c r="L4764" s="640" t="s">
        <v>266</v>
      </c>
      <c r="M4764" s="640">
        <v>1303.02</v>
      </c>
      <c r="N4764" s="644">
        <v>0.5</v>
      </c>
    </row>
    <row r="4765" spans="1:14" ht="19.5" hidden="1" thickBot="1" x14ac:dyDescent="0.3">
      <c r="A4765" s="679">
        <f t="shared" si="137"/>
        <v>2691</v>
      </c>
      <c r="B4765" s="479" t="s">
        <v>1042</v>
      </c>
      <c r="C4765" s="480" t="s">
        <v>39</v>
      </c>
      <c r="D4765" s="481">
        <v>3.98</v>
      </c>
      <c r="E4765" s="482">
        <v>4.0119999999999996</v>
      </c>
      <c r="F4765" s="483" t="s">
        <v>16</v>
      </c>
      <c r="G4765" s="682" t="s">
        <v>467</v>
      </c>
      <c r="H4765" s="483" t="s">
        <v>1046</v>
      </c>
      <c r="I4765" s="484" t="s">
        <v>1046</v>
      </c>
      <c r="J4765" s="485"/>
      <c r="K4765" s="483" t="str">
        <f t="shared" si="136"/>
        <v>09,25</v>
      </c>
      <c r="L4765" s="483" t="s">
        <v>266</v>
      </c>
      <c r="M4765" s="483">
        <v>4001.92</v>
      </c>
      <c r="N4765" s="486">
        <v>0.54166666666666663</v>
      </c>
    </row>
    <row r="4766" spans="1:14" ht="19.5" hidden="1" thickBot="1" x14ac:dyDescent="0.3">
      <c r="A4766" s="680"/>
      <c r="B4766" s="495" t="s">
        <v>1042</v>
      </c>
      <c r="C4766" s="496" t="s">
        <v>50</v>
      </c>
      <c r="D4766" s="497">
        <v>3.1840000000000002</v>
      </c>
      <c r="E4766" s="498">
        <v>3.3170000000000002</v>
      </c>
      <c r="F4766" s="499" t="s">
        <v>16</v>
      </c>
      <c r="G4766" s="683"/>
      <c r="H4766" s="499" t="s">
        <v>1046</v>
      </c>
      <c r="I4766" s="500" t="s">
        <v>1046</v>
      </c>
      <c r="J4766" s="501"/>
      <c r="K4766" s="499" t="str">
        <f t="shared" si="136"/>
        <v>09,25</v>
      </c>
      <c r="L4766" s="499" t="s">
        <v>266</v>
      </c>
      <c r="M4766" s="499">
        <v>3299.4</v>
      </c>
      <c r="N4766" s="502">
        <v>0.54166666666666663</v>
      </c>
    </row>
    <row r="4767" spans="1:14" ht="19.5" hidden="1" thickBot="1" x14ac:dyDescent="0.3">
      <c r="A4767" s="676">
        <f t="shared" si="137"/>
        <v>2692</v>
      </c>
      <c r="B4767" s="531" t="s">
        <v>1047</v>
      </c>
      <c r="C4767" s="532" t="s">
        <v>26</v>
      </c>
      <c r="D4767" s="533">
        <v>11.488</v>
      </c>
      <c r="E4767" s="534">
        <v>11.695</v>
      </c>
      <c r="F4767" s="535" t="s">
        <v>16</v>
      </c>
      <c r="G4767" s="536"/>
      <c r="H4767" s="535" t="s">
        <v>1048</v>
      </c>
      <c r="I4767" s="537" t="s">
        <v>1048</v>
      </c>
      <c r="J4767" s="538"/>
      <c r="K4767" s="535" t="str">
        <f t="shared" si="136"/>
        <v>09,25</v>
      </c>
      <c r="L4767" s="535" t="s">
        <v>265</v>
      </c>
      <c r="M4767" s="535">
        <v>11660.760000000002</v>
      </c>
      <c r="N4767" s="539">
        <v>0.375</v>
      </c>
    </row>
    <row r="4768" spans="1:14" ht="19.5" hidden="1" thickBot="1" x14ac:dyDescent="0.3">
      <c r="A4768" s="677"/>
      <c r="B4768" s="636" t="s">
        <v>1047</v>
      </c>
      <c r="C4768" s="637" t="s">
        <v>26</v>
      </c>
      <c r="D4768" s="638">
        <v>5.9240000000000004</v>
      </c>
      <c r="E4768" s="639">
        <v>5.9249999999999998</v>
      </c>
      <c r="F4768" s="640" t="s">
        <v>16</v>
      </c>
      <c r="G4768" s="641" t="s">
        <v>496</v>
      </c>
      <c r="H4768" s="640" t="s">
        <v>1048</v>
      </c>
      <c r="I4768" s="642" t="s">
        <v>1048</v>
      </c>
      <c r="J4768" s="643"/>
      <c r="K4768" s="640" t="str">
        <f t="shared" si="136"/>
        <v>09,25</v>
      </c>
      <c r="L4768" s="640" t="s">
        <v>265</v>
      </c>
      <c r="M4768" s="640">
        <v>5924.3700000000008</v>
      </c>
      <c r="N4768" s="644">
        <v>0.375</v>
      </c>
    </row>
    <row r="4769" spans="1:14" ht="19.5" hidden="1" thickBot="1" x14ac:dyDescent="0.3">
      <c r="A4769" s="513">
        <f t="shared" si="137"/>
        <v>2693</v>
      </c>
      <c r="B4769" s="514" t="s">
        <v>1047</v>
      </c>
      <c r="C4769" s="515" t="s">
        <v>26</v>
      </c>
      <c r="D4769" s="516">
        <v>17.488</v>
      </c>
      <c r="E4769" s="517">
        <v>17.68</v>
      </c>
      <c r="F4769" s="518" t="s">
        <v>16</v>
      </c>
      <c r="G4769" s="519"/>
      <c r="H4769" s="518" t="s">
        <v>1049</v>
      </c>
      <c r="I4769" s="520" t="s">
        <v>1049</v>
      </c>
      <c r="J4769" s="521"/>
      <c r="K4769" s="518" t="str">
        <f t="shared" si="136"/>
        <v>09,25</v>
      </c>
      <c r="L4769" s="518" t="s">
        <v>265</v>
      </c>
      <c r="M4769" s="518">
        <v>17630.919999999998</v>
      </c>
      <c r="N4769" s="522">
        <v>0.375</v>
      </c>
    </row>
    <row r="4770" spans="1:14" ht="19.5" hidden="1" thickBot="1" x14ac:dyDescent="0.3">
      <c r="A4770" s="676">
        <f t="shared" si="137"/>
        <v>2694</v>
      </c>
      <c r="B4770" s="531" t="s">
        <v>1047</v>
      </c>
      <c r="C4770" s="532" t="s">
        <v>839</v>
      </c>
      <c r="D4770" s="533">
        <v>1.327</v>
      </c>
      <c r="E4770" s="534">
        <v>1.389</v>
      </c>
      <c r="F4770" s="535" t="s">
        <v>16</v>
      </c>
      <c r="G4770" s="536"/>
      <c r="H4770" s="535" t="s">
        <v>1049</v>
      </c>
      <c r="I4770" s="537" t="s">
        <v>1049</v>
      </c>
      <c r="J4770" s="538"/>
      <c r="K4770" s="535" t="str">
        <f t="shared" si="136"/>
        <v>09,25</v>
      </c>
      <c r="L4770" s="535" t="s">
        <v>28</v>
      </c>
      <c r="M4770" s="535">
        <v>1389.0000000000002</v>
      </c>
      <c r="N4770" s="539">
        <v>0.41666666666666669</v>
      </c>
    </row>
    <row r="4771" spans="1:14" ht="19.5" hidden="1" thickBot="1" x14ac:dyDescent="0.3">
      <c r="A4771" s="677"/>
      <c r="B4771" s="636" t="s">
        <v>1047</v>
      </c>
      <c r="C4771" s="637" t="s">
        <v>23</v>
      </c>
      <c r="D4771" s="638">
        <v>15.704000000000001</v>
      </c>
      <c r="E4771" s="639">
        <v>15.871</v>
      </c>
      <c r="F4771" s="640" t="s">
        <v>16</v>
      </c>
      <c r="G4771" s="641"/>
      <c r="H4771" s="640" t="s">
        <v>1049</v>
      </c>
      <c r="I4771" s="642" t="s">
        <v>1049</v>
      </c>
      <c r="J4771" s="643"/>
      <c r="K4771" s="640" t="str">
        <f t="shared" si="136"/>
        <v>09,25</v>
      </c>
      <c r="L4771" s="640" t="s">
        <v>28</v>
      </c>
      <c r="M4771" s="640">
        <v>15837.669999999998</v>
      </c>
      <c r="N4771" s="644">
        <v>0.41666666666666669</v>
      </c>
    </row>
    <row r="4772" spans="1:14" ht="19.5" hidden="1" thickBot="1" x14ac:dyDescent="0.3">
      <c r="A4772" s="679">
        <f t="shared" si="137"/>
        <v>2695</v>
      </c>
      <c r="B4772" s="479" t="s">
        <v>1047</v>
      </c>
      <c r="C4772" s="480" t="s">
        <v>47</v>
      </c>
      <c r="D4772" s="481">
        <v>5.8</v>
      </c>
      <c r="E4772" s="482">
        <v>5.8650000000000002</v>
      </c>
      <c r="F4772" s="483" t="s">
        <v>16</v>
      </c>
      <c r="G4772" s="549"/>
      <c r="H4772" s="483" t="s">
        <v>1049</v>
      </c>
      <c r="I4772" s="484" t="s">
        <v>1049</v>
      </c>
      <c r="J4772" s="485"/>
      <c r="K4772" s="483" t="str">
        <f t="shared" si="136"/>
        <v>09,25</v>
      </c>
      <c r="L4772" s="483" t="s">
        <v>28</v>
      </c>
      <c r="M4772" s="483">
        <v>5844.2400000000007</v>
      </c>
      <c r="N4772" s="486">
        <v>0.45833333333333331</v>
      </c>
    </row>
    <row r="4773" spans="1:14" ht="19.5" hidden="1" thickBot="1" x14ac:dyDescent="0.3">
      <c r="A4773" s="681"/>
      <c r="B4773" s="645" t="s">
        <v>1047</v>
      </c>
      <c r="C4773" s="646" t="s">
        <v>21</v>
      </c>
      <c r="D4773" s="647">
        <v>11.454000000000001</v>
      </c>
      <c r="E4773" s="648">
        <v>11.587999999999999</v>
      </c>
      <c r="F4773" s="649" t="s">
        <v>16</v>
      </c>
      <c r="G4773" s="650"/>
      <c r="H4773" s="649" t="s">
        <v>1049</v>
      </c>
      <c r="I4773" s="651" t="s">
        <v>1049</v>
      </c>
      <c r="J4773" s="652"/>
      <c r="K4773" s="649" t="str">
        <f t="shared" si="136"/>
        <v>09,25</v>
      </c>
      <c r="L4773" s="649" t="s">
        <v>28</v>
      </c>
      <c r="M4773" s="649">
        <v>11535.18</v>
      </c>
      <c r="N4773" s="653">
        <v>0.45833333333333331</v>
      </c>
    </row>
    <row r="4774" spans="1:14" ht="19.5" hidden="1" thickBot="1" x14ac:dyDescent="0.3">
      <c r="A4774" s="676">
        <f t="shared" si="137"/>
        <v>2696</v>
      </c>
      <c r="B4774" s="531" t="s">
        <v>1047</v>
      </c>
      <c r="C4774" s="532" t="s">
        <v>23</v>
      </c>
      <c r="D4774" s="533">
        <v>10.039999999999999</v>
      </c>
      <c r="E4774" s="534">
        <v>10.084</v>
      </c>
      <c r="F4774" s="535" t="s">
        <v>16</v>
      </c>
      <c r="G4774" s="536"/>
      <c r="H4774" s="535" t="s">
        <v>1049</v>
      </c>
      <c r="I4774" s="537" t="s">
        <v>1049</v>
      </c>
      <c r="J4774" s="538"/>
      <c r="K4774" s="535" t="str">
        <f t="shared" si="136"/>
        <v>09,25</v>
      </c>
      <c r="L4774" s="535" t="s">
        <v>28</v>
      </c>
      <c r="M4774" s="535">
        <v>10078.86</v>
      </c>
      <c r="N4774" s="539">
        <v>0.5</v>
      </c>
    </row>
    <row r="4775" spans="1:14" ht="19.5" hidden="1" thickBot="1" x14ac:dyDescent="0.3">
      <c r="A4775" s="677"/>
      <c r="B4775" s="636" t="s">
        <v>1047</v>
      </c>
      <c r="C4775" s="637" t="s">
        <v>24</v>
      </c>
      <c r="D4775" s="638">
        <v>7.0410000000000004</v>
      </c>
      <c r="E4775" s="639">
        <v>7.2110000000000003</v>
      </c>
      <c r="F4775" s="640" t="s">
        <v>16</v>
      </c>
      <c r="G4775" s="641"/>
      <c r="H4775" s="640" t="s">
        <v>1049</v>
      </c>
      <c r="I4775" s="642" t="s">
        <v>1049</v>
      </c>
      <c r="J4775" s="643"/>
      <c r="K4775" s="640" t="str">
        <f t="shared" si="136"/>
        <v>09,25</v>
      </c>
      <c r="L4775" s="640" t="s">
        <v>28</v>
      </c>
      <c r="M4775" s="640">
        <v>7207.4999999999991</v>
      </c>
      <c r="N4775" s="644">
        <v>0.5</v>
      </c>
    </row>
    <row r="4776" spans="1:14" ht="28.5" hidden="1" customHeight="1" x14ac:dyDescent="0.25">
      <c r="A4776" s="679">
        <f t="shared" si="137"/>
        <v>2697</v>
      </c>
      <c r="B4776" s="479" t="s">
        <v>1047</v>
      </c>
      <c r="C4776" s="480" t="s">
        <v>15</v>
      </c>
      <c r="D4776" s="481">
        <v>2.2959999999999998</v>
      </c>
      <c r="E4776" s="482">
        <v>2.4140000000000001</v>
      </c>
      <c r="F4776" s="483" t="s">
        <v>16</v>
      </c>
      <c r="G4776" s="682" t="s">
        <v>1050</v>
      </c>
      <c r="H4776" s="483" t="s">
        <v>1049</v>
      </c>
      <c r="I4776" s="484" t="s">
        <v>1049</v>
      </c>
      <c r="J4776" s="485"/>
      <c r="K4776" s="483" t="str">
        <f t="shared" si="136"/>
        <v>09,25</v>
      </c>
      <c r="L4776" s="483" t="s">
        <v>28</v>
      </c>
      <c r="M4776" s="483">
        <v>2403.7799999999997</v>
      </c>
      <c r="N4776" s="486">
        <v>0.54166666666666663</v>
      </c>
    </row>
    <row r="4777" spans="1:14" ht="28.5" hidden="1" customHeight="1" thickBot="1" x14ac:dyDescent="0.3">
      <c r="A4777" s="681"/>
      <c r="B4777" s="645" t="s">
        <v>1047</v>
      </c>
      <c r="C4777" s="646" t="s">
        <v>47</v>
      </c>
      <c r="D4777" s="647">
        <v>10.798</v>
      </c>
      <c r="E4777" s="648">
        <v>11.026</v>
      </c>
      <c r="F4777" s="649" t="s">
        <v>16</v>
      </c>
      <c r="G4777" s="687"/>
      <c r="H4777" s="649" t="s">
        <v>1049</v>
      </c>
      <c r="I4777" s="651" t="s">
        <v>1049</v>
      </c>
      <c r="J4777" s="652"/>
      <c r="K4777" s="649" t="str">
        <f t="shared" si="136"/>
        <v>09,25</v>
      </c>
      <c r="L4777" s="649" t="s">
        <v>28</v>
      </c>
      <c r="M4777" s="649">
        <v>10963.33</v>
      </c>
      <c r="N4777" s="653">
        <v>0.54166666666666663</v>
      </c>
    </row>
    <row r="4778" spans="1:14" ht="19.5" hidden="1" thickBot="1" x14ac:dyDescent="0.3">
      <c r="A4778" s="503">
        <f t="shared" si="137"/>
        <v>2698</v>
      </c>
      <c r="B4778" s="504" t="s">
        <v>1047</v>
      </c>
      <c r="C4778" s="505" t="s">
        <v>26</v>
      </c>
      <c r="D4778" s="506">
        <v>12.125999999999999</v>
      </c>
      <c r="E4778" s="507">
        <v>12.125999999999999</v>
      </c>
      <c r="F4778" s="508" t="s">
        <v>30</v>
      </c>
      <c r="G4778" s="509"/>
      <c r="H4778" s="508" t="s">
        <v>1048</v>
      </c>
      <c r="I4778" s="510" t="s">
        <v>1048</v>
      </c>
      <c r="J4778" s="511"/>
      <c r="K4778" s="508" t="str">
        <f t="shared" si="136"/>
        <v>09,25</v>
      </c>
      <c r="L4778" s="508" t="s">
        <v>265</v>
      </c>
      <c r="M4778" s="508">
        <v>12126.04</v>
      </c>
      <c r="N4778" s="512">
        <v>0.375</v>
      </c>
    </row>
    <row r="4779" spans="1:14" ht="19.5" hidden="1" thickBot="1" x14ac:dyDescent="0.3">
      <c r="A4779" s="513">
        <f t="shared" si="137"/>
        <v>2699</v>
      </c>
      <c r="B4779" s="514" t="s">
        <v>1047</v>
      </c>
      <c r="C4779" s="515" t="s">
        <v>811</v>
      </c>
      <c r="D4779" s="516">
        <v>9.7409999999999997</v>
      </c>
      <c r="E4779" s="517">
        <v>9.7409999999999997</v>
      </c>
      <c r="F4779" s="518" t="s">
        <v>30</v>
      </c>
      <c r="G4779" s="519"/>
      <c r="H4779" s="518" t="s">
        <v>1048</v>
      </c>
      <c r="I4779" s="520" t="s">
        <v>1048</v>
      </c>
      <c r="J4779" s="521"/>
      <c r="K4779" s="518" t="str">
        <f t="shared" si="136"/>
        <v>09,25</v>
      </c>
      <c r="L4779" s="518" t="s">
        <v>266</v>
      </c>
      <c r="M4779" s="518">
        <v>9741.2000000000007</v>
      </c>
      <c r="N4779" s="522">
        <v>0.41666666666666669</v>
      </c>
    </row>
    <row r="4780" spans="1:14" ht="19.5" hidden="1" thickBot="1" x14ac:dyDescent="0.3">
      <c r="A4780" s="503">
        <f t="shared" si="137"/>
        <v>2700</v>
      </c>
      <c r="B4780" s="504" t="s">
        <v>1046</v>
      </c>
      <c r="C4780" s="505" t="s">
        <v>26</v>
      </c>
      <c r="D4780" s="506">
        <v>17.306000000000001</v>
      </c>
      <c r="E4780" s="507">
        <v>17.52</v>
      </c>
      <c r="F4780" s="508" t="s">
        <v>16</v>
      </c>
      <c r="G4780" s="509"/>
      <c r="H4780" s="508" t="s">
        <v>1051</v>
      </c>
      <c r="I4780" s="510" t="s">
        <v>1051</v>
      </c>
      <c r="J4780" s="511"/>
      <c r="K4780" s="508" t="str">
        <f t="shared" si="136"/>
        <v>09,25</v>
      </c>
      <c r="L4780" s="508" t="s">
        <v>265</v>
      </c>
      <c r="M4780" s="508">
        <v>17470.25</v>
      </c>
      <c r="N4780" s="512">
        <v>0.375</v>
      </c>
    </row>
    <row r="4781" spans="1:14" ht="19.5" hidden="1" thickBot="1" x14ac:dyDescent="0.3">
      <c r="A4781" s="572">
        <f t="shared" si="137"/>
        <v>2701</v>
      </c>
      <c r="B4781" s="573" t="s">
        <v>1046</v>
      </c>
      <c r="C4781" s="574" t="s">
        <v>26</v>
      </c>
      <c r="D4781" s="575">
        <v>12.584</v>
      </c>
      <c r="E4781" s="576">
        <v>12.584</v>
      </c>
      <c r="F4781" s="577" t="s">
        <v>30</v>
      </c>
      <c r="G4781" s="578"/>
      <c r="H4781" s="577" t="s">
        <v>1051</v>
      </c>
      <c r="I4781" s="579" t="s">
        <v>1051</v>
      </c>
      <c r="J4781" s="580"/>
      <c r="K4781" s="577" t="str">
        <f t="shared" si="136"/>
        <v>09,25</v>
      </c>
      <c r="L4781" s="577" t="s">
        <v>265</v>
      </c>
      <c r="M4781" s="577">
        <v>12584.960000000001</v>
      </c>
      <c r="N4781" s="581">
        <v>0.375</v>
      </c>
    </row>
    <row r="4782" spans="1:14" ht="19.5" hidden="1" thickBot="1" x14ac:dyDescent="0.3">
      <c r="A4782" s="503">
        <f t="shared" si="137"/>
        <v>2702</v>
      </c>
      <c r="B4782" s="504" t="s">
        <v>1048</v>
      </c>
      <c r="C4782" s="505" t="s">
        <v>587</v>
      </c>
      <c r="D4782" s="506">
        <v>9.1839999999999993</v>
      </c>
      <c r="E4782" s="507">
        <f>8.781+0.403</f>
        <v>9.1840000000000011</v>
      </c>
      <c r="F4782" s="508" t="s">
        <v>30</v>
      </c>
      <c r="G4782" s="509" t="s">
        <v>23</v>
      </c>
      <c r="H4782" s="508" t="s">
        <v>1051</v>
      </c>
      <c r="I4782" s="510" t="s">
        <v>1051</v>
      </c>
      <c r="J4782" s="511" t="s">
        <v>986</v>
      </c>
      <c r="K4782" s="508" t="str">
        <f t="shared" si="136"/>
        <v>09,25</v>
      </c>
      <c r="L4782" s="508" t="s">
        <v>28</v>
      </c>
      <c r="M4782" s="508">
        <v>9184.7999999999993</v>
      </c>
      <c r="N4782" s="512">
        <v>0.41666666666666669</v>
      </c>
    </row>
    <row r="4783" spans="1:14" ht="19.5" hidden="1" thickBot="1" x14ac:dyDescent="0.3">
      <c r="A4783" s="513">
        <f t="shared" si="137"/>
        <v>2703</v>
      </c>
      <c r="B4783" s="514" t="s">
        <v>1048</v>
      </c>
      <c r="C4783" s="515" t="s">
        <v>32</v>
      </c>
      <c r="D4783" s="516">
        <v>17.96</v>
      </c>
      <c r="E4783" s="517">
        <v>17.963999999999999</v>
      </c>
      <c r="F4783" s="518" t="s">
        <v>16</v>
      </c>
      <c r="G4783" s="519"/>
      <c r="H4783" s="518" t="s">
        <v>1051</v>
      </c>
      <c r="I4783" s="520" t="s">
        <v>1051</v>
      </c>
      <c r="J4783" s="521"/>
      <c r="K4783" s="518" t="str">
        <f t="shared" si="136"/>
        <v>09,25</v>
      </c>
      <c r="L4783" s="518" t="s">
        <v>266</v>
      </c>
      <c r="M4783" s="518">
        <v>17970</v>
      </c>
      <c r="N4783" s="522">
        <v>0.41666666666666669</v>
      </c>
    </row>
    <row r="4784" spans="1:14" ht="19.5" hidden="1" thickBot="1" x14ac:dyDescent="0.3">
      <c r="A4784" s="503">
        <f t="shared" si="137"/>
        <v>2704</v>
      </c>
      <c r="B4784" s="504" t="s">
        <v>1048</v>
      </c>
      <c r="C4784" s="505" t="s">
        <v>26</v>
      </c>
      <c r="D4784" s="506">
        <v>17.367000000000001</v>
      </c>
      <c r="E4784" s="507">
        <v>17.579999999999998</v>
      </c>
      <c r="F4784" s="508" t="s">
        <v>16</v>
      </c>
      <c r="G4784" s="509"/>
      <c r="H4784" s="508" t="s">
        <v>1052</v>
      </c>
      <c r="I4784" s="510" t="s">
        <v>1052</v>
      </c>
      <c r="J4784" s="511"/>
      <c r="K4784" s="508" t="str">
        <f t="shared" si="136"/>
        <v>09,25</v>
      </c>
      <c r="L4784" s="508" t="s">
        <v>265</v>
      </c>
      <c r="M4784" s="508">
        <v>17536.719999999998</v>
      </c>
      <c r="N4784" s="512">
        <v>0.375</v>
      </c>
    </row>
    <row r="4785" spans="1:14" ht="19.5" hidden="1" thickBot="1" x14ac:dyDescent="0.3">
      <c r="A4785" s="679">
        <f t="shared" si="137"/>
        <v>2705</v>
      </c>
      <c r="B4785" s="479" t="s">
        <v>1048</v>
      </c>
      <c r="C4785" s="480" t="s">
        <v>15</v>
      </c>
      <c r="D4785" s="481">
        <v>2.323</v>
      </c>
      <c r="E4785" s="482">
        <v>2.423</v>
      </c>
      <c r="F4785" s="483" t="s">
        <v>16</v>
      </c>
      <c r="G4785" s="549"/>
      <c r="H4785" s="483" t="s">
        <v>1052</v>
      </c>
      <c r="I4785" s="484" t="s">
        <v>1052</v>
      </c>
      <c r="J4785" s="485"/>
      <c r="K4785" s="483" t="str">
        <f t="shared" si="136"/>
        <v>09,25</v>
      </c>
      <c r="L4785" s="483" t="s">
        <v>28</v>
      </c>
      <c r="M4785" s="483">
        <v>2418.5099999999998</v>
      </c>
      <c r="N4785" s="486">
        <v>0.41666666666666669</v>
      </c>
    </row>
    <row r="4786" spans="1:14" ht="19.5" hidden="1" thickBot="1" x14ac:dyDescent="0.3">
      <c r="A4786" s="680"/>
      <c r="B4786" s="523" t="s">
        <v>1048</v>
      </c>
      <c r="C4786" s="524" t="s">
        <v>23</v>
      </c>
      <c r="D4786" s="525">
        <v>9.0519999999999996</v>
      </c>
      <c r="E4786" s="526">
        <v>9.2219999999999995</v>
      </c>
      <c r="F4786" s="527" t="s">
        <v>16</v>
      </c>
      <c r="G4786" s="561"/>
      <c r="H4786" s="527" t="s">
        <v>1052</v>
      </c>
      <c r="I4786" s="528" t="s">
        <v>1052</v>
      </c>
      <c r="J4786" s="529"/>
      <c r="K4786" s="527" t="str">
        <f t="shared" si="136"/>
        <v>09,25</v>
      </c>
      <c r="L4786" s="527" t="s">
        <v>28</v>
      </c>
      <c r="M4786" s="527">
        <v>9171.0899999999983</v>
      </c>
      <c r="N4786" s="530">
        <v>0.41666666666666669</v>
      </c>
    </row>
    <row r="4787" spans="1:14" ht="19.5" hidden="1" thickBot="1" x14ac:dyDescent="0.3">
      <c r="A4787" s="681"/>
      <c r="B4787" s="645" t="s">
        <v>1048</v>
      </c>
      <c r="C4787" s="646" t="s">
        <v>25</v>
      </c>
      <c r="D4787" s="647">
        <v>6.0129999999999999</v>
      </c>
      <c r="E4787" s="648">
        <v>6.05</v>
      </c>
      <c r="F4787" s="649" t="s">
        <v>16</v>
      </c>
      <c r="G4787" s="650"/>
      <c r="H4787" s="649" t="s">
        <v>1052</v>
      </c>
      <c r="I4787" s="651" t="s">
        <v>1052</v>
      </c>
      <c r="J4787" s="652"/>
      <c r="K4787" s="649" t="str">
        <f t="shared" si="136"/>
        <v>09,25</v>
      </c>
      <c r="L4787" s="649" t="s">
        <v>28</v>
      </c>
      <c r="M4787" s="649">
        <v>6041.7</v>
      </c>
      <c r="N4787" s="653">
        <v>0.41666666666666669</v>
      </c>
    </row>
    <row r="4788" spans="1:14" ht="19.5" hidden="1" thickBot="1" x14ac:dyDescent="0.3">
      <c r="A4788" s="676">
        <f t="shared" si="137"/>
        <v>2706</v>
      </c>
      <c r="B4788" s="531" t="s">
        <v>1048</v>
      </c>
      <c r="C4788" s="532" t="s">
        <v>913</v>
      </c>
      <c r="D4788" s="533">
        <v>4.03</v>
      </c>
      <c r="E4788" s="534">
        <v>3.9609999999999999</v>
      </c>
      <c r="F4788" s="535" t="s">
        <v>16</v>
      </c>
      <c r="G4788" s="536"/>
      <c r="H4788" s="535" t="s">
        <v>1052</v>
      </c>
      <c r="I4788" s="537" t="s">
        <v>1052</v>
      </c>
      <c r="J4788" s="538"/>
      <c r="K4788" s="535" t="str">
        <f t="shared" si="136"/>
        <v>09,25</v>
      </c>
      <c r="L4788" s="535" t="s">
        <v>266</v>
      </c>
      <c r="M4788" s="535">
        <v>4051.7200000000003</v>
      </c>
      <c r="N4788" s="539">
        <v>0.45833333333333331</v>
      </c>
    </row>
    <row r="4789" spans="1:14" ht="19.5" hidden="1" thickBot="1" x14ac:dyDescent="0.3">
      <c r="A4789" s="678"/>
      <c r="B4789" s="563" t="s">
        <v>1048</v>
      </c>
      <c r="C4789" s="564" t="s">
        <v>47</v>
      </c>
      <c r="D4789" s="565">
        <v>10.211</v>
      </c>
      <c r="E4789" s="566">
        <v>10.388</v>
      </c>
      <c r="F4789" s="567" t="s">
        <v>16</v>
      </c>
      <c r="G4789" s="568"/>
      <c r="H4789" s="567" t="s">
        <v>1052</v>
      </c>
      <c r="I4789" s="569" t="s">
        <v>1052</v>
      </c>
      <c r="J4789" s="570"/>
      <c r="K4789" s="567" t="str">
        <f t="shared" si="136"/>
        <v>09,25</v>
      </c>
      <c r="L4789" s="567" t="s">
        <v>28</v>
      </c>
      <c r="M4789" s="567">
        <v>10361.009999999998</v>
      </c>
      <c r="N4789" s="571">
        <v>0.45833333333333331</v>
      </c>
    </row>
    <row r="4790" spans="1:14" ht="19.5" hidden="1" thickBot="1" x14ac:dyDescent="0.3">
      <c r="A4790" s="677"/>
      <c r="B4790" s="636" t="s">
        <v>1048</v>
      </c>
      <c r="C4790" s="637" t="s">
        <v>24</v>
      </c>
      <c r="D4790" s="638">
        <v>3.01</v>
      </c>
      <c r="E4790" s="639">
        <v>3.1190000000000002</v>
      </c>
      <c r="F4790" s="640" t="s">
        <v>16</v>
      </c>
      <c r="G4790" s="641"/>
      <c r="H4790" s="640" t="s">
        <v>1052</v>
      </c>
      <c r="I4790" s="642" t="s">
        <v>1052</v>
      </c>
      <c r="J4790" s="643"/>
      <c r="K4790" s="640" t="str">
        <f t="shared" si="136"/>
        <v>09,25</v>
      </c>
      <c r="L4790" s="640" t="s">
        <v>28</v>
      </c>
      <c r="M4790" s="640">
        <v>3105.2200000000003</v>
      </c>
      <c r="N4790" s="644">
        <v>0.45833333333333331</v>
      </c>
    </row>
    <row r="4791" spans="1:14" ht="60" hidden="1" customHeight="1" thickBot="1" x14ac:dyDescent="0.3">
      <c r="A4791" s="513">
        <f t="shared" si="137"/>
        <v>2707</v>
      </c>
      <c r="B4791" s="514" t="s">
        <v>1048</v>
      </c>
      <c r="C4791" s="515" t="s">
        <v>47</v>
      </c>
      <c r="D4791" s="516">
        <v>8.5470000000000006</v>
      </c>
      <c r="E4791" s="517">
        <v>8.5470000000000006</v>
      </c>
      <c r="F4791" s="518" t="s">
        <v>30</v>
      </c>
      <c r="G4791" s="675" t="s">
        <v>1053</v>
      </c>
      <c r="H4791" s="518" t="s">
        <v>1052</v>
      </c>
      <c r="I4791" s="520" t="s">
        <v>1055</v>
      </c>
      <c r="J4791" s="521"/>
      <c r="K4791" s="518" t="str">
        <f t="shared" si="136"/>
        <v>09,25</v>
      </c>
      <c r="L4791" s="518" t="s">
        <v>28</v>
      </c>
      <c r="M4791" s="518">
        <v>8547.84</v>
      </c>
      <c r="N4791" s="522">
        <v>0.375</v>
      </c>
    </row>
    <row r="4792" spans="1:14" ht="33" hidden="1" customHeight="1" x14ac:dyDescent="0.25">
      <c r="A4792" s="676">
        <f t="shared" si="137"/>
        <v>2708</v>
      </c>
      <c r="B4792" s="531" t="s">
        <v>1048</v>
      </c>
      <c r="C4792" s="532" t="s">
        <v>15</v>
      </c>
      <c r="D4792" s="533">
        <v>7.0590000000000002</v>
      </c>
      <c r="E4792" s="534">
        <v>7.0590000000000002</v>
      </c>
      <c r="F4792" s="535" t="s">
        <v>30</v>
      </c>
      <c r="G4792" s="684" t="s">
        <v>1054</v>
      </c>
      <c r="H4792" s="535" t="s">
        <v>1052</v>
      </c>
      <c r="I4792" s="537" t="s">
        <v>1055</v>
      </c>
      <c r="J4792" s="538"/>
      <c r="K4792" s="535" t="str">
        <f t="shared" si="136"/>
        <v>09,25</v>
      </c>
      <c r="L4792" s="535" t="s">
        <v>28</v>
      </c>
      <c r="M4792" s="535">
        <v>7059.88</v>
      </c>
      <c r="N4792" s="539">
        <v>0.41666666666666669</v>
      </c>
    </row>
    <row r="4793" spans="1:14" ht="33" hidden="1" customHeight="1" thickBot="1" x14ac:dyDescent="0.3">
      <c r="A4793" s="677"/>
      <c r="B4793" s="636" t="s">
        <v>1048</v>
      </c>
      <c r="C4793" s="637" t="s">
        <v>23</v>
      </c>
      <c r="D4793" s="638">
        <v>3.64</v>
      </c>
      <c r="E4793" s="639">
        <v>3.64</v>
      </c>
      <c r="F4793" s="640" t="s">
        <v>30</v>
      </c>
      <c r="G4793" s="685"/>
      <c r="H4793" s="640" t="s">
        <v>1052</v>
      </c>
      <c r="I4793" s="642" t="s">
        <v>1055</v>
      </c>
      <c r="J4793" s="643"/>
      <c r="K4793" s="640" t="str">
        <f t="shared" si="136"/>
        <v>09,25</v>
      </c>
      <c r="L4793" s="640" t="s">
        <v>28</v>
      </c>
      <c r="M4793" s="640">
        <v>3640.8</v>
      </c>
      <c r="N4793" s="644">
        <v>0.41666666666666669</v>
      </c>
    </row>
    <row r="4794" spans="1:14" ht="19.5" hidden="1" thickBot="1" x14ac:dyDescent="0.3">
      <c r="A4794" s="679">
        <f t="shared" si="137"/>
        <v>2709</v>
      </c>
      <c r="B4794" s="479" t="s">
        <v>1048</v>
      </c>
      <c r="C4794" s="480" t="s">
        <v>587</v>
      </c>
      <c r="D4794" s="481">
        <v>6.6440000000000001</v>
      </c>
      <c r="E4794" s="482">
        <v>6.6440000000000001</v>
      </c>
      <c r="F4794" s="483" t="s">
        <v>30</v>
      </c>
      <c r="G4794" s="549" t="s">
        <v>23</v>
      </c>
      <c r="H4794" s="483" t="s">
        <v>1052</v>
      </c>
      <c r="I4794" s="484" t="s">
        <v>1055</v>
      </c>
      <c r="J4794" s="485"/>
      <c r="K4794" s="483" t="str">
        <f t="shared" si="136"/>
        <v>09,25</v>
      </c>
      <c r="L4794" s="483" t="s">
        <v>28</v>
      </c>
      <c r="M4794" s="483">
        <v>6644</v>
      </c>
      <c r="N4794" s="486">
        <v>0.45833333333333331</v>
      </c>
    </row>
    <row r="4795" spans="1:14" ht="19.5" hidden="1" thickBot="1" x14ac:dyDescent="0.3">
      <c r="A4795" s="681"/>
      <c r="B4795" s="645" t="s">
        <v>1048</v>
      </c>
      <c r="C4795" s="646" t="s">
        <v>24</v>
      </c>
      <c r="D4795" s="647">
        <v>5.9489999999999998</v>
      </c>
      <c r="E4795" s="648">
        <v>5.9489999999999998</v>
      </c>
      <c r="F4795" s="649" t="s">
        <v>30</v>
      </c>
      <c r="G4795" s="650"/>
      <c r="H4795" s="649" t="s">
        <v>1052</v>
      </c>
      <c r="I4795" s="651" t="s">
        <v>1055</v>
      </c>
      <c r="J4795" s="652"/>
      <c r="K4795" s="649" t="str">
        <f t="shared" si="136"/>
        <v>09,25</v>
      </c>
      <c r="L4795" s="649" t="s">
        <v>28</v>
      </c>
      <c r="M4795" s="649">
        <v>5949.04</v>
      </c>
      <c r="N4795" s="653">
        <v>0.45833333333333331</v>
      </c>
    </row>
    <row r="4796" spans="1:14" ht="19.5" hidden="1" thickBot="1" x14ac:dyDescent="0.3">
      <c r="A4796" s="503">
        <f t="shared" si="137"/>
        <v>2710</v>
      </c>
      <c r="B4796" s="504" t="s">
        <v>1048</v>
      </c>
      <c r="C4796" s="505" t="s">
        <v>26</v>
      </c>
      <c r="D4796" s="506">
        <v>17.366</v>
      </c>
      <c r="E4796" s="507">
        <f>17.55+0.035</f>
        <v>17.585000000000001</v>
      </c>
      <c r="F4796" s="508" t="s">
        <v>16</v>
      </c>
      <c r="G4796" s="509"/>
      <c r="H4796" s="508" t="s">
        <v>1055</v>
      </c>
      <c r="I4796" s="510" t="s">
        <v>1055</v>
      </c>
      <c r="J4796" s="511" t="s">
        <v>986</v>
      </c>
      <c r="K4796" s="508" t="str">
        <f t="shared" si="136"/>
        <v>09,25</v>
      </c>
      <c r="L4796" s="508" t="s">
        <v>265</v>
      </c>
      <c r="M4796" s="508">
        <v>17544.96</v>
      </c>
      <c r="N4796" s="512">
        <v>0.375</v>
      </c>
    </row>
    <row r="4797" spans="1:14" ht="19.5" hidden="1" thickBot="1" x14ac:dyDescent="0.3">
      <c r="A4797" s="572">
        <f t="shared" si="137"/>
        <v>2711</v>
      </c>
      <c r="B4797" s="573" t="s">
        <v>1048</v>
      </c>
      <c r="C4797" s="574" t="s">
        <v>480</v>
      </c>
      <c r="D4797" s="575">
        <v>14.352</v>
      </c>
      <c r="E4797" s="576">
        <v>14.518000000000001</v>
      </c>
      <c r="F4797" s="577" t="s">
        <v>16</v>
      </c>
      <c r="G4797" s="578"/>
      <c r="H4797" s="577" t="s">
        <v>1052</v>
      </c>
      <c r="I4797" s="579" t="s">
        <v>1055</v>
      </c>
      <c r="J4797" s="580"/>
      <c r="K4797" s="577" t="str">
        <f t="shared" si="136"/>
        <v>09,25</v>
      </c>
      <c r="L4797" s="577" t="s">
        <v>266</v>
      </c>
      <c r="M4797" s="577">
        <v>14443.2</v>
      </c>
      <c r="N4797" s="581">
        <v>0.5</v>
      </c>
    </row>
    <row r="4798" spans="1:14" ht="19.5" hidden="1" thickBot="1" x14ac:dyDescent="0.3">
      <c r="A4798" s="503">
        <f t="shared" si="137"/>
        <v>2712</v>
      </c>
      <c r="B4798" s="504" t="s">
        <v>1052</v>
      </c>
      <c r="C4798" s="505" t="s">
        <v>848</v>
      </c>
      <c r="D4798" s="506">
        <v>17.794</v>
      </c>
      <c r="E4798" s="507">
        <v>17.89</v>
      </c>
      <c r="F4798" s="508" t="s">
        <v>16</v>
      </c>
      <c r="G4798" s="509"/>
      <c r="H4798" s="508" t="s">
        <v>1056</v>
      </c>
      <c r="I4798" s="510" t="s">
        <v>1056</v>
      </c>
      <c r="J4798" s="511"/>
      <c r="K4798" s="508" t="str">
        <f t="shared" si="136"/>
        <v>09,25</v>
      </c>
      <c r="L4798" s="508" t="s">
        <v>266</v>
      </c>
      <c r="M4798" s="508">
        <v>17858.82</v>
      </c>
      <c r="N4798" s="512">
        <v>0.41666666666666669</v>
      </c>
    </row>
    <row r="4799" spans="1:14" ht="19.5" hidden="1" thickBot="1" x14ac:dyDescent="0.3">
      <c r="A4799" s="679">
        <f t="shared" si="137"/>
        <v>2713</v>
      </c>
      <c r="B4799" s="479" t="s">
        <v>1052</v>
      </c>
      <c r="C4799" s="480" t="s">
        <v>55</v>
      </c>
      <c r="D4799" s="481">
        <v>9.8420000000000005</v>
      </c>
      <c r="E4799" s="482">
        <v>10.009</v>
      </c>
      <c r="F4799" s="483" t="s">
        <v>16</v>
      </c>
      <c r="G4799" s="549" t="s">
        <v>844</v>
      </c>
      <c r="H4799" s="483" t="s">
        <v>1056</v>
      </c>
      <c r="I4799" s="484" t="s">
        <v>1056</v>
      </c>
      <c r="J4799" s="485"/>
      <c r="K4799" s="483" t="str">
        <f t="shared" si="136"/>
        <v>09,25</v>
      </c>
      <c r="L4799" s="483" t="s">
        <v>266</v>
      </c>
      <c r="M4799" s="483">
        <v>9976.52</v>
      </c>
      <c r="N4799" s="486">
        <v>0.5</v>
      </c>
    </row>
    <row r="4800" spans="1:14" ht="19.5" hidden="1" thickBot="1" x14ac:dyDescent="0.3">
      <c r="A4800" s="680"/>
      <c r="B4800" s="495" t="s">
        <v>1052</v>
      </c>
      <c r="C4800" s="496" t="s">
        <v>55</v>
      </c>
      <c r="D4800" s="497">
        <v>3.01</v>
      </c>
      <c r="E4800" s="498">
        <v>3.093</v>
      </c>
      <c r="F4800" s="499" t="s">
        <v>16</v>
      </c>
      <c r="G4800" s="562" t="s">
        <v>845</v>
      </c>
      <c r="H4800" s="499" t="s">
        <v>1056</v>
      </c>
      <c r="I4800" s="500" t="s">
        <v>1056</v>
      </c>
      <c r="J4800" s="501"/>
      <c r="K4800" s="499" t="str">
        <f t="shared" si="136"/>
        <v>09,25</v>
      </c>
      <c r="L4800" s="499" t="s">
        <v>266</v>
      </c>
      <c r="M4800" s="499">
        <v>3072.1000000000004</v>
      </c>
      <c r="N4800" s="502">
        <v>0.5</v>
      </c>
    </row>
    <row r="4801" spans="1:14" ht="38.25" hidden="1" thickBot="1" x14ac:dyDescent="0.3">
      <c r="A4801" s="503">
        <f t="shared" si="137"/>
        <v>2714</v>
      </c>
      <c r="B4801" s="504" t="s">
        <v>1055</v>
      </c>
      <c r="C4801" s="505" t="s">
        <v>44</v>
      </c>
      <c r="D4801" s="506">
        <v>14.667999999999999</v>
      </c>
      <c r="E4801" s="507">
        <v>14.834</v>
      </c>
      <c r="F4801" s="508" t="s">
        <v>16</v>
      </c>
      <c r="G4801" s="509" t="s">
        <v>1033</v>
      </c>
      <c r="H4801" s="508" t="s">
        <v>1057</v>
      </c>
      <c r="I4801" s="510" t="s">
        <v>1057</v>
      </c>
      <c r="J4801" s="511"/>
      <c r="K4801" s="508" t="str">
        <f t="shared" si="136"/>
        <v>09,25</v>
      </c>
      <c r="L4801" s="508" t="s">
        <v>266</v>
      </c>
      <c r="M4801" s="508">
        <v>14779.380000000001</v>
      </c>
      <c r="N4801" s="512">
        <v>0.375</v>
      </c>
    </row>
    <row r="4802" spans="1:14" ht="38.25" hidden="1" thickBot="1" x14ac:dyDescent="0.3">
      <c r="A4802" s="513">
        <f t="shared" si="137"/>
        <v>2715</v>
      </c>
      <c r="B4802" s="514" t="s">
        <v>1055</v>
      </c>
      <c r="C4802" s="515" t="s">
        <v>44</v>
      </c>
      <c r="D4802" s="516">
        <v>15</v>
      </c>
      <c r="E4802" s="517">
        <v>15.018000000000001</v>
      </c>
      <c r="F4802" s="518" t="s">
        <v>16</v>
      </c>
      <c r="G4802" s="519" t="s">
        <v>407</v>
      </c>
      <c r="H4802" s="518" t="s">
        <v>1057</v>
      </c>
      <c r="I4802" s="520" t="s">
        <v>1057</v>
      </c>
      <c r="J4802" s="521"/>
      <c r="K4802" s="518" t="str">
        <f t="shared" si="136"/>
        <v>09,25</v>
      </c>
      <c r="L4802" s="518" t="s">
        <v>266</v>
      </c>
      <c r="M4802" s="518">
        <v>15027.720000000001</v>
      </c>
      <c r="N4802" s="522">
        <v>0.39583333333333331</v>
      </c>
    </row>
    <row r="4803" spans="1:14" ht="19.5" hidden="1" thickBot="1" x14ac:dyDescent="0.3">
      <c r="A4803" s="503">
        <f t="shared" si="137"/>
        <v>2716</v>
      </c>
      <c r="B4803" s="504" t="s">
        <v>1055</v>
      </c>
      <c r="C4803" s="505" t="s">
        <v>32</v>
      </c>
      <c r="D4803" s="506">
        <v>18.149000000000001</v>
      </c>
      <c r="E4803" s="507">
        <v>18.309999999999999</v>
      </c>
      <c r="F4803" s="508" t="s">
        <v>16</v>
      </c>
      <c r="G4803" s="509"/>
      <c r="H4803" s="508" t="s">
        <v>1057</v>
      </c>
      <c r="I4803" s="510" t="s">
        <v>1057</v>
      </c>
      <c r="J4803" s="511"/>
      <c r="K4803" s="508" t="str">
        <f t="shared" si="136"/>
        <v>09,25</v>
      </c>
      <c r="L4803" s="508" t="s">
        <v>266</v>
      </c>
      <c r="M4803" s="508">
        <v>18265.919999999998</v>
      </c>
      <c r="N4803" s="512">
        <v>0.41666666666666669</v>
      </c>
    </row>
    <row r="4804" spans="1:14" ht="19.5" hidden="1" thickBot="1" x14ac:dyDescent="0.3">
      <c r="A4804" s="513">
        <f t="shared" si="137"/>
        <v>2717</v>
      </c>
      <c r="B4804" s="514" t="s">
        <v>1055</v>
      </c>
      <c r="C4804" s="515" t="s">
        <v>32</v>
      </c>
      <c r="D4804" s="516">
        <v>18.010999999999999</v>
      </c>
      <c r="E4804" s="517">
        <v>18.13</v>
      </c>
      <c r="F4804" s="518" t="s">
        <v>16</v>
      </c>
      <c r="G4804" s="519"/>
      <c r="H4804" s="518" t="s">
        <v>1057</v>
      </c>
      <c r="I4804" s="520" t="s">
        <v>1057</v>
      </c>
      <c r="J4804" s="521"/>
      <c r="K4804" s="518" t="str">
        <f t="shared" si="136"/>
        <v>09,25</v>
      </c>
      <c r="L4804" s="518" t="s">
        <v>266</v>
      </c>
      <c r="M4804" s="518">
        <v>18099.2</v>
      </c>
      <c r="N4804" s="522">
        <v>0.45833333333333331</v>
      </c>
    </row>
    <row r="4805" spans="1:14" ht="19.5" hidden="1" thickBot="1" x14ac:dyDescent="0.3">
      <c r="A4805" s="503">
        <f t="shared" si="137"/>
        <v>2718</v>
      </c>
      <c r="B4805" s="504" t="s">
        <v>1055</v>
      </c>
      <c r="C4805" s="505" t="s">
        <v>32</v>
      </c>
      <c r="D4805" s="506">
        <v>18.079999999999998</v>
      </c>
      <c r="E4805" s="507">
        <v>18.099</v>
      </c>
      <c r="F4805" s="508" t="s">
        <v>16</v>
      </c>
      <c r="G4805" s="509"/>
      <c r="H4805" s="508" t="s">
        <v>1057</v>
      </c>
      <c r="I4805" s="510" t="s">
        <v>1057</v>
      </c>
      <c r="J4805" s="511"/>
      <c r="K4805" s="508" t="str">
        <f t="shared" si="136"/>
        <v>09,25</v>
      </c>
      <c r="L4805" s="508" t="s">
        <v>266</v>
      </c>
      <c r="M4805" s="508">
        <v>18101.399999999998</v>
      </c>
      <c r="N4805" s="512">
        <v>0.5</v>
      </c>
    </row>
    <row r="4806" spans="1:14" ht="19.5" hidden="1" thickBot="1" x14ac:dyDescent="0.3">
      <c r="A4806" s="679">
        <f t="shared" si="137"/>
        <v>2719</v>
      </c>
      <c r="B4806" s="479" t="s">
        <v>1055</v>
      </c>
      <c r="C4806" s="480" t="s">
        <v>42</v>
      </c>
      <c r="D4806" s="481">
        <v>0.54700000000000004</v>
      </c>
      <c r="E4806" s="482">
        <v>0.59899999999999998</v>
      </c>
      <c r="F4806" s="483" t="s">
        <v>16</v>
      </c>
      <c r="G4806" s="549"/>
      <c r="H4806" s="483" t="s">
        <v>1057</v>
      </c>
      <c r="I4806" s="484" t="s">
        <v>1058</v>
      </c>
      <c r="J4806" s="485"/>
      <c r="K4806" s="483" t="str">
        <f t="shared" si="136"/>
        <v>09,25</v>
      </c>
      <c r="L4806" s="483" t="s">
        <v>266</v>
      </c>
      <c r="M4806" s="483">
        <v>594.61999999999989</v>
      </c>
      <c r="N4806" s="486">
        <v>0.54166666666666663</v>
      </c>
    </row>
    <row r="4807" spans="1:14" ht="19.5" hidden="1" thickBot="1" x14ac:dyDescent="0.3">
      <c r="A4807" s="681"/>
      <c r="B4807" s="645" t="s">
        <v>1055</v>
      </c>
      <c r="C4807" s="646" t="s">
        <v>811</v>
      </c>
      <c r="D4807" s="647">
        <v>16.492000000000001</v>
      </c>
      <c r="E4807" s="648">
        <v>16.670000000000002</v>
      </c>
      <c r="F4807" s="649" t="s">
        <v>16</v>
      </c>
      <c r="G4807" s="650"/>
      <c r="H4807" s="649" t="s">
        <v>1057</v>
      </c>
      <c r="I4807" s="651" t="s">
        <v>1058</v>
      </c>
      <c r="J4807" s="652"/>
      <c r="K4807" s="649" t="str">
        <f t="shared" si="136"/>
        <v>09,25</v>
      </c>
      <c r="L4807" s="649" t="s">
        <v>266</v>
      </c>
      <c r="M4807" s="649">
        <v>16651.39</v>
      </c>
      <c r="N4807" s="653">
        <v>0.54166666666666663</v>
      </c>
    </row>
    <row r="4808" spans="1:14" ht="19.5" hidden="1" thickBot="1" x14ac:dyDescent="0.3">
      <c r="A4808" s="676">
        <f t="shared" si="137"/>
        <v>2720</v>
      </c>
      <c r="B4808" s="531" t="s">
        <v>1055</v>
      </c>
      <c r="C4808" s="532" t="s">
        <v>39</v>
      </c>
      <c r="D4808" s="533">
        <v>7.7619999999999996</v>
      </c>
      <c r="E4808" s="534">
        <v>7.8630000000000004</v>
      </c>
      <c r="F4808" s="535" t="s">
        <v>16</v>
      </c>
      <c r="G4808" s="536"/>
      <c r="H4808" s="535" t="s">
        <v>1057</v>
      </c>
      <c r="I4808" s="537" t="s">
        <v>1058</v>
      </c>
      <c r="J4808" s="538"/>
      <c r="K4808" s="535" t="str">
        <f t="shared" si="136"/>
        <v>09,25</v>
      </c>
      <c r="L4808" s="535" t="s">
        <v>266</v>
      </c>
      <c r="M4808" s="535">
        <v>7830.2200000000012</v>
      </c>
      <c r="N4808" s="539">
        <v>0.58333333333333337</v>
      </c>
    </row>
    <row r="4809" spans="1:14" ht="19.5" hidden="1" thickBot="1" x14ac:dyDescent="0.3">
      <c r="A4809" s="678"/>
      <c r="B4809" s="563" t="s">
        <v>1055</v>
      </c>
      <c r="C4809" s="564" t="s">
        <v>41</v>
      </c>
      <c r="D4809" s="565">
        <v>3.6150000000000002</v>
      </c>
      <c r="E4809" s="566">
        <v>3.7069999999999999</v>
      </c>
      <c r="F4809" s="567" t="s">
        <v>16</v>
      </c>
      <c r="G4809" s="568"/>
      <c r="H4809" s="567" t="s">
        <v>1057</v>
      </c>
      <c r="I4809" s="569" t="s">
        <v>1058</v>
      </c>
      <c r="J4809" s="570"/>
      <c r="K4809" s="567" t="str">
        <f t="shared" si="136"/>
        <v>09,25</v>
      </c>
      <c r="L4809" s="567" t="s">
        <v>266</v>
      </c>
      <c r="M4809" s="567">
        <v>3692.7</v>
      </c>
      <c r="N4809" s="571">
        <v>0.58333333333333337</v>
      </c>
    </row>
    <row r="4810" spans="1:14" ht="19.5" hidden="1" thickBot="1" x14ac:dyDescent="0.3">
      <c r="A4810" s="678"/>
      <c r="B4810" s="563" t="s">
        <v>1055</v>
      </c>
      <c r="C4810" s="564" t="s">
        <v>981</v>
      </c>
      <c r="D4810" s="565">
        <v>5.0869999999999997</v>
      </c>
      <c r="E4810" s="566">
        <v>5.1109999999999998</v>
      </c>
      <c r="F4810" s="567" t="s">
        <v>16</v>
      </c>
      <c r="G4810" s="568"/>
      <c r="H4810" s="567" t="s">
        <v>1057</v>
      </c>
      <c r="I4810" s="569" t="s">
        <v>1058</v>
      </c>
      <c r="J4810" s="570"/>
      <c r="K4810" s="567" t="str">
        <f t="shared" si="136"/>
        <v>09,25</v>
      </c>
      <c r="L4810" s="567" t="s">
        <v>266</v>
      </c>
      <c r="M4810" s="567">
        <v>5091.66</v>
      </c>
      <c r="N4810" s="571">
        <v>0.58333333333333337</v>
      </c>
    </row>
    <row r="4811" spans="1:14" ht="19.5" hidden="1" thickBot="1" x14ac:dyDescent="0.3">
      <c r="A4811" s="678"/>
      <c r="B4811" s="590" t="s">
        <v>1055</v>
      </c>
      <c r="C4811" s="591" t="s">
        <v>32</v>
      </c>
      <c r="D4811" s="592">
        <v>1</v>
      </c>
      <c r="E4811" s="593">
        <v>1.0069999999999999</v>
      </c>
      <c r="F4811" s="594" t="s">
        <v>16</v>
      </c>
      <c r="G4811" s="595"/>
      <c r="H4811" s="594" t="s">
        <v>1057</v>
      </c>
      <c r="I4811" s="596" t="s">
        <v>1058</v>
      </c>
      <c r="J4811" s="597"/>
      <c r="K4811" s="594" t="str">
        <f t="shared" si="136"/>
        <v>09,25</v>
      </c>
      <c r="L4811" s="594" t="s">
        <v>266</v>
      </c>
      <c r="M4811" s="594">
        <v>1006.1999999999999</v>
      </c>
      <c r="N4811" s="598">
        <v>0.58333333333333337</v>
      </c>
    </row>
    <row r="4812" spans="1:14" ht="19.5" hidden="1" thickBot="1" x14ac:dyDescent="0.3">
      <c r="A4812" s="679">
        <f t="shared" si="137"/>
        <v>2721</v>
      </c>
      <c r="B4812" s="479" t="s">
        <v>1056</v>
      </c>
      <c r="C4812" s="480" t="s">
        <v>26</v>
      </c>
      <c r="D4812" s="481">
        <v>12.981</v>
      </c>
      <c r="E4812" s="482">
        <v>13.157</v>
      </c>
      <c r="F4812" s="483" t="s">
        <v>16</v>
      </c>
      <c r="G4812" s="549"/>
      <c r="H4812" s="483" t="s">
        <v>1058</v>
      </c>
      <c r="I4812" s="484" t="s">
        <v>1058</v>
      </c>
      <c r="J4812" s="485"/>
      <c r="K4812" s="483" t="str">
        <f t="shared" si="136"/>
        <v>09,25</v>
      </c>
      <c r="L4812" s="483" t="s">
        <v>265</v>
      </c>
      <c r="M4812" s="483">
        <v>13108.020000000002</v>
      </c>
      <c r="N4812" s="486">
        <v>0.375</v>
      </c>
    </row>
    <row r="4813" spans="1:14" ht="19.5" hidden="1" thickBot="1" x14ac:dyDescent="0.3">
      <c r="A4813" s="681"/>
      <c r="B4813" s="645" t="s">
        <v>1056</v>
      </c>
      <c r="C4813" s="646" t="s">
        <v>26</v>
      </c>
      <c r="D4813" s="647">
        <v>4.1139999999999999</v>
      </c>
      <c r="E4813" s="648">
        <v>4.1130000000000004</v>
      </c>
      <c r="F4813" s="649" t="s">
        <v>16</v>
      </c>
      <c r="G4813" s="650" t="s">
        <v>496</v>
      </c>
      <c r="H4813" s="649" t="s">
        <v>1058</v>
      </c>
      <c r="I4813" s="651" t="s">
        <v>1058</v>
      </c>
      <c r="J4813" s="652"/>
      <c r="K4813" s="649" t="str">
        <f t="shared" si="136"/>
        <v>09,25</v>
      </c>
      <c r="L4813" s="649" t="s">
        <v>265</v>
      </c>
      <c r="M4813" s="649">
        <v>4114.26</v>
      </c>
      <c r="N4813" s="653">
        <v>0.375</v>
      </c>
    </row>
    <row r="4814" spans="1:14" ht="19.5" hidden="1" thickBot="1" x14ac:dyDescent="0.3">
      <c r="A4814" s="503">
        <f t="shared" si="137"/>
        <v>2722</v>
      </c>
      <c r="B4814" s="504" t="s">
        <v>1056</v>
      </c>
      <c r="C4814" s="505" t="s">
        <v>848</v>
      </c>
      <c r="D4814" s="506">
        <v>18</v>
      </c>
      <c r="E4814" s="507">
        <v>18.11</v>
      </c>
      <c r="F4814" s="508" t="s">
        <v>16</v>
      </c>
      <c r="G4814" s="509"/>
      <c r="H4814" s="508" t="s">
        <v>1058</v>
      </c>
      <c r="I4814" s="510" t="s">
        <v>1058</v>
      </c>
      <c r="J4814" s="511"/>
      <c r="K4814" s="508" t="str">
        <f t="shared" si="136"/>
        <v>09,25</v>
      </c>
      <c r="L4814" s="508" t="s">
        <v>266</v>
      </c>
      <c r="M4814" s="508">
        <v>18091.980000000003</v>
      </c>
      <c r="N4814" s="512">
        <v>0.41666666666666669</v>
      </c>
    </row>
    <row r="4815" spans="1:14" ht="19.5" hidden="1" thickBot="1" x14ac:dyDescent="0.3">
      <c r="A4815" s="513">
        <f t="shared" si="137"/>
        <v>2723</v>
      </c>
      <c r="B4815" s="514" t="s">
        <v>1056</v>
      </c>
      <c r="C4815" s="515" t="s">
        <v>26</v>
      </c>
      <c r="D4815" s="516">
        <v>17.477</v>
      </c>
      <c r="E4815" s="517">
        <f>17.539+0.116</f>
        <v>17.655000000000001</v>
      </c>
      <c r="F4815" s="518" t="s">
        <v>16</v>
      </c>
      <c r="G4815" s="519"/>
      <c r="H4815" s="518" t="s">
        <v>1059</v>
      </c>
      <c r="I4815" s="520" t="s">
        <v>1059</v>
      </c>
      <c r="J4815" s="521" t="s">
        <v>986</v>
      </c>
      <c r="K4815" s="518" t="str">
        <f t="shared" si="136"/>
        <v>09,25</v>
      </c>
      <c r="L4815" s="518" t="s">
        <v>265</v>
      </c>
      <c r="M4815" s="518">
        <v>17646.160000000003</v>
      </c>
      <c r="N4815" s="522">
        <v>0.375</v>
      </c>
    </row>
    <row r="4816" spans="1:14" ht="19.5" hidden="1" thickBot="1" x14ac:dyDescent="0.3">
      <c r="A4816" s="676">
        <f t="shared" si="137"/>
        <v>2724</v>
      </c>
      <c r="B4816" s="531" t="s">
        <v>1056</v>
      </c>
      <c r="C4816" s="532" t="s">
        <v>839</v>
      </c>
      <c r="D4816" s="533">
        <v>1.673</v>
      </c>
      <c r="E4816" s="534">
        <v>1.7390000000000001</v>
      </c>
      <c r="F4816" s="535" t="s">
        <v>16</v>
      </c>
      <c r="G4816" s="536"/>
      <c r="H4816" s="535" t="s">
        <v>1059</v>
      </c>
      <c r="I4816" s="537" t="s">
        <v>1059</v>
      </c>
      <c r="J4816" s="538"/>
      <c r="K4816" s="535" t="str">
        <f t="shared" si="136"/>
        <v>09,25</v>
      </c>
      <c r="L4816" s="535" t="s">
        <v>28</v>
      </c>
      <c r="M4816" s="535">
        <v>1734.84</v>
      </c>
      <c r="N4816" s="539">
        <v>0.41666666666666669</v>
      </c>
    </row>
    <row r="4817" spans="1:14" ht="19.5" hidden="1" thickBot="1" x14ac:dyDescent="0.3">
      <c r="A4817" s="677"/>
      <c r="B4817" s="636" t="s">
        <v>1056</v>
      </c>
      <c r="C4817" s="637" t="s">
        <v>23</v>
      </c>
      <c r="D4817" s="638">
        <v>15.743</v>
      </c>
      <c r="E4817" s="639">
        <v>15.932</v>
      </c>
      <c r="F4817" s="640" t="s">
        <v>16</v>
      </c>
      <c r="G4817" s="641"/>
      <c r="H4817" s="640" t="s">
        <v>1059</v>
      </c>
      <c r="I4817" s="642" t="s">
        <v>1059</v>
      </c>
      <c r="J4817" s="643"/>
      <c r="K4817" s="640" t="str">
        <f t="shared" si="136"/>
        <v>09,25</v>
      </c>
      <c r="L4817" s="640" t="s">
        <v>28</v>
      </c>
      <c r="M4817" s="640">
        <v>15871.61</v>
      </c>
      <c r="N4817" s="644">
        <v>0.41666666666666669</v>
      </c>
    </row>
    <row r="4818" spans="1:14" ht="19.5" hidden="1" thickBot="1" x14ac:dyDescent="0.3">
      <c r="A4818" s="679">
        <f t="shared" si="137"/>
        <v>2725</v>
      </c>
      <c r="B4818" s="479" t="s">
        <v>1056</v>
      </c>
      <c r="C4818" s="480" t="s">
        <v>23</v>
      </c>
      <c r="D4818" s="481">
        <v>2.8</v>
      </c>
      <c r="E4818" s="482">
        <v>2.85</v>
      </c>
      <c r="F4818" s="483" t="s">
        <v>16</v>
      </c>
      <c r="G4818" s="549"/>
      <c r="H4818" s="483" t="s">
        <v>1059</v>
      </c>
      <c r="I4818" s="484" t="s">
        <v>1059</v>
      </c>
      <c r="J4818" s="485"/>
      <c r="K4818" s="483" t="str">
        <f t="shared" si="136"/>
        <v>09,25</v>
      </c>
      <c r="L4818" s="483" t="s">
        <v>28</v>
      </c>
      <c r="M4818" s="483">
        <v>2824.68</v>
      </c>
      <c r="N4818" s="486">
        <v>0.45833333333333331</v>
      </c>
    </row>
    <row r="4819" spans="1:14" ht="19.5" hidden="1" thickBot="1" x14ac:dyDescent="0.3">
      <c r="A4819" s="681"/>
      <c r="B4819" s="645" t="s">
        <v>1056</v>
      </c>
      <c r="C4819" s="646" t="s">
        <v>47</v>
      </c>
      <c r="D4819" s="647">
        <v>14.62</v>
      </c>
      <c r="E4819" s="648">
        <v>14.839</v>
      </c>
      <c r="F4819" s="649" t="s">
        <v>16</v>
      </c>
      <c r="G4819" s="650"/>
      <c r="H4819" s="649" t="s">
        <v>1059</v>
      </c>
      <c r="I4819" s="651" t="s">
        <v>1059</v>
      </c>
      <c r="J4819" s="652"/>
      <c r="K4819" s="649" t="str">
        <f t="shared" si="136"/>
        <v>09,25</v>
      </c>
      <c r="L4819" s="649" t="s">
        <v>28</v>
      </c>
      <c r="M4819" s="649">
        <v>14781.06</v>
      </c>
      <c r="N4819" s="653">
        <v>0.45833333333333331</v>
      </c>
    </row>
    <row r="4820" spans="1:14" ht="19.5" hidden="1" thickBot="1" x14ac:dyDescent="0.3">
      <c r="A4820" s="676">
        <f t="shared" si="137"/>
        <v>2726</v>
      </c>
      <c r="B4820" s="531" t="s">
        <v>1056</v>
      </c>
      <c r="C4820" s="532" t="s">
        <v>15</v>
      </c>
      <c r="D4820" s="533">
        <v>4.24</v>
      </c>
      <c r="E4820" s="534">
        <v>4.3490000000000002</v>
      </c>
      <c r="F4820" s="535" t="s">
        <v>16</v>
      </c>
      <c r="G4820" s="684" t="s">
        <v>1060</v>
      </c>
      <c r="H4820" s="535" t="s">
        <v>1059</v>
      </c>
      <c r="I4820" s="537" t="s">
        <v>1059</v>
      </c>
      <c r="J4820" s="538"/>
      <c r="K4820" s="535" t="str">
        <f t="shared" si="136"/>
        <v>09,25</v>
      </c>
      <c r="L4820" s="535" t="s">
        <v>28</v>
      </c>
      <c r="M4820" s="535">
        <v>4348.18</v>
      </c>
      <c r="N4820" s="539">
        <v>0.5</v>
      </c>
    </row>
    <row r="4821" spans="1:14" ht="19.5" hidden="1" thickBot="1" x14ac:dyDescent="0.3">
      <c r="A4821" s="678"/>
      <c r="B4821" s="563" t="s">
        <v>1056</v>
      </c>
      <c r="C4821" s="564" t="s">
        <v>24</v>
      </c>
      <c r="D4821" s="565">
        <v>3.1859999999999999</v>
      </c>
      <c r="E4821" s="566">
        <f>3.324+0.028</f>
        <v>3.3519999999999999</v>
      </c>
      <c r="F4821" s="567" t="s">
        <v>16</v>
      </c>
      <c r="G4821" s="686"/>
      <c r="H4821" s="567" t="s">
        <v>1059</v>
      </c>
      <c r="I4821" s="569" t="s">
        <v>1059</v>
      </c>
      <c r="J4821" s="570" t="s">
        <v>986</v>
      </c>
      <c r="K4821" s="567" t="str">
        <f t="shared" si="136"/>
        <v>09,25</v>
      </c>
      <c r="L4821" s="567" t="s">
        <v>28</v>
      </c>
      <c r="M4821" s="567">
        <v>3332.7400000000007</v>
      </c>
      <c r="N4821" s="571">
        <v>0.5</v>
      </c>
    </row>
    <row r="4822" spans="1:14" ht="19.5" hidden="1" thickBot="1" x14ac:dyDescent="0.3">
      <c r="A4822" s="677"/>
      <c r="B4822" s="636" t="s">
        <v>1056</v>
      </c>
      <c r="C4822" s="637" t="s">
        <v>21</v>
      </c>
      <c r="D4822" s="638">
        <v>6.9189999999999996</v>
      </c>
      <c r="E4822" s="639">
        <v>7.0330000000000004</v>
      </c>
      <c r="F4822" s="640" t="s">
        <v>16</v>
      </c>
      <c r="G4822" s="685"/>
      <c r="H4822" s="640" t="s">
        <v>1059</v>
      </c>
      <c r="I4822" s="642" t="s">
        <v>1059</v>
      </c>
      <c r="J4822" s="643"/>
      <c r="K4822" s="640" t="str">
        <f t="shared" si="136"/>
        <v>09,25</v>
      </c>
      <c r="L4822" s="640" t="s">
        <v>28</v>
      </c>
      <c r="M4822" s="640">
        <v>6994.6799999999994</v>
      </c>
      <c r="N4822" s="644">
        <v>0.5</v>
      </c>
    </row>
    <row r="4823" spans="1:14" ht="19.5" hidden="1" thickBot="1" x14ac:dyDescent="0.3">
      <c r="A4823" s="513">
        <f t="shared" si="137"/>
        <v>2727</v>
      </c>
      <c r="B4823" s="514" t="s">
        <v>1056</v>
      </c>
      <c r="C4823" s="515" t="s">
        <v>26</v>
      </c>
      <c r="D4823" s="516">
        <v>12.038</v>
      </c>
      <c r="E4823" s="517">
        <v>12.038</v>
      </c>
      <c r="F4823" s="518" t="s">
        <v>30</v>
      </c>
      <c r="G4823" s="519"/>
      <c r="H4823" s="518" t="s">
        <v>1058</v>
      </c>
      <c r="I4823" s="520" t="s">
        <v>1058</v>
      </c>
      <c r="J4823" s="521"/>
      <c r="K4823" s="518" t="str">
        <f t="shared" si="136"/>
        <v>09,25</v>
      </c>
      <c r="L4823" s="518" t="s">
        <v>265</v>
      </c>
      <c r="M4823" s="518">
        <v>12038.400000000001</v>
      </c>
      <c r="N4823" s="522">
        <v>0.375</v>
      </c>
    </row>
    <row r="4824" spans="1:14" ht="19.5" hidden="1" thickBot="1" x14ac:dyDescent="0.3">
      <c r="A4824" s="551">
        <f t="shared" si="137"/>
        <v>2728</v>
      </c>
      <c r="B4824" s="552" t="s">
        <v>1056</v>
      </c>
      <c r="C4824" s="553" t="s">
        <v>764</v>
      </c>
      <c r="D4824" s="554">
        <v>9.9160000000000004</v>
      </c>
      <c r="E4824" s="555">
        <v>9.9160000000000004</v>
      </c>
      <c r="F4824" s="556" t="s">
        <v>30</v>
      </c>
      <c r="G4824" s="557"/>
      <c r="H4824" s="556" t="s">
        <v>1058</v>
      </c>
      <c r="I4824" s="558" t="s">
        <v>1059</v>
      </c>
      <c r="J4824" s="559"/>
      <c r="K4824" s="556" t="str">
        <f t="shared" si="136"/>
        <v>09,25</v>
      </c>
      <c r="L4824" s="556" t="s">
        <v>28</v>
      </c>
      <c r="M4824" s="556">
        <v>9916.8000000000011</v>
      </c>
      <c r="N4824" s="560">
        <v>0.5</v>
      </c>
    </row>
    <row r="4825" spans="1:14" ht="19.5" hidden="1" thickBot="1" x14ac:dyDescent="0.3">
      <c r="A4825" s="679">
        <f t="shared" ref="A4825:A4887" si="138">MAX(A4809:A4824)+1</f>
        <v>2729</v>
      </c>
      <c r="B4825" s="479" t="s">
        <v>1057</v>
      </c>
      <c r="C4825" s="480" t="s">
        <v>587</v>
      </c>
      <c r="D4825" s="481">
        <v>15.914999999999999</v>
      </c>
      <c r="E4825" s="482">
        <v>15.972</v>
      </c>
      <c r="F4825" s="483" t="s">
        <v>16</v>
      </c>
      <c r="G4825" s="549" t="s">
        <v>47</v>
      </c>
      <c r="H4825" s="483" t="s">
        <v>1059</v>
      </c>
      <c r="I4825" s="484" t="s">
        <v>1059</v>
      </c>
      <c r="J4825" s="485"/>
      <c r="K4825" s="483" t="str">
        <f t="shared" si="136"/>
        <v>09,25</v>
      </c>
      <c r="L4825" s="483" t="s">
        <v>28</v>
      </c>
      <c r="M4825" s="483">
        <v>15915.400000000001</v>
      </c>
      <c r="N4825" s="486">
        <v>0.54166666666666663</v>
      </c>
    </row>
    <row r="4826" spans="1:14" ht="57" hidden="1" thickBot="1" x14ac:dyDescent="0.3">
      <c r="A4826" s="681"/>
      <c r="B4826" s="645" t="s">
        <v>1057</v>
      </c>
      <c r="C4826" s="646" t="s">
        <v>587</v>
      </c>
      <c r="D4826" s="647">
        <v>1.4</v>
      </c>
      <c r="E4826" s="648">
        <v>1.413</v>
      </c>
      <c r="F4826" s="649" t="s">
        <v>16</v>
      </c>
      <c r="G4826" s="650" t="s">
        <v>794</v>
      </c>
      <c r="H4826" s="649" t="s">
        <v>1059</v>
      </c>
      <c r="I4826" s="651" t="s">
        <v>1059</v>
      </c>
      <c r="J4826" s="652"/>
      <c r="K4826" s="649" t="str">
        <f t="shared" si="136"/>
        <v>09,25</v>
      </c>
      <c r="L4826" s="649" t="s">
        <v>28</v>
      </c>
      <c r="M4826" s="649">
        <v>1400.1599999999999</v>
      </c>
      <c r="N4826" s="653">
        <v>0.54166666666666663</v>
      </c>
    </row>
    <row r="4827" spans="1:14" ht="19.5" hidden="1" thickBot="1" x14ac:dyDescent="0.3">
      <c r="A4827" s="503">
        <f t="shared" si="138"/>
        <v>2730</v>
      </c>
      <c r="B4827" s="504" t="s">
        <v>1057</v>
      </c>
      <c r="C4827" s="505" t="s">
        <v>26</v>
      </c>
      <c r="D4827" s="506">
        <v>17.344000000000001</v>
      </c>
      <c r="E4827" s="507">
        <f>17.381+0.12</f>
        <v>17.501000000000001</v>
      </c>
      <c r="F4827" s="508" t="s">
        <v>16</v>
      </c>
      <c r="G4827" s="509"/>
      <c r="H4827" s="508" t="s">
        <v>1061</v>
      </c>
      <c r="I4827" s="510" t="s">
        <v>1061</v>
      </c>
      <c r="J4827" s="511" t="s">
        <v>986</v>
      </c>
      <c r="K4827" s="508" t="str">
        <f t="shared" si="136"/>
        <v>09,25</v>
      </c>
      <c r="L4827" s="508" t="s">
        <v>265</v>
      </c>
      <c r="M4827" s="508">
        <v>17513.120000000003</v>
      </c>
      <c r="N4827" s="512">
        <v>0.375</v>
      </c>
    </row>
    <row r="4828" spans="1:14" ht="19.5" hidden="1" thickBot="1" x14ac:dyDescent="0.3">
      <c r="A4828" s="572">
        <f t="shared" si="138"/>
        <v>2731</v>
      </c>
      <c r="B4828" s="573" t="s">
        <v>1057</v>
      </c>
      <c r="C4828" s="574" t="s">
        <v>26</v>
      </c>
      <c r="D4828" s="575">
        <v>12.459</v>
      </c>
      <c r="E4828" s="576">
        <v>12.459</v>
      </c>
      <c r="F4828" s="577" t="s">
        <v>30</v>
      </c>
      <c r="G4828" s="578"/>
      <c r="H4828" s="577" t="s">
        <v>1059</v>
      </c>
      <c r="I4828" s="579" t="s">
        <v>1059</v>
      </c>
      <c r="J4828" s="580"/>
      <c r="K4828" s="577" t="str">
        <f t="shared" si="136"/>
        <v>09,25</v>
      </c>
      <c r="L4828" s="577" t="s">
        <v>265</v>
      </c>
      <c r="M4828" s="577">
        <v>12459.160000000002</v>
      </c>
      <c r="N4828" s="581">
        <v>0.375</v>
      </c>
    </row>
    <row r="4829" spans="1:14" ht="19.5" hidden="1" thickBot="1" x14ac:dyDescent="0.3">
      <c r="A4829" s="503">
        <f t="shared" si="138"/>
        <v>2732</v>
      </c>
      <c r="B4829" s="504" t="s">
        <v>1058</v>
      </c>
      <c r="C4829" s="505" t="s">
        <v>587</v>
      </c>
      <c r="D4829" s="506">
        <v>9.7520000000000007</v>
      </c>
      <c r="E4829" s="507">
        <v>9.7520000000000007</v>
      </c>
      <c r="F4829" s="508" t="s">
        <v>30</v>
      </c>
      <c r="G4829" s="509" t="s">
        <v>23</v>
      </c>
      <c r="H4829" s="508" t="s">
        <v>1061</v>
      </c>
      <c r="I4829" s="510" t="s">
        <v>1061</v>
      </c>
      <c r="J4829" s="511"/>
      <c r="K4829" s="508" t="str">
        <f t="shared" si="136"/>
        <v>09,25</v>
      </c>
      <c r="L4829" s="508" t="s">
        <v>28</v>
      </c>
      <c r="M4829" s="508">
        <v>9752.8799999999992</v>
      </c>
      <c r="N4829" s="512">
        <v>0.41666666666666669</v>
      </c>
    </row>
    <row r="4830" spans="1:14" ht="19.5" hidden="1" thickBot="1" x14ac:dyDescent="0.3">
      <c r="A4830" s="679">
        <f t="shared" si="138"/>
        <v>2733</v>
      </c>
      <c r="B4830" s="479" t="s">
        <v>1058</v>
      </c>
      <c r="C4830" s="480" t="s">
        <v>26</v>
      </c>
      <c r="D4830" s="481">
        <v>8.2159999999999993</v>
      </c>
      <c r="E4830" s="482">
        <v>8.2159999999999993</v>
      </c>
      <c r="F4830" s="483" t="s">
        <v>30</v>
      </c>
      <c r="G4830" s="682" t="s">
        <v>72</v>
      </c>
      <c r="H4830" s="483" t="s">
        <v>1062</v>
      </c>
      <c r="I4830" s="484" t="s">
        <v>1062</v>
      </c>
      <c r="J4830" s="485"/>
      <c r="K4830" s="483" t="str">
        <f t="shared" si="136"/>
        <v>09,25</v>
      </c>
      <c r="L4830" s="483" t="s">
        <v>265</v>
      </c>
      <c r="M4830" s="483">
        <v>8216.9600000000009</v>
      </c>
      <c r="N4830" s="486">
        <v>0.375</v>
      </c>
    </row>
    <row r="4831" spans="1:14" ht="19.5" hidden="1" thickBot="1" x14ac:dyDescent="0.3">
      <c r="A4831" s="681"/>
      <c r="B4831" s="645" t="s">
        <v>1058</v>
      </c>
      <c r="C4831" s="646" t="s">
        <v>26</v>
      </c>
      <c r="D4831" s="647">
        <v>5.649</v>
      </c>
      <c r="E4831" s="648">
        <v>5.7240000000000002</v>
      </c>
      <c r="F4831" s="649" t="s">
        <v>16</v>
      </c>
      <c r="G4831" s="687"/>
      <c r="H4831" s="649" t="s">
        <v>1062</v>
      </c>
      <c r="I4831" s="651" t="s">
        <v>1062</v>
      </c>
      <c r="J4831" s="652"/>
      <c r="K4831" s="649" t="str">
        <f t="shared" si="136"/>
        <v>09,25</v>
      </c>
      <c r="L4831" s="649" t="s">
        <v>265</v>
      </c>
      <c r="M4831" s="649">
        <v>5790.78</v>
      </c>
      <c r="N4831" s="653">
        <v>0.375</v>
      </c>
    </row>
    <row r="4832" spans="1:14" ht="19.5" hidden="1" thickBot="1" x14ac:dyDescent="0.3">
      <c r="A4832" s="676">
        <f t="shared" si="138"/>
        <v>2734</v>
      </c>
      <c r="B4832" s="531" t="s">
        <v>1058</v>
      </c>
      <c r="C4832" s="532" t="s">
        <v>47</v>
      </c>
      <c r="D4832" s="533">
        <v>9.39</v>
      </c>
      <c r="E4832" s="534">
        <v>9.5549999999999997</v>
      </c>
      <c r="F4832" s="535" t="s">
        <v>16</v>
      </c>
      <c r="G4832" s="536"/>
      <c r="H4832" s="535" t="s">
        <v>1062</v>
      </c>
      <c r="I4832" s="537" t="s">
        <v>1062</v>
      </c>
      <c r="J4832" s="538"/>
      <c r="K4832" s="535" t="str">
        <f t="shared" si="136"/>
        <v>09,25</v>
      </c>
      <c r="L4832" s="535" t="s">
        <v>28</v>
      </c>
      <c r="M4832" s="535">
        <v>9517.57</v>
      </c>
      <c r="N4832" s="539">
        <v>0.41666666666666669</v>
      </c>
    </row>
    <row r="4833" spans="1:14" ht="19.5" hidden="1" thickBot="1" x14ac:dyDescent="0.3">
      <c r="A4833" s="677"/>
      <c r="B4833" s="636" t="s">
        <v>1058</v>
      </c>
      <c r="C4833" s="637" t="s">
        <v>25</v>
      </c>
      <c r="D4833" s="638">
        <v>7.78</v>
      </c>
      <c r="E4833" s="639">
        <v>7.8380000000000001</v>
      </c>
      <c r="F4833" s="640" t="s">
        <v>16</v>
      </c>
      <c r="G4833" s="641"/>
      <c r="H4833" s="640" t="s">
        <v>1062</v>
      </c>
      <c r="I4833" s="642" t="s">
        <v>1062</v>
      </c>
      <c r="J4833" s="643"/>
      <c r="K4833" s="640" t="str">
        <f t="shared" si="136"/>
        <v>09,25</v>
      </c>
      <c r="L4833" s="640" t="s">
        <v>28</v>
      </c>
      <c r="M4833" s="640">
        <v>7823.88</v>
      </c>
      <c r="N4833" s="644">
        <v>0.41666666666666669</v>
      </c>
    </row>
    <row r="4834" spans="1:14" ht="19.5" hidden="1" thickBot="1" x14ac:dyDescent="0.3">
      <c r="A4834" s="679">
        <f t="shared" si="138"/>
        <v>2735</v>
      </c>
      <c r="B4834" s="479" t="s">
        <v>1058</v>
      </c>
      <c r="C4834" s="480" t="s">
        <v>913</v>
      </c>
      <c r="D4834" s="481">
        <v>3.74</v>
      </c>
      <c r="E4834" s="482">
        <f>3.498+0.18</f>
        <v>3.6780000000000004</v>
      </c>
      <c r="F4834" s="483" t="s">
        <v>16</v>
      </c>
      <c r="G4834" s="549"/>
      <c r="H4834" s="483" t="s">
        <v>1062</v>
      </c>
      <c r="I4834" s="484" t="s">
        <v>1062</v>
      </c>
      <c r="J4834" s="485" t="s">
        <v>986</v>
      </c>
      <c r="K4834" s="483" t="str">
        <f t="shared" si="136"/>
        <v>09,25</v>
      </c>
      <c r="L4834" s="483" t="s">
        <v>266</v>
      </c>
      <c r="M4834" s="483">
        <v>3760.8199999999997</v>
      </c>
      <c r="N4834" s="486">
        <v>0.45833333333333331</v>
      </c>
    </row>
    <row r="4835" spans="1:14" ht="19.5" hidden="1" thickBot="1" x14ac:dyDescent="0.3">
      <c r="A4835" s="680"/>
      <c r="B4835" s="523" t="s">
        <v>1058</v>
      </c>
      <c r="C4835" s="524" t="s">
        <v>15</v>
      </c>
      <c r="D4835" s="525">
        <v>3.6509999999999998</v>
      </c>
      <c r="E4835" s="526">
        <v>3.7839999999999998</v>
      </c>
      <c r="F4835" s="527" t="s">
        <v>16</v>
      </c>
      <c r="G4835" s="561"/>
      <c r="H4835" s="527" t="s">
        <v>1062</v>
      </c>
      <c r="I4835" s="528" t="s">
        <v>1062</v>
      </c>
      <c r="J4835" s="529"/>
      <c r="K4835" s="527" t="str">
        <f t="shared" si="136"/>
        <v>09,25</v>
      </c>
      <c r="L4835" s="527" t="s">
        <v>28</v>
      </c>
      <c r="M4835" s="527">
        <v>3769.1099999999997</v>
      </c>
      <c r="N4835" s="530">
        <v>0.45833333333333331</v>
      </c>
    </row>
    <row r="4836" spans="1:14" ht="19.5" hidden="1" thickBot="1" x14ac:dyDescent="0.3">
      <c r="A4836" s="680"/>
      <c r="B4836" s="523" t="s">
        <v>1058</v>
      </c>
      <c r="C4836" s="524" t="s">
        <v>23</v>
      </c>
      <c r="D4836" s="525">
        <v>4.9000000000000004</v>
      </c>
      <c r="E4836" s="526">
        <v>4.9370000000000003</v>
      </c>
      <c r="F4836" s="527" t="s">
        <v>16</v>
      </c>
      <c r="G4836" s="561"/>
      <c r="H4836" s="527" t="s">
        <v>1062</v>
      </c>
      <c r="I4836" s="528" t="s">
        <v>1062</v>
      </c>
      <c r="J4836" s="529"/>
      <c r="K4836" s="527" t="str">
        <f t="shared" si="136"/>
        <v>09,25</v>
      </c>
      <c r="L4836" s="527" t="s">
        <v>28</v>
      </c>
      <c r="M4836" s="527">
        <v>4958.6400000000003</v>
      </c>
      <c r="N4836" s="530">
        <v>0.45833333333333331</v>
      </c>
    </row>
    <row r="4837" spans="1:14" ht="19.5" hidden="1" thickBot="1" x14ac:dyDescent="0.3">
      <c r="A4837" s="681"/>
      <c r="B4837" s="645" t="s">
        <v>1058</v>
      </c>
      <c r="C4837" s="646" t="s">
        <v>24</v>
      </c>
      <c r="D4837" s="647">
        <v>4.84</v>
      </c>
      <c r="E4837" s="648">
        <v>4.9649999999999999</v>
      </c>
      <c r="F4837" s="649" t="s">
        <v>16</v>
      </c>
      <c r="G4837" s="650"/>
      <c r="H4837" s="649" t="s">
        <v>1062</v>
      </c>
      <c r="I4837" s="651" t="s">
        <v>1062</v>
      </c>
      <c r="J4837" s="652"/>
      <c r="K4837" s="649" t="str">
        <f t="shared" si="136"/>
        <v>09,25</v>
      </c>
      <c r="L4837" s="649" t="s">
        <v>28</v>
      </c>
      <c r="M4837" s="649">
        <v>4967</v>
      </c>
      <c r="N4837" s="653">
        <v>0.45833333333333331</v>
      </c>
    </row>
    <row r="4838" spans="1:14" ht="29.25" hidden="1" customHeight="1" x14ac:dyDescent="0.25">
      <c r="A4838" s="676">
        <f t="shared" si="138"/>
        <v>2736</v>
      </c>
      <c r="B4838" s="531" t="s">
        <v>1058</v>
      </c>
      <c r="C4838" s="532" t="s">
        <v>23</v>
      </c>
      <c r="D4838" s="533">
        <v>10.782</v>
      </c>
      <c r="E4838" s="534">
        <v>10.962</v>
      </c>
      <c r="F4838" s="535" t="s">
        <v>16</v>
      </c>
      <c r="G4838" s="684" t="s">
        <v>1063</v>
      </c>
      <c r="H4838" s="535" t="s">
        <v>1062</v>
      </c>
      <c r="I4838" s="537" t="s">
        <v>1064</v>
      </c>
      <c r="J4838" s="538"/>
      <c r="K4838" s="535" t="str">
        <f t="shared" si="136"/>
        <v>09,25</v>
      </c>
      <c r="L4838" s="535" t="s">
        <v>28</v>
      </c>
      <c r="M4838" s="535">
        <v>10921.36</v>
      </c>
      <c r="N4838" s="539">
        <v>0.5</v>
      </c>
    </row>
    <row r="4839" spans="1:14" ht="29.25" hidden="1" customHeight="1" thickBot="1" x14ac:dyDescent="0.3">
      <c r="A4839" s="677"/>
      <c r="B4839" s="636" t="s">
        <v>1058</v>
      </c>
      <c r="C4839" s="637" t="s">
        <v>47</v>
      </c>
      <c r="D4839" s="638">
        <v>2.621</v>
      </c>
      <c r="E4839" s="639">
        <v>2.6819999999999999</v>
      </c>
      <c r="F4839" s="640" t="s">
        <v>16</v>
      </c>
      <c r="G4839" s="685"/>
      <c r="H4839" s="640" t="s">
        <v>1062</v>
      </c>
      <c r="I4839" s="642" t="s">
        <v>1064</v>
      </c>
      <c r="J4839" s="643"/>
      <c r="K4839" s="640" t="str">
        <f t="shared" si="136"/>
        <v>09,25</v>
      </c>
      <c r="L4839" s="640" t="s">
        <v>28</v>
      </c>
      <c r="M4839" s="640">
        <v>2670.6600000000003</v>
      </c>
      <c r="N4839" s="644">
        <v>0.5</v>
      </c>
    </row>
    <row r="4840" spans="1:14" ht="19.5" hidden="1" thickBot="1" x14ac:dyDescent="0.3">
      <c r="A4840" s="679">
        <f t="shared" si="138"/>
        <v>2737</v>
      </c>
      <c r="B4840" s="479" t="s">
        <v>1058</v>
      </c>
      <c r="C4840" s="480" t="s">
        <v>26</v>
      </c>
      <c r="D4840" s="481">
        <v>14.997</v>
      </c>
      <c r="E4840" s="482">
        <f>15.167+0.02</f>
        <v>15.186999999999999</v>
      </c>
      <c r="F4840" s="483" t="s">
        <v>16</v>
      </c>
      <c r="G4840" s="549"/>
      <c r="H4840" s="483" t="s">
        <v>1064</v>
      </c>
      <c r="I4840" s="484" t="s">
        <v>1064</v>
      </c>
      <c r="J4840" s="485" t="s">
        <v>986</v>
      </c>
      <c r="K4840" s="483" t="str">
        <f t="shared" si="136"/>
        <v>09,25</v>
      </c>
      <c r="L4840" s="483" t="s">
        <v>265</v>
      </c>
      <c r="M4840" s="483">
        <v>15173.48</v>
      </c>
      <c r="N4840" s="486">
        <v>0.375</v>
      </c>
    </row>
    <row r="4841" spans="1:14" ht="19.5" hidden="1" thickBot="1" x14ac:dyDescent="0.3">
      <c r="A4841" s="681"/>
      <c r="B4841" s="645" t="s">
        <v>1058</v>
      </c>
      <c r="C4841" s="646" t="s">
        <v>952</v>
      </c>
      <c r="D4841" s="647">
        <v>2.3849999999999998</v>
      </c>
      <c r="E4841" s="648">
        <v>2.4889999999999999</v>
      </c>
      <c r="F4841" s="649" t="s">
        <v>16</v>
      </c>
      <c r="G4841" s="650"/>
      <c r="H4841" s="649" t="s">
        <v>1064</v>
      </c>
      <c r="I4841" s="651" t="s">
        <v>1064</v>
      </c>
      <c r="J4841" s="652"/>
      <c r="K4841" s="649" t="str">
        <f t="shared" si="136"/>
        <v>09,25</v>
      </c>
      <c r="L4841" s="649" t="s">
        <v>266</v>
      </c>
      <c r="M4841" s="649">
        <v>2483.2200000000003</v>
      </c>
      <c r="N4841" s="653">
        <v>0.375</v>
      </c>
    </row>
    <row r="4842" spans="1:14" ht="19.5" hidden="1" thickBot="1" x14ac:dyDescent="0.3">
      <c r="A4842" s="676">
        <f t="shared" si="138"/>
        <v>2738</v>
      </c>
      <c r="B4842" s="531" t="s">
        <v>1058</v>
      </c>
      <c r="C4842" s="532" t="s">
        <v>587</v>
      </c>
      <c r="D4842" s="533">
        <v>7.1950000000000003</v>
      </c>
      <c r="E4842" s="534">
        <v>7.1950000000000003</v>
      </c>
      <c r="F4842" s="535" t="s">
        <v>30</v>
      </c>
      <c r="G4842" s="536" t="s">
        <v>23</v>
      </c>
      <c r="H4842" s="535" t="s">
        <v>1062</v>
      </c>
      <c r="I4842" s="537" t="s">
        <v>1062</v>
      </c>
      <c r="J4842" s="538"/>
      <c r="K4842" s="535" t="str">
        <f t="shared" si="136"/>
        <v>09,25</v>
      </c>
      <c r="L4842" s="535" t="s">
        <v>28</v>
      </c>
      <c r="M4842" s="535">
        <v>7195.2</v>
      </c>
      <c r="N4842" s="539">
        <v>0.41666666666666669</v>
      </c>
    </row>
    <row r="4843" spans="1:14" ht="19.5" hidden="1" thickBot="1" x14ac:dyDescent="0.3">
      <c r="A4843" s="677"/>
      <c r="B4843" s="636" t="s">
        <v>1058</v>
      </c>
      <c r="C4843" s="637" t="s">
        <v>23</v>
      </c>
      <c r="D4843" s="638">
        <v>5.7839999999999998</v>
      </c>
      <c r="E4843" s="639">
        <v>5.7839999999999998</v>
      </c>
      <c r="F4843" s="640" t="s">
        <v>30</v>
      </c>
      <c r="G4843" s="641"/>
      <c r="H4843" s="640" t="s">
        <v>1062</v>
      </c>
      <c r="I4843" s="642" t="s">
        <v>1062</v>
      </c>
      <c r="J4843" s="643"/>
      <c r="K4843" s="640" t="str">
        <f t="shared" si="136"/>
        <v>09,25</v>
      </c>
      <c r="L4843" s="640" t="s">
        <v>28</v>
      </c>
      <c r="M4843" s="640">
        <v>5784.0400000000009</v>
      </c>
      <c r="N4843" s="644">
        <v>0.41666666666666669</v>
      </c>
    </row>
    <row r="4844" spans="1:14" ht="19.5" hidden="1" thickBot="1" x14ac:dyDescent="0.3">
      <c r="A4844" s="679">
        <f t="shared" si="138"/>
        <v>2739</v>
      </c>
      <c r="B4844" s="479" t="s">
        <v>1058</v>
      </c>
      <c r="C4844" s="480" t="s">
        <v>47</v>
      </c>
      <c r="D4844" s="481">
        <v>5.8330000000000002</v>
      </c>
      <c r="E4844" s="482">
        <v>5.8330000000000002</v>
      </c>
      <c r="F4844" s="483" t="s">
        <v>30</v>
      </c>
      <c r="G4844" s="549"/>
      <c r="H4844" s="483" t="s">
        <v>1062</v>
      </c>
      <c r="I4844" s="484" t="s">
        <v>1065</v>
      </c>
      <c r="J4844" s="485"/>
      <c r="K4844" s="483" t="str">
        <f t="shared" si="136"/>
        <v>09,25</v>
      </c>
      <c r="L4844" s="483" t="s">
        <v>28</v>
      </c>
      <c r="M4844" s="483">
        <v>5833.28</v>
      </c>
      <c r="N4844" s="486">
        <v>0.45833333333333331</v>
      </c>
    </row>
    <row r="4845" spans="1:14" ht="19.5" hidden="1" thickBot="1" x14ac:dyDescent="0.3">
      <c r="A4845" s="681"/>
      <c r="B4845" s="645" t="s">
        <v>1058</v>
      </c>
      <c r="C4845" s="646" t="s">
        <v>24</v>
      </c>
      <c r="D4845" s="647">
        <v>4.9029999999999996</v>
      </c>
      <c r="E4845" s="648">
        <v>4.9029999999999996</v>
      </c>
      <c r="F4845" s="649" t="s">
        <v>30</v>
      </c>
      <c r="G4845" s="650"/>
      <c r="H4845" s="649" t="s">
        <v>1062</v>
      </c>
      <c r="I4845" s="651" t="s">
        <v>1065</v>
      </c>
      <c r="J4845" s="652"/>
      <c r="K4845" s="649" t="str">
        <f t="shared" si="136"/>
        <v>09,25</v>
      </c>
      <c r="L4845" s="649" t="s">
        <v>28</v>
      </c>
      <c r="M4845" s="649">
        <v>4903.2</v>
      </c>
      <c r="N4845" s="653">
        <v>0.45833333333333331</v>
      </c>
    </row>
    <row r="4846" spans="1:14" ht="19.5" hidden="1" thickBot="1" x14ac:dyDescent="0.3">
      <c r="A4846" s="676">
        <f t="shared" si="138"/>
        <v>2740</v>
      </c>
      <c r="B4846" s="531" t="s">
        <v>1058</v>
      </c>
      <c r="C4846" s="532" t="s">
        <v>15</v>
      </c>
      <c r="D4846" s="533">
        <v>6.7290000000000001</v>
      </c>
      <c r="E4846" s="534">
        <v>6.7290000000000001</v>
      </c>
      <c r="F4846" s="535" t="s">
        <v>30</v>
      </c>
      <c r="G4846" s="536"/>
      <c r="H4846" s="535" t="s">
        <v>1062</v>
      </c>
      <c r="I4846" s="537" t="s">
        <v>1064</v>
      </c>
      <c r="J4846" s="538"/>
      <c r="K4846" s="535" t="str">
        <f t="shared" si="136"/>
        <v>09,25</v>
      </c>
      <c r="L4846" s="535" t="s">
        <v>28</v>
      </c>
      <c r="M4846" s="535">
        <v>6729.2800000000007</v>
      </c>
      <c r="N4846" s="539">
        <v>0.5</v>
      </c>
    </row>
    <row r="4847" spans="1:14" ht="19.5" hidden="1" thickBot="1" x14ac:dyDescent="0.3">
      <c r="A4847" s="678"/>
      <c r="B4847" s="590" t="s">
        <v>1058</v>
      </c>
      <c r="C4847" s="591" t="s">
        <v>24</v>
      </c>
      <c r="D4847" s="592">
        <v>4.3769999999999998</v>
      </c>
      <c r="E4847" s="593">
        <f>4.309+0.067</f>
        <v>4.3760000000000003</v>
      </c>
      <c r="F4847" s="594" t="s">
        <v>30</v>
      </c>
      <c r="G4847" s="595"/>
      <c r="H4847" s="594" t="s">
        <v>1062</v>
      </c>
      <c r="I4847" s="596" t="s">
        <v>1064</v>
      </c>
      <c r="J4847" s="597" t="s">
        <v>986</v>
      </c>
      <c r="K4847" s="594" t="str">
        <f t="shared" si="136"/>
        <v>09,25</v>
      </c>
      <c r="L4847" s="594" t="s">
        <v>28</v>
      </c>
      <c r="M4847" s="594">
        <v>4377.16</v>
      </c>
      <c r="N4847" s="598">
        <v>0.5</v>
      </c>
    </row>
    <row r="4848" spans="1:14" ht="19.5" hidden="1" thickBot="1" x14ac:dyDescent="0.3">
      <c r="A4848" s="513">
        <f t="shared" si="138"/>
        <v>2741</v>
      </c>
      <c r="B4848" s="514" t="s">
        <v>1062</v>
      </c>
      <c r="C4848" s="515" t="s">
        <v>480</v>
      </c>
      <c r="D4848" s="516">
        <v>14.02</v>
      </c>
      <c r="E4848" s="517">
        <v>14.214</v>
      </c>
      <c r="F4848" s="518" t="s">
        <v>16</v>
      </c>
      <c r="G4848" s="519"/>
      <c r="H4848" s="518" t="s">
        <v>1065</v>
      </c>
      <c r="I4848" s="520" t="s">
        <v>1065</v>
      </c>
      <c r="J4848" s="521"/>
      <c r="K4848" s="518" t="str">
        <f t="shared" si="136"/>
        <v>09,25</v>
      </c>
      <c r="L4848" s="518" t="s">
        <v>266</v>
      </c>
      <c r="M4848" s="518">
        <v>14163.82</v>
      </c>
      <c r="N4848" s="522">
        <v>0.41666666666666669</v>
      </c>
    </row>
    <row r="4849" spans="1:14" ht="19.5" hidden="1" thickBot="1" x14ac:dyDescent="0.3">
      <c r="A4849" s="503">
        <f t="shared" si="138"/>
        <v>2742</v>
      </c>
      <c r="B4849" s="504" t="s">
        <v>1062</v>
      </c>
      <c r="C4849" s="505" t="s">
        <v>848</v>
      </c>
      <c r="D4849" s="506">
        <v>17.97</v>
      </c>
      <c r="E4849" s="507">
        <v>18.065000000000001</v>
      </c>
      <c r="F4849" s="508" t="s">
        <v>16</v>
      </c>
      <c r="G4849" s="509"/>
      <c r="H4849" s="508" t="s">
        <v>1065</v>
      </c>
      <c r="I4849" s="510" t="s">
        <v>1065</v>
      </c>
      <c r="J4849" s="511"/>
      <c r="K4849" s="508" t="str">
        <f t="shared" si="136"/>
        <v>09,25</v>
      </c>
      <c r="L4849" s="508" t="s">
        <v>266</v>
      </c>
      <c r="M4849" s="508">
        <v>18029.82</v>
      </c>
      <c r="N4849" s="512">
        <v>0.45833333333333331</v>
      </c>
    </row>
    <row r="4850" spans="1:14" ht="38.25" hidden="1" thickBot="1" x14ac:dyDescent="0.3">
      <c r="A4850" s="572">
        <f t="shared" si="138"/>
        <v>2743</v>
      </c>
      <c r="B4850" s="573" t="s">
        <v>1062</v>
      </c>
      <c r="C4850" s="574" t="s">
        <v>44</v>
      </c>
      <c r="D4850" s="575">
        <v>17.875</v>
      </c>
      <c r="E4850" s="576">
        <v>17.986000000000001</v>
      </c>
      <c r="F4850" s="577" t="s">
        <v>16</v>
      </c>
      <c r="G4850" s="578" t="s">
        <v>1033</v>
      </c>
      <c r="H4850" s="577" t="s">
        <v>1065</v>
      </c>
      <c r="I4850" s="579" t="s">
        <v>1065</v>
      </c>
      <c r="J4850" s="580"/>
      <c r="K4850" s="577" t="str">
        <f t="shared" si="136"/>
        <v>09,25</v>
      </c>
      <c r="L4850" s="577" t="s">
        <v>266</v>
      </c>
      <c r="M4850" s="577">
        <v>17952.36</v>
      </c>
      <c r="N4850" s="581">
        <v>0.5</v>
      </c>
    </row>
    <row r="4851" spans="1:14" ht="19.5" hidden="1" thickBot="1" x14ac:dyDescent="0.3">
      <c r="A4851" s="503">
        <f t="shared" si="138"/>
        <v>2744</v>
      </c>
      <c r="B4851" s="504" t="s">
        <v>1064</v>
      </c>
      <c r="C4851" s="505" t="s">
        <v>32</v>
      </c>
      <c r="D4851" s="506">
        <v>17.959</v>
      </c>
      <c r="E4851" s="507">
        <v>18.140999999999998</v>
      </c>
      <c r="F4851" s="508" t="s">
        <v>16</v>
      </c>
      <c r="G4851" s="509"/>
      <c r="H4851" s="508" t="s">
        <v>1066</v>
      </c>
      <c r="I4851" s="510" t="s">
        <v>1066</v>
      </c>
      <c r="J4851" s="511"/>
      <c r="K4851" s="508" t="str">
        <f t="shared" si="136"/>
        <v>09,25</v>
      </c>
      <c r="L4851" s="508" t="s">
        <v>266</v>
      </c>
      <c r="M4851" s="508">
        <v>18107.38</v>
      </c>
      <c r="N4851" s="512">
        <v>0.41666666666666669</v>
      </c>
    </row>
    <row r="4852" spans="1:14" ht="19.5" hidden="1" thickBot="1" x14ac:dyDescent="0.3">
      <c r="A4852" s="513">
        <f t="shared" si="138"/>
        <v>2745</v>
      </c>
      <c r="B4852" s="514" t="s">
        <v>1064</v>
      </c>
      <c r="C4852" s="515" t="s">
        <v>32</v>
      </c>
      <c r="D4852" s="516">
        <v>18.018999999999998</v>
      </c>
      <c r="E4852" s="517">
        <v>18.175000000000001</v>
      </c>
      <c r="F4852" s="518" t="s">
        <v>16</v>
      </c>
      <c r="G4852" s="519"/>
      <c r="H4852" s="518" t="s">
        <v>1066</v>
      </c>
      <c r="I4852" s="520" t="s">
        <v>1066</v>
      </c>
      <c r="J4852" s="521"/>
      <c r="K4852" s="518" t="str">
        <f t="shared" si="136"/>
        <v>09,25</v>
      </c>
      <c r="L4852" s="518" t="s">
        <v>266</v>
      </c>
      <c r="M4852" s="518">
        <v>18107.38</v>
      </c>
      <c r="N4852" s="522">
        <v>0.45833333333333331</v>
      </c>
    </row>
    <row r="4853" spans="1:14" ht="19.5" hidden="1" thickBot="1" x14ac:dyDescent="0.3">
      <c r="A4853" s="503">
        <f t="shared" si="138"/>
        <v>2746</v>
      </c>
      <c r="B4853" s="504" t="s">
        <v>1064</v>
      </c>
      <c r="C4853" s="505" t="s">
        <v>32</v>
      </c>
      <c r="D4853" s="506">
        <v>18.100000000000001</v>
      </c>
      <c r="E4853" s="507">
        <v>18.085000000000001</v>
      </c>
      <c r="F4853" s="508" t="s">
        <v>16</v>
      </c>
      <c r="G4853" s="509"/>
      <c r="H4853" s="508" t="s">
        <v>1066</v>
      </c>
      <c r="I4853" s="510" t="s">
        <v>1066</v>
      </c>
      <c r="J4853" s="511"/>
      <c r="K4853" s="508" t="str">
        <f t="shared" si="136"/>
        <v>09,25</v>
      </c>
      <c r="L4853" s="508" t="s">
        <v>266</v>
      </c>
      <c r="M4853" s="508">
        <v>18119.52</v>
      </c>
      <c r="N4853" s="512">
        <v>0.5</v>
      </c>
    </row>
    <row r="4854" spans="1:14" ht="19.5" hidden="1" thickBot="1" x14ac:dyDescent="0.3">
      <c r="A4854" s="679">
        <f t="shared" si="138"/>
        <v>2747</v>
      </c>
      <c r="B4854" s="479" t="s">
        <v>1064</v>
      </c>
      <c r="C4854" s="480" t="s">
        <v>41</v>
      </c>
      <c r="D4854" s="481">
        <v>4.8419999999999996</v>
      </c>
      <c r="E4854" s="482">
        <v>4.9089999999999998</v>
      </c>
      <c r="F4854" s="483" t="s">
        <v>16</v>
      </c>
      <c r="G4854" s="682" t="s">
        <v>467</v>
      </c>
      <c r="H4854" s="483" t="s">
        <v>1066</v>
      </c>
      <c r="I4854" s="484" t="s">
        <v>1067</v>
      </c>
      <c r="J4854" s="485"/>
      <c r="K4854" s="483" t="str">
        <f t="shared" si="136"/>
        <v>09,25</v>
      </c>
      <c r="L4854" s="483" t="s">
        <v>266</v>
      </c>
      <c r="M4854" s="483">
        <v>4899.0800000000008</v>
      </c>
      <c r="N4854" s="486">
        <v>0.54166666666666663</v>
      </c>
    </row>
    <row r="4855" spans="1:14" ht="19.5" hidden="1" thickBot="1" x14ac:dyDescent="0.3">
      <c r="A4855" s="681"/>
      <c r="B4855" s="645" t="s">
        <v>1064</v>
      </c>
      <c r="C4855" s="646" t="s">
        <v>32</v>
      </c>
      <c r="D4855" s="647">
        <v>3.5</v>
      </c>
      <c r="E4855" s="648">
        <v>3.5009999999999999</v>
      </c>
      <c r="F4855" s="649" t="s">
        <v>16</v>
      </c>
      <c r="G4855" s="687"/>
      <c r="H4855" s="649" t="s">
        <v>1066</v>
      </c>
      <c r="I4855" s="651" t="s">
        <v>1067</v>
      </c>
      <c r="J4855" s="652"/>
      <c r="K4855" s="649" t="str">
        <f t="shared" si="136"/>
        <v>09,25</v>
      </c>
      <c r="L4855" s="649" t="s">
        <v>266</v>
      </c>
      <c r="M4855" s="649">
        <v>3502.2</v>
      </c>
      <c r="N4855" s="653">
        <v>0.54166666666666663</v>
      </c>
    </row>
    <row r="4856" spans="1:14" ht="19.5" hidden="1" thickBot="1" x14ac:dyDescent="0.3">
      <c r="A4856" s="676">
        <f t="shared" si="138"/>
        <v>2748</v>
      </c>
      <c r="B4856" s="531" t="s">
        <v>1064</v>
      </c>
      <c r="C4856" s="532" t="s">
        <v>39</v>
      </c>
      <c r="D4856" s="533">
        <v>5.6109999999999998</v>
      </c>
      <c r="E4856" s="534">
        <v>5.7050000000000001</v>
      </c>
      <c r="F4856" s="535" t="s">
        <v>16</v>
      </c>
      <c r="G4856" s="536"/>
      <c r="H4856" s="535" t="s">
        <v>1066</v>
      </c>
      <c r="I4856" s="537" t="s">
        <v>1067</v>
      </c>
      <c r="J4856" s="538"/>
      <c r="K4856" s="535" t="str">
        <f t="shared" si="136"/>
        <v>09,25</v>
      </c>
      <c r="L4856" s="535" t="s">
        <v>266</v>
      </c>
      <c r="M4856" s="535">
        <v>5685.88</v>
      </c>
      <c r="N4856" s="539">
        <v>0.58333333333333337</v>
      </c>
    </row>
    <row r="4857" spans="1:14" ht="19.5" hidden="1" thickBot="1" x14ac:dyDescent="0.3">
      <c r="A4857" s="678"/>
      <c r="B4857" s="563" t="s">
        <v>1064</v>
      </c>
      <c r="C4857" s="564" t="s">
        <v>42</v>
      </c>
      <c r="D4857" s="565">
        <v>0.46400000000000002</v>
      </c>
      <c r="E4857" s="566">
        <v>0.499</v>
      </c>
      <c r="F4857" s="567" t="s">
        <v>16</v>
      </c>
      <c r="G4857" s="568"/>
      <c r="H4857" s="567" t="s">
        <v>1066</v>
      </c>
      <c r="I4857" s="569" t="s">
        <v>1067</v>
      </c>
      <c r="J4857" s="570"/>
      <c r="K4857" s="567" t="str">
        <f t="shared" si="136"/>
        <v>09,25</v>
      </c>
      <c r="L4857" s="567" t="s">
        <v>266</v>
      </c>
      <c r="M4857" s="567">
        <v>499.49999999999994</v>
      </c>
      <c r="N4857" s="571">
        <v>0.58333333333333337</v>
      </c>
    </row>
    <row r="4858" spans="1:14" ht="19.5" hidden="1" thickBot="1" x14ac:dyDescent="0.3">
      <c r="A4858" s="678"/>
      <c r="B4858" s="590" t="s">
        <v>1064</v>
      </c>
      <c r="C4858" s="591" t="s">
        <v>811</v>
      </c>
      <c r="D4858" s="592">
        <v>10.638</v>
      </c>
      <c r="E4858" s="593">
        <v>10.843999999999999</v>
      </c>
      <c r="F4858" s="594" t="s">
        <v>16</v>
      </c>
      <c r="G4858" s="595"/>
      <c r="H4858" s="594" t="s">
        <v>1066</v>
      </c>
      <c r="I4858" s="596" t="s">
        <v>1067</v>
      </c>
      <c r="J4858" s="597"/>
      <c r="K4858" s="594" t="str">
        <f t="shared" si="136"/>
        <v>09,25</v>
      </c>
      <c r="L4858" s="594" t="s">
        <v>266</v>
      </c>
      <c r="M4858" s="594">
        <v>10814.03</v>
      </c>
      <c r="N4858" s="598">
        <v>0.58333333333333337</v>
      </c>
    </row>
    <row r="4859" spans="1:14" ht="19.5" hidden="1" thickBot="1" x14ac:dyDescent="0.3">
      <c r="A4859" s="679">
        <f t="shared" si="138"/>
        <v>2749</v>
      </c>
      <c r="B4859" s="479" t="s">
        <v>1065</v>
      </c>
      <c r="C4859" s="480" t="s">
        <v>26</v>
      </c>
      <c r="D4859" s="481">
        <v>11.803000000000001</v>
      </c>
      <c r="E4859" s="482">
        <f>11.911+0.06+0.012</f>
        <v>11.983000000000001</v>
      </c>
      <c r="F4859" s="483" t="s">
        <v>16</v>
      </c>
      <c r="G4859" s="549"/>
      <c r="H4859" s="483" t="s">
        <v>1067</v>
      </c>
      <c r="I4859" s="484" t="s">
        <v>1067</v>
      </c>
      <c r="J4859" s="485" t="s">
        <v>1044</v>
      </c>
      <c r="K4859" s="483" t="str">
        <f t="shared" si="136"/>
        <v>09,25</v>
      </c>
      <c r="L4859" s="483" t="s">
        <v>265</v>
      </c>
      <c r="M4859" s="483">
        <v>11968.160000000002</v>
      </c>
      <c r="N4859" s="486">
        <v>0.375</v>
      </c>
    </row>
    <row r="4860" spans="1:14" ht="19.5" hidden="1" thickBot="1" x14ac:dyDescent="0.3">
      <c r="A4860" s="681"/>
      <c r="B4860" s="645" t="s">
        <v>1065</v>
      </c>
      <c r="C4860" s="646" t="s">
        <v>26</v>
      </c>
      <c r="D4860" s="647">
        <v>5.1859999999999999</v>
      </c>
      <c r="E4860" s="648">
        <v>5.1870000000000003</v>
      </c>
      <c r="F4860" s="649" t="s">
        <v>16</v>
      </c>
      <c r="G4860" s="650" t="s">
        <v>496</v>
      </c>
      <c r="H4860" s="649" t="s">
        <v>1067</v>
      </c>
      <c r="I4860" s="651" t="s">
        <v>1067</v>
      </c>
      <c r="J4860" s="652"/>
      <c r="K4860" s="649" t="str">
        <f t="shared" si="136"/>
        <v>09,25</v>
      </c>
      <c r="L4860" s="649" t="s">
        <v>265</v>
      </c>
      <c r="M4860" s="649">
        <v>5186.5400000000009</v>
      </c>
      <c r="N4860" s="653">
        <v>0.375</v>
      </c>
    </row>
    <row r="4861" spans="1:14" ht="19.5" hidden="1" thickBot="1" x14ac:dyDescent="0.3">
      <c r="A4861" s="503">
        <f t="shared" si="138"/>
        <v>2750</v>
      </c>
      <c r="B4861" s="504" t="s">
        <v>1065</v>
      </c>
      <c r="C4861" s="505" t="s">
        <v>26</v>
      </c>
      <c r="D4861" s="506">
        <v>17.422000000000001</v>
      </c>
      <c r="E4861" s="507">
        <f>17.47+0.1</f>
        <v>17.57</v>
      </c>
      <c r="F4861" s="508" t="s">
        <v>16</v>
      </c>
      <c r="G4861" s="509"/>
      <c r="H4861" s="508" t="s">
        <v>1067</v>
      </c>
      <c r="I4861" s="510" t="s">
        <v>1067</v>
      </c>
      <c r="J4861" s="511" t="s">
        <v>986</v>
      </c>
      <c r="K4861" s="508" t="str">
        <f t="shared" si="136"/>
        <v>09,25</v>
      </c>
      <c r="L4861" s="508" t="s">
        <v>265</v>
      </c>
      <c r="M4861" s="508">
        <v>17533.86</v>
      </c>
      <c r="N4861" s="512">
        <v>0.41666666666666669</v>
      </c>
    </row>
    <row r="4862" spans="1:14" ht="19.5" hidden="1" thickBot="1" x14ac:dyDescent="0.3">
      <c r="A4862" s="513">
        <f t="shared" si="138"/>
        <v>2751</v>
      </c>
      <c r="B4862" s="514" t="s">
        <v>1065</v>
      </c>
      <c r="C4862" s="515" t="s">
        <v>848</v>
      </c>
      <c r="D4862" s="516">
        <v>17.71</v>
      </c>
      <c r="E4862" s="517">
        <v>17.760999999999999</v>
      </c>
      <c r="F4862" s="518" t="s">
        <v>16</v>
      </c>
      <c r="G4862" s="519"/>
      <c r="H4862" s="518" t="s">
        <v>1067</v>
      </c>
      <c r="I4862" s="520" t="s">
        <v>1067</v>
      </c>
      <c r="J4862" s="521"/>
      <c r="K4862" s="518" t="str">
        <f t="shared" si="136"/>
        <v>09,25</v>
      </c>
      <c r="L4862" s="518" t="s">
        <v>266</v>
      </c>
      <c r="M4862" s="518">
        <v>17755.419999999998</v>
      </c>
      <c r="N4862" s="522">
        <v>0.45833333333333331</v>
      </c>
    </row>
    <row r="4863" spans="1:14" ht="19.5" hidden="1" thickBot="1" x14ac:dyDescent="0.3">
      <c r="A4863" s="503">
        <f t="shared" si="138"/>
        <v>2752</v>
      </c>
      <c r="B4863" s="504" t="s">
        <v>1065</v>
      </c>
      <c r="C4863" s="505" t="s">
        <v>26</v>
      </c>
      <c r="D4863" s="506">
        <v>17.527999999999999</v>
      </c>
      <c r="E4863" s="507">
        <v>17.754000000000001</v>
      </c>
      <c r="F4863" s="508" t="s">
        <v>16</v>
      </c>
      <c r="G4863" s="509"/>
      <c r="H4863" s="508" t="s">
        <v>1068</v>
      </c>
      <c r="I4863" s="510" t="s">
        <v>1068</v>
      </c>
      <c r="J4863" s="511"/>
      <c r="K4863" s="508" t="str">
        <f t="shared" si="136"/>
        <v>09,25</v>
      </c>
      <c r="L4863" s="508" t="s">
        <v>265</v>
      </c>
      <c r="M4863" s="508">
        <v>17746.68</v>
      </c>
      <c r="N4863" s="512">
        <v>0.375</v>
      </c>
    </row>
    <row r="4864" spans="1:14" ht="19.5" hidden="1" thickBot="1" x14ac:dyDescent="0.3">
      <c r="A4864" s="513">
        <f t="shared" si="138"/>
        <v>2753</v>
      </c>
      <c r="B4864" s="514" t="s">
        <v>1065</v>
      </c>
      <c r="C4864" s="515" t="s">
        <v>26</v>
      </c>
      <c r="D4864" s="516">
        <v>13.105</v>
      </c>
      <c r="E4864" s="517">
        <v>13.038</v>
      </c>
      <c r="F4864" s="518" t="s">
        <v>30</v>
      </c>
      <c r="G4864" s="519"/>
      <c r="H4864" s="518" t="s">
        <v>1067</v>
      </c>
      <c r="I4864" s="520" t="s">
        <v>1067</v>
      </c>
      <c r="J4864" s="521"/>
      <c r="K4864" s="518" t="str">
        <f t="shared" si="136"/>
        <v>09,25</v>
      </c>
      <c r="L4864" s="518" t="s">
        <v>265</v>
      </c>
      <c r="M4864" s="518">
        <v>13105.76</v>
      </c>
      <c r="N4864" s="522">
        <v>0.375</v>
      </c>
    </row>
    <row r="4865" spans="1:14" ht="19.5" hidden="1" thickBot="1" x14ac:dyDescent="0.3">
      <c r="A4865" s="503">
        <f t="shared" si="138"/>
        <v>2754</v>
      </c>
      <c r="B4865" s="504" t="s">
        <v>1065</v>
      </c>
      <c r="C4865" s="505" t="s">
        <v>23</v>
      </c>
      <c r="D4865" s="506">
        <v>17.242999999999999</v>
      </c>
      <c r="E4865" s="507">
        <v>17.393000000000001</v>
      </c>
      <c r="F4865" s="508" t="s">
        <v>16</v>
      </c>
      <c r="G4865" s="509"/>
      <c r="H4865" s="508" t="s">
        <v>1068</v>
      </c>
      <c r="I4865" s="510" t="s">
        <v>1068</v>
      </c>
      <c r="J4865" s="511"/>
      <c r="K4865" s="508" t="str">
        <f t="shared" si="136"/>
        <v>09,25</v>
      </c>
      <c r="L4865" s="508" t="s">
        <v>28</v>
      </c>
      <c r="M4865" s="508">
        <v>17358.68</v>
      </c>
      <c r="N4865" s="512">
        <v>0.41666666666666669</v>
      </c>
    </row>
    <row r="4866" spans="1:14" ht="29.25" hidden="1" customHeight="1" x14ac:dyDescent="0.25">
      <c r="A4866" s="679">
        <f t="shared" si="138"/>
        <v>2755</v>
      </c>
      <c r="B4866" s="479" t="s">
        <v>1065</v>
      </c>
      <c r="C4866" s="480" t="s">
        <v>839</v>
      </c>
      <c r="D4866" s="481">
        <v>1.266</v>
      </c>
      <c r="E4866" s="482">
        <v>1.323</v>
      </c>
      <c r="F4866" s="483" t="s">
        <v>16</v>
      </c>
      <c r="G4866" s="682" t="s">
        <v>1069</v>
      </c>
      <c r="H4866" s="483" t="s">
        <v>1068</v>
      </c>
      <c r="I4866" s="484" t="s">
        <v>1070</v>
      </c>
      <c r="J4866" s="485"/>
      <c r="K4866" s="483" t="str">
        <f t="shared" si="136"/>
        <v>09,25</v>
      </c>
      <c r="L4866" s="483" t="s">
        <v>28</v>
      </c>
      <c r="M4866" s="483">
        <v>1321.8</v>
      </c>
      <c r="N4866" s="486">
        <v>0.45833333333333331</v>
      </c>
    </row>
    <row r="4867" spans="1:14" ht="29.25" hidden="1" customHeight="1" thickBot="1" x14ac:dyDescent="0.3">
      <c r="A4867" s="681"/>
      <c r="B4867" s="645" t="s">
        <v>1065</v>
      </c>
      <c r="C4867" s="646" t="s">
        <v>47</v>
      </c>
      <c r="D4867" s="647">
        <v>11.81</v>
      </c>
      <c r="E4867" s="648">
        <v>12.032999999999999</v>
      </c>
      <c r="F4867" s="649" t="s">
        <v>16</v>
      </c>
      <c r="G4867" s="687"/>
      <c r="H4867" s="649" t="s">
        <v>1068</v>
      </c>
      <c r="I4867" s="651" t="s">
        <v>1070</v>
      </c>
      <c r="J4867" s="652"/>
      <c r="K4867" s="649" t="str">
        <f t="shared" si="136"/>
        <v>09,25</v>
      </c>
      <c r="L4867" s="649" t="s">
        <v>28</v>
      </c>
      <c r="M4867" s="649">
        <v>11973.279999999999</v>
      </c>
      <c r="N4867" s="653">
        <v>0.45833333333333331</v>
      </c>
    </row>
    <row r="4868" spans="1:14" ht="19.5" hidden="1" thickBot="1" x14ac:dyDescent="0.3">
      <c r="A4868" s="676">
        <f t="shared" si="138"/>
        <v>2756</v>
      </c>
      <c r="B4868" s="531" t="s">
        <v>1065</v>
      </c>
      <c r="C4868" s="532" t="s">
        <v>1029</v>
      </c>
      <c r="D4868" s="533">
        <v>0.34300000000000003</v>
      </c>
      <c r="E4868" s="534">
        <v>0.39</v>
      </c>
      <c r="F4868" s="535" t="s">
        <v>16</v>
      </c>
      <c r="G4868" s="536"/>
      <c r="H4868" s="535" t="s">
        <v>1068</v>
      </c>
      <c r="I4868" s="537" t="s">
        <v>1070</v>
      </c>
      <c r="J4868" s="538"/>
      <c r="K4868" s="535" t="str">
        <f t="shared" si="136"/>
        <v>09,25</v>
      </c>
      <c r="L4868" s="535" t="s">
        <v>28</v>
      </c>
      <c r="M4868" s="535">
        <v>388.79999999999995</v>
      </c>
      <c r="N4868" s="539">
        <v>0.5</v>
      </c>
    </row>
    <row r="4869" spans="1:14" ht="19.5" hidden="1" thickBot="1" x14ac:dyDescent="0.3">
      <c r="A4869" s="678"/>
      <c r="B4869" s="563" t="s">
        <v>1065</v>
      </c>
      <c r="C4869" s="564" t="s">
        <v>15</v>
      </c>
      <c r="D4869" s="565">
        <v>5.7210000000000001</v>
      </c>
      <c r="E4869" s="566">
        <v>5.883</v>
      </c>
      <c r="F4869" s="567" t="s">
        <v>16</v>
      </c>
      <c r="G4869" s="568"/>
      <c r="H4869" s="567" t="s">
        <v>1068</v>
      </c>
      <c r="I4869" s="569" t="s">
        <v>1070</v>
      </c>
      <c r="J4869" s="570"/>
      <c r="K4869" s="567" t="str">
        <f t="shared" si="136"/>
        <v>09,25</v>
      </c>
      <c r="L4869" s="567" t="s">
        <v>28</v>
      </c>
      <c r="M4869" s="567">
        <v>5862.67</v>
      </c>
      <c r="N4869" s="571">
        <v>0.5</v>
      </c>
    </row>
    <row r="4870" spans="1:14" ht="19.5" hidden="1" thickBot="1" x14ac:dyDescent="0.3">
      <c r="A4870" s="678"/>
      <c r="B4870" s="563" t="s">
        <v>1065</v>
      </c>
      <c r="C4870" s="564" t="s">
        <v>24</v>
      </c>
      <c r="D4870" s="565">
        <v>5.4139999999999997</v>
      </c>
      <c r="E4870" s="566">
        <v>5.6269999999999998</v>
      </c>
      <c r="F4870" s="567" t="s">
        <v>16</v>
      </c>
      <c r="G4870" s="568"/>
      <c r="H4870" s="567" t="s">
        <v>1068</v>
      </c>
      <c r="I4870" s="569" t="s">
        <v>1070</v>
      </c>
      <c r="J4870" s="570"/>
      <c r="K4870" s="567" t="str">
        <f t="shared" si="136"/>
        <v>09,25</v>
      </c>
      <c r="L4870" s="567" t="s">
        <v>28</v>
      </c>
      <c r="M4870" s="567">
        <v>5572.5099999999993</v>
      </c>
      <c r="N4870" s="571">
        <v>0.5</v>
      </c>
    </row>
    <row r="4871" spans="1:14" ht="19.5" hidden="1" thickBot="1" x14ac:dyDescent="0.3">
      <c r="A4871" s="677"/>
      <c r="B4871" s="636" t="s">
        <v>1065</v>
      </c>
      <c r="C4871" s="637" t="s">
        <v>21</v>
      </c>
      <c r="D4871" s="638">
        <v>5.3979999999999997</v>
      </c>
      <c r="E4871" s="639">
        <v>5.524</v>
      </c>
      <c r="F4871" s="640" t="s">
        <v>16</v>
      </c>
      <c r="G4871" s="641"/>
      <c r="H4871" s="640" t="s">
        <v>1068</v>
      </c>
      <c r="I4871" s="642" t="s">
        <v>1070</v>
      </c>
      <c r="J4871" s="643"/>
      <c r="K4871" s="640" t="str">
        <f t="shared" si="136"/>
        <v>09,25</v>
      </c>
      <c r="L4871" s="640" t="s">
        <v>28</v>
      </c>
      <c r="M4871" s="640">
        <v>5506.8000000000011</v>
      </c>
      <c r="N4871" s="644">
        <v>0.5</v>
      </c>
    </row>
    <row r="4872" spans="1:14" ht="19.5" hidden="1" thickBot="1" x14ac:dyDescent="0.3">
      <c r="A4872" s="679">
        <f t="shared" si="138"/>
        <v>2757</v>
      </c>
      <c r="B4872" s="479" t="s">
        <v>1066</v>
      </c>
      <c r="C4872" s="480" t="s">
        <v>26</v>
      </c>
      <c r="D4872" s="481">
        <v>16.035</v>
      </c>
      <c r="E4872" s="482">
        <v>16.251999999999999</v>
      </c>
      <c r="F4872" s="483" t="s">
        <v>16</v>
      </c>
      <c r="G4872" s="549"/>
      <c r="H4872" s="483" t="s">
        <v>1070</v>
      </c>
      <c r="I4872" s="484" t="s">
        <v>1071</v>
      </c>
      <c r="J4872" s="485"/>
      <c r="K4872" s="483" t="str">
        <f t="shared" si="136"/>
        <v>09,25</v>
      </c>
      <c r="L4872" s="483" t="s">
        <v>265</v>
      </c>
      <c r="M4872" s="483">
        <v>16209.080000000002</v>
      </c>
      <c r="N4872" s="486">
        <v>0.375</v>
      </c>
    </row>
    <row r="4873" spans="1:14" ht="19.5" hidden="1" thickBot="1" x14ac:dyDescent="0.3">
      <c r="A4873" s="681"/>
      <c r="B4873" s="645" t="s">
        <v>1066</v>
      </c>
      <c r="C4873" s="646" t="s">
        <v>952</v>
      </c>
      <c r="D4873" s="647">
        <v>0.96299999999999997</v>
      </c>
      <c r="E4873" s="648">
        <v>1.0149999999999999</v>
      </c>
      <c r="F4873" s="649" t="s">
        <v>16</v>
      </c>
      <c r="G4873" s="650"/>
      <c r="H4873" s="649" t="s">
        <v>1070</v>
      </c>
      <c r="I4873" s="651" t="s">
        <v>1071</v>
      </c>
      <c r="J4873" s="652"/>
      <c r="K4873" s="649" t="str">
        <f t="shared" si="136"/>
        <v>09,25</v>
      </c>
      <c r="L4873" s="649" t="s">
        <v>266</v>
      </c>
      <c r="M4873" s="649">
        <v>1018.9799999999999</v>
      </c>
      <c r="N4873" s="653">
        <v>0.375</v>
      </c>
    </row>
    <row r="4874" spans="1:14" ht="19.5" hidden="1" thickBot="1" x14ac:dyDescent="0.3">
      <c r="A4874" s="551">
        <f t="shared" si="138"/>
        <v>2758</v>
      </c>
      <c r="B4874" s="552" t="s">
        <v>1066</v>
      </c>
      <c r="C4874" s="553" t="s">
        <v>26</v>
      </c>
      <c r="D4874" s="554">
        <v>13.743</v>
      </c>
      <c r="E4874" s="555">
        <v>13.675000000000001</v>
      </c>
      <c r="F4874" s="556" t="s">
        <v>30</v>
      </c>
      <c r="G4874" s="557"/>
      <c r="H4874" s="556" t="s">
        <v>1068</v>
      </c>
      <c r="I4874" s="558" t="s">
        <v>1068</v>
      </c>
      <c r="J4874" s="559"/>
      <c r="K4874" s="556" t="str">
        <f t="shared" si="136"/>
        <v>09,25</v>
      </c>
      <c r="L4874" s="556" t="s">
        <v>265</v>
      </c>
      <c r="M4874" s="556">
        <v>13743.160000000002</v>
      </c>
      <c r="N4874" s="560">
        <v>0.375</v>
      </c>
    </row>
    <row r="4875" spans="1:14" ht="19.5" thickBot="1" x14ac:dyDescent="0.3">
      <c r="A4875" s="513">
        <f t="shared" si="138"/>
        <v>2759</v>
      </c>
      <c r="B4875" s="514" t="s">
        <v>1067</v>
      </c>
      <c r="C4875" s="515" t="s">
        <v>587</v>
      </c>
      <c r="D4875" s="516">
        <v>8.4209999999999994</v>
      </c>
      <c r="E4875" s="517">
        <v>8.4209999999999994</v>
      </c>
      <c r="F4875" s="518" t="s">
        <v>30</v>
      </c>
      <c r="G4875" s="519" t="s">
        <v>23</v>
      </c>
      <c r="H4875" s="518" t="s">
        <v>1070</v>
      </c>
      <c r="I4875" s="520" t="s">
        <v>1071</v>
      </c>
      <c r="J4875" s="521"/>
      <c r="K4875" s="514"/>
      <c r="L4875" s="518" t="s">
        <v>28</v>
      </c>
      <c r="M4875" s="518">
        <v>8421.9599999999991</v>
      </c>
      <c r="N4875" s="522">
        <v>0.41666666666666669</v>
      </c>
    </row>
    <row r="4876" spans="1:14" ht="19.5" thickBot="1" x14ac:dyDescent="0.3">
      <c r="A4876" s="503">
        <f t="shared" si="138"/>
        <v>2760</v>
      </c>
      <c r="B4876" s="504" t="s">
        <v>1067</v>
      </c>
      <c r="C4876" s="505" t="s">
        <v>26</v>
      </c>
      <c r="D4876" s="506">
        <v>17.523</v>
      </c>
      <c r="E4876" s="507">
        <v>17.753</v>
      </c>
      <c r="F4876" s="508" t="s">
        <v>16</v>
      </c>
      <c r="G4876" s="509"/>
      <c r="H4876" s="508" t="s">
        <v>1071</v>
      </c>
      <c r="I4876" s="510" t="s">
        <v>1071</v>
      </c>
      <c r="J4876" s="511"/>
      <c r="K4876" s="504"/>
      <c r="L4876" s="508" t="s">
        <v>265</v>
      </c>
      <c r="M4876" s="508">
        <v>17714.16</v>
      </c>
      <c r="N4876" s="512">
        <v>0.375</v>
      </c>
    </row>
    <row r="4877" spans="1:14" ht="57" thickBot="1" x14ac:dyDescent="0.3">
      <c r="A4877" s="513">
        <f t="shared" si="138"/>
        <v>2761</v>
      </c>
      <c r="B4877" s="514" t="s">
        <v>1067</v>
      </c>
      <c r="C4877" s="515" t="s">
        <v>47</v>
      </c>
      <c r="D4877" s="516">
        <v>13.746</v>
      </c>
      <c r="E4877" s="517">
        <v>13.996</v>
      </c>
      <c r="F4877" s="518" t="s">
        <v>16</v>
      </c>
      <c r="G4877" s="519" t="s">
        <v>1072</v>
      </c>
      <c r="H4877" s="518" t="s">
        <v>1070</v>
      </c>
      <c r="I4877" s="520" t="s">
        <v>1071</v>
      </c>
      <c r="J4877" s="521"/>
      <c r="K4877" s="514"/>
      <c r="L4877" s="518" t="s">
        <v>28</v>
      </c>
      <c r="M4877" s="518">
        <v>13943.29</v>
      </c>
      <c r="N4877" s="522">
        <v>0.41666666666666669</v>
      </c>
    </row>
    <row r="4878" spans="1:14" x14ac:dyDescent="0.25">
      <c r="A4878" s="676">
        <f t="shared" si="138"/>
        <v>2762</v>
      </c>
      <c r="B4878" s="531" t="s">
        <v>1067</v>
      </c>
      <c r="C4878" s="532" t="s">
        <v>913</v>
      </c>
      <c r="D4878" s="533">
        <v>3.8849999999999998</v>
      </c>
      <c r="E4878" s="534">
        <v>3.9009999999999998</v>
      </c>
      <c r="F4878" s="535" t="s">
        <v>16</v>
      </c>
      <c r="G4878" s="536"/>
      <c r="H4878" s="535" t="s">
        <v>1071</v>
      </c>
      <c r="I4878" s="537" t="s">
        <v>1071</v>
      </c>
      <c r="J4878" s="538"/>
      <c r="K4878" s="531"/>
      <c r="L4878" s="535" t="s">
        <v>266</v>
      </c>
      <c r="M4878" s="535">
        <v>3901.8199999999997</v>
      </c>
      <c r="N4878" s="539">
        <v>0.41666666666666669</v>
      </c>
    </row>
    <row r="4879" spans="1:14" x14ac:dyDescent="0.25">
      <c r="A4879" s="678"/>
      <c r="B4879" s="563" t="s">
        <v>1067</v>
      </c>
      <c r="C4879" s="564" t="s">
        <v>23</v>
      </c>
      <c r="D4879" s="565">
        <v>12.782999999999999</v>
      </c>
      <c r="E4879" s="566">
        <v>12.923</v>
      </c>
      <c r="F4879" s="567" t="s">
        <v>16</v>
      </c>
      <c r="G4879" s="568"/>
      <c r="H4879" s="567" t="s">
        <v>1071</v>
      </c>
      <c r="I4879" s="569" t="s">
        <v>1071</v>
      </c>
      <c r="J4879" s="570"/>
      <c r="K4879" s="563"/>
      <c r="L4879" s="567" t="s">
        <v>28</v>
      </c>
      <c r="M4879" s="567">
        <v>12910.009999999998</v>
      </c>
      <c r="N4879" s="571">
        <v>0.41666666666666669</v>
      </c>
    </row>
    <row r="4880" spans="1:14" ht="19.5" thickBot="1" x14ac:dyDescent="0.3">
      <c r="A4880" s="677"/>
      <c r="B4880" s="636" t="s">
        <v>1067</v>
      </c>
      <c r="C4880" s="637" t="s">
        <v>47</v>
      </c>
      <c r="D4880" s="638">
        <v>0.9</v>
      </c>
      <c r="E4880" s="639">
        <v>0.92700000000000005</v>
      </c>
      <c r="F4880" s="640" t="s">
        <v>16</v>
      </c>
      <c r="G4880" s="641"/>
      <c r="H4880" s="640" t="s">
        <v>1071</v>
      </c>
      <c r="I4880" s="642" t="s">
        <v>1071</v>
      </c>
      <c r="J4880" s="643"/>
      <c r="K4880" s="636"/>
      <c r="L4880" s="640" t="s">
        <v>28</v>
      </c>
      <c r="M4880" s="640">
        <v>915.96</v>
      </c>
      <c r="N4880" s="644">
        <v>0.41666666666666669</v>
      </c>
    </row>
    <row r="4881" spans="1:14" x14ac:dyDescent="0.25">
      <c r="A4881" s="679">
        <f t="shared" si="138"/>
        <v>2763</v>
      </c>
      <c r="B4881" s="479" t="s">
        <v>1067</v>
      </c>
      <c r="C4881" s="480" t="s">
        <v>15</v>
      </c>
      <c r="D4881" s="481">
        <v>3.7639999999999998</v>
      </c>
      <c r="E4881" s="482">
        <v>3.855</v>
      </c>
      <c r="F4881" s="483" t="s">
        <v>16</v>
      </c>
      <c r="G4881" s="549"/>
      <c r="H4881" s="483" t="s">
        <v>1071</v>
      </c>
      <c r="I4881" s="484" t="s">
        <v>1076</v>
      </c>
      <c r="J4881" s="485"/>
      <c r="K4881" s="479"/>
      <c r="L4881" s="483" t="s">
        <v>28</v>
      </c>
      <c r="M4881" s="483">
        <v>3840.68</v>
      </c>
      <c r="N4881" s="486">
        <v>0.45833333333333331</v>
      </c>
    </row>
    <row r="4882" spans="1:14" x14ac:dyDescent="0.25">
      <c r="A4882" s="680"/>
      <c r="B4882" s="523" t="s">
        <v>1067</v>
      </c>
      <c r="C4882" s="524" t="s">
        <v>23</v>
      </c>
      <c r="D4882" s="525">
        <v>2.9009999999999998</v>
      </c>
      <c r="E4882" s="526">
        <v>2.9769999999999999</v>
      </c>
      <c r="F4882" s="527" t="s">
        <v>16</v>
      </c>
      <c r="G4882" s="561"/>
      <c r="H4882" s="527" t="s">
        <v>1071</v>
      </c>
      <c r="I4882" s="528" t="s">
        <v>1076</v>
      </c>
      <c r="J4882" s="529"/>
      <c r="K4882" s="523"/>
      <c r="L4882" s="527" t="s">
        <v>28</v>
      </c>
      <c r="M4882" s="527">
        <v>2956.7999999999997</v>
      </c>
      <c r="N4882" s="530">
        <v>0.45833333333333331</v>
      </c>
    </row>
    <row r="4883" spans="1:14" x14ac:dyDescent="0.25">
      <c r="A4883" s="680"/>
      <c r="B4883" s="523" t="s">
        <v>1067</v>
      </c>
      <c r="C4883" s="524" t="s">
        <v>24</v>
      </c>
      <c r="D4883" s="525">
        <v>2.6549999999999998</v>
      </c>
      <c r="E4883" s="526">
        <v>2.7160000000000002</v>
      </c>
      <c r="F4883" s="527" t="s">
        <v>16</v>
      </c>
      <c r="G4883" s="561"/>
      <c r="H4883" s="527" t="s">
        <v>1071</v>
      </c>
      <c r="I4883" s="528" t="s">
        <v>1076</v>
      </c>
      <c r="J4883" s="529"/>
      <c r="K4883" s="523"/>
      <c r="L4883" s="527" t="s">
        <v>28</v>
      </c>
      <c r="M4883" s="527">
        <v>2784.6200000000003</v>
      </c>
      <c r="N4883" s="530">
        <v>0.45833333333333331</v>
      </c>
    </row>
    <row r="4884" spans="1:14" ht="19.5" thickBot="1" x14ac:dyDescent="0.3">
      <c r="A4884" s="681"/>
      <c r="B4884" s="645" t="s">
        <v>1067</v>
      </c>
      <c r="C4884" s="646" t="s">
        <v>25</v>
      </c>
      <c r="D4884" s="647">
        <v>8.3450000000000006</v>
      </c>
      <c r="E4884" s="648">
        <v>8.4510000000000005</v>
      </c>
      <c r="F4884" s="649" t="s">
        <v>16</v>
      </c>
      <c r="G4884" s="650"/>
      <c r="H4884" s="649" t="s">
        <v>1071</v>
      </c>
      <c r="I4884" s="651" t="s">
        <v>1076</v>
      </c>
      <c r="J4884" s="652"/>
      <c r="K4884" s="645"/>
      <c r="L4884" s="649" t="s">
        <v>28</v>
      </c>
      <c r="M4884" s="649">
        <v>8411.76</v>
      </c>
      <c r="N4884" s="653">
        <v>0.45833333333333331</v>
      </c>
    </row>
    <row r="4885" spans="1:14" ht="19.5" thickBot="1" x14ac:dyDescent="0.3">
      <c r="A4885" s="503">
        <f t="shared" si="138"/>
        <v>2764</v>
      </c>
      <c r="B4885" s="504" t="s">
        <v>1067</v>
      </c>
      <c r="C4885" s="505" t="s">
        <v>848</v>
      </c>
      <c r="D4885" s="506">
        <v>18.02</v>
      </c>
      <c r="E4885" s="507">
        <v>18.178999999999998</v>
      </c>
      <c r="F4885" s="508" t="s">
        <v>16</v>
      </c>
      <c r="G4885" s="509"/>
      <c r="H4885" s="508" t="s">
        <v>1070</v>
      </c>
      <c r="I4885" s="510" t="s">
        <v>1070</v>
      </c>
      <c r="J4885" s="511"/>
      <c r="K4885" s="504"/>
      <c r="L4885" s="508" t="s">
        <v>266</v>
      </c>
      <c r="M4885" s="508">
        <v>18135.660000000003</v>
      </c>
      <c r="N4885" s="512">
        <v>0.45833333333333331</v>
      </c>
    </row>
    <row r="4886" spans="1:14" ht="19.5" thickBot="1" x14ac:dyDescent="0.3">
      <c r="A4886" s="513">
        <f t="shared" si="138"/>
        <v>2765</v>
      </c>
      <c r="B4886" s="514" t="s">
        <v>1067</v>
      </c>
      <c r="C4886" s="515" t="s">
        <v>480</v>
      </c>
      <c r="D4886" s="516">
        <v>13.94</v>
      </c>
      <c r="E4886" s="517">
        <v>13.992000000000001</v>
      </c>
      <c r="F4886" s="518" t="s">
        <v>16</v>
      </c>
      <c r="G4886" s="519"/>
      <c r="H4886" s="518" t="s">
        <v>1071</v>
      </c>
      <c r="I4886" s="520" t="s">
        <v>1071</v>
      </c>
      <c r="J4886" s="521"/>
      <c r="K4886" s="514"/>
      <c r="L4886" s="518" t="s">
        <v>266</v>
      </c>
      <c r="M4886" s="518">
        <v>14053.349999999999</v>
      </c>
      <c r="N4886" s="522">
        <v>0.5</v>
      </c>
    </row>
    <row r="4887" spans="1:14" x14ac:dyDescent="0.25">
      <c r="A4887" s="676">
        <f t="shared" si="138"/>
        <v>2766</v>
      </c>
      <c r="B4887" s="531" t="s">
        <v>1067</v>
      </c>
      <c r="C4887" s="532" t="s">
        <v>23</v>
      </c>
      <c r="D4887" s="533">
        <v>4.8680000000000003</v>
      </c>
      <c r="E4887" s="534">
        <v>4.8680000000000003</v>
      </c>
      <c r="F4887" s="535" t="s">
        <v>30</v>
      </c>
      <c r="G4887" s="536"/>
      <c r="H4887" s="535" t="s">
        <v>1071</v>
      </c>
      <c r="I4887" s="537" t="s">
        <v>1071</v>
      </c>
      <c r="J4887" s="538"/>
      <c r="K4887" s="531"/>
      <c r="L4887" s="535" t="s">
        <v>28</v>
      </c>
      <c r="M4887" s="535">
        <v>4868.2799999999988</v>
      </c>
      <c r="N4887" s="539">
        <v>0.41666666666666669</v>
      </c>
    </row>
    <row r="4888" spans="1:14" ht="19.5" thickBot="1" x14ac:dyDescent="0.3">
      <c r="A4888" s="677"/>
      <c r="B4888" s="636" t="s">
        <v>1067</v>
      </c>
      <c r="C4888" s="637" t="s">
        <v>667</v>
      </c>
      <c r="D4888" s="638">
        <v>5.1459999999999999</v>
      </c>
      <c r="E4888" s="639">
        <v>5.1459999999999999</v>
      </c>
      <c r="F4888" s="640" t="s">
        <v>30</v>
      </c>
      <c r="G4888" s="641"/>
      <c r="H4888" s="640" t="s">
        <v>1071</v>
      </c>
      <c r="I4888" s="642" t="s">
        <v>1071</v>
      </c>
      <c r="J4888" s="643"/>
      <c r="K4888" s="636"/>
      <c r="L4888" s="640" t="s">
        <v>28</v>
      </c>
      <c r="M4888" s="640">
        <v>5146.6799999999994</v>
      </c>
      <c r="N4888" s="644">
        <v>0.41666666666666669</v>
      </c>
    </row>
    <row r="4889" spans="1:14" x14ac:dyDescent="0.25">
      <c r="A4889" s="679">
        <f t="shared" ref="A4889:A4921" si="139">MAX(A4873:A4888)+1</f>
        <v>2767</v>
      </c>
      <c r="B4889" s="479" t="s">
        <v>1067</v>
      </c>
      <c r="C4889" s="480" t="s">
        <v>587</v>
      </c>
      <c r="D4889" s="481">
        <v>8.6720000000000006</v>
      </c>
      <c r="E4889" s="482">
        <v>8.6720000000000006</v>
      </c>
      <c r="F4889" s="483" t="s">
        <v>30</v>
      </c>
      <c r="G4889" s="549" t="s">
        <v>23</v>
      </c>
      <c r="H4889" s="483" t="s">
        <v>1071</v>
      </c>
      <c r="I4889" s="484" t="s">
        <v>1071</v>
      </c>
      <c r="J4889" s="485"/>
      <c r="K4889" s="479"/>
      <c r="L4889" s="483" t="s">
        <v>28</v>
      </c>
      <c r="M4889" s="483">
        <v>8672.52</v>
      </c>
      <c r="N4889" s="486">
        <v>0.45833333333333331</v>
      </c>
    </row>
    <row r="4890" spans="1:14" ht="19.5" thickBot="1" x14ac:dyDescent="0.3">
      <c r="A4890" s="681"/>
      <c r="B4890" s="645" t="s">
        <v>1067</v>
      </c>
      <c r="C4890" s="646" t="s">
        <v>47</v>
      </c>
      <c r="D4890" s="647">
        <v>3.298</v>
      </c>
      <c r="E4890" s="648">
        <v>3.2309999999999999</v>
      </c>
      <c r="F4890" s="649" t="s">
        <v>30</v>
      </c>
      <c r="G4890" s="650"/>
      <c r="H4890" s="649" t="s">
        <v>1071</v>
      </c>
      <c r="I4890" s="651" t="s">
        <v>1071</v>
      </c>
      <c r="J4890" s="652"/>
      <c r="K4890" s="645"/>
      <c r="L4890" s="649" t="s">
        <v>28</v>
      </c>
      <c r="M4890" s="649">
        <v>3298.5600000000004</v>
      </c>
      <c r="N4890" s="653">
        <v>0.45833333333333331</v>
      </c>
    </row>
    <row r="4891" spans="1:14" x14ac:dyDescent="0.25">
      <c r="A4891" s="676">
        <f t="shared" si="139"/>
        <v>2768</v>
      </c>
      <c r="B4891" s="531" t="s">
        <v>1067</v>
      </c>
      <c r="C4891" s="532" t="s">
        <v>15</v>
      </c>
      <c r="D4891" s="533">
        <v>5.077</v>
      </c>
      <c r="E4891" s="534">
        <v>5.077</v>
      </c>
      <c r="F4891" s="535" t="s">
        <v>30</v>
      </c>
      <c r="G4891" s="536"/>
      <c r="H4891" s="535" t="s">
        <v>1071</v>
      </c>
      <c r="I4891" s="537" t="s">
        <v>1071</v>
      </c>
      <c r="J4891" s="538"/>
      <c r="K4891" s="531"/>
      <c r="L4891" s="535" t="s">
        <v>28</v>
      </c>
      <c r="M4891" s="535">
        <v>5077.4400000000005</v>
      </c>
      <c r="N4891" s="539">
        <v>0.5</v>
      </c>
    </row>
    <row r="4892" spans="1:14" ht="19.5" thickBot="1" x14ac:dyDescent="0.3">
      <c r="A4892" s="677"/>
      <c r="B4892" s="636" t="s">
        <v>1067</v>
      </c>
      <c r="C4892" s="637" t="s">
        <v>47</v>
      </c>
      <c r="D4892" s="638">
        <v>4.9029999999999996</v>
      </c>
      <c r="E4892" s="639">
        <v>4.9029999999999996</v>
      </c>
      <c r="F4892" s="640" t="s">
        <v>30</v>
      </c>
      <c r="G4892" s="641"/>
      <c r="H4892" s="640" t="s">
        <v>1071</v>
      </c>
      <c r="I4892" s="642" t="s">
        <v>1071</v>
      </c>
      <c r="J4892" s="643"/>
      <c r="K4892" s="636"/>
      <c r="L4892" s="640" t="s">
        <v>28</v>
      </c>
      <c r="M4892" s="640">
        <v>4903.28</v>
      </c>
      <c r="N4892" s="644">
        <v>0.5</v>
      </c>
    </row>
    <row r="4893" spans="1:14" ht="29.25" customHeight="1" x14ac:dyDescent="0.25">
      <c r="A4893" s="679">
        <f t="shared" si="139"/>
        <v>2769</v>
      </c>
      <c r="B4893" s="479" t="s">
        <v>1067</v>
      </c>
      <c r="C4893" s="480" t="s">
        <v>15</v>
      </c>
      <c r="D4893" s="481">
        <v>1.3440000000000001</v>
      </c>
      <c r="E4893" s="482">
        <v>1.3440000000000001</v>
      </c>
      <c r="F4893" s="483" t="s">
        <v>30</v>
      </c>
      <c r="G4893" s="682" t="s">
        <v>1073</v>
      </c>
      <c r="H4893" s="483" t="s">
        <v>1071</v>
      </c>
      <c r="I4893" s="484" t="s">
        <v>1071</v>
      </c>
      <c r="J4893" s="485"/>
      <c r="K4893" s="479"/>
      <c r="L4893" s="483" t="s">
        <v>28</v>
      </c>
      <c r="M4893" s="483">
        <v>1344</v>
      </c>
      <c r="N4893" s="486">
        <v>0.54166666666666663</v>
      </c>
    </row>
    <row r="4894" spans="1:14" ht="29.25" customHeight="1" thickBot="1" x14ac:dyDescent="0.3">
      <c r="A4894" s="681"/>
      <c r="B4894" s="645" t="s">
        <v>1067</v>
      </c>
      <c r="C4894" s="646" t="s">
        <v>24</v>
      </c>
      <c r="D4894" s="647">
        <v>9.0229999999999997</v>
      </c>
      <c r="E4894" s="648">
        <v>9.0229999999999997</v>
      </c>
      <c r="F4894" s="649" t="s">
        <v>30</v>
      </c>
      <c r="G4894" s="687"/>
      <c r="H4894" s="649" t="s">
        <v>1071</v>
      </c>
      <c r="I4894" s="651" t="s">
        <v>1071</v>
      </c>
      <c r="J4894" s="652"/>
      <c r="K4894" s="645"/>
      <c r="L4894" s="649" t="s">
        <v>28</v>
      </c>
      <c r="M4894" s="649">
        <v>9023.4</v>
      </c>
      <c r="N4894" s="653">
        <v>0.54166666666666663</v>
      </c>
    </row>
    <row r="4895" spans="1:14" ht="38.25" thickBot="1" x14ac:dyDescent="0.3">
      <c r="A4895" s="503">
        <f t="shared" si="139"/>
        <v>2770</v>
      </c>
      <c r="B4895" s="504" t="s">
        <v>1067</v>
      </c>
      <c r="C4895" s="505" t="s">
        <v>44</v>
      </c>
      <c r="D4895" s="506">
        <v>15</v>
      </c>
      <c r="E4895" s="507">
        <v>15.003</v>
      </c>
      <c r="F4895" s="508" t="s">
        <v>16</v>
      </c>
      <c r="G4895" s="509" t="s">
        <v>398</v>
      </c>
      <c r="H4895" s="508" t="s">
        <v>1071</v>
      </c>
      <c r="I4895" s="510" t="s">
        <v>1076</v>
      </c>
      <c r="J4895" s="511"/>
      <c r="K4895" s="504"/>
      <c r="L4895" s="508" t="s">
        <v>28</v>
      </c>
      <c r="M4895" s="508">
        <v>15030</v>
      </c>
      <c r="N4895" s="512">
        <v>0.54166666666666663</v>
      </c>
    </row>
    <row r="4896" spans="1:14" ht="38.25" thickBot="1" x14ac:dyDescent="0.3">
      <c r="A4896" s="513">
        <f t="shared" si="139"/>
        <v>2771</v>
      </c>
      <c r="B4896" s="514" t="s">
        <v>1071</v>
      </c>
      <c r="C4896" s="515" t="s">
        <v>47</v>
      </c>
      <c r="D4896" s="516">
        <v>5.5490000000000004</v>
      </c>
      <c r="E4896" s="517"/>
      <c r="F4896" s="518" t="s">
        <v>16</v>
      </c>
      <c r="G4896" s="519" t="s">
        <v>1075</v>
      </c>
      <c r="H4896" s="518" t="s">
        <v>1074</v>
      </c>
      <c r="I4896" s="520"/>
      <c r="J4896" s="521"/>
      <c r="K4896" s="514"/>
      <c r="L4896" s="518" t="s">
        <v>28</v>
      </c>
      <c r="M4896" s="518">
        <v>5597.4000000000005</v>
      </c>
      <c r="N4896" s="522">
        <v>0.41666666666666669</v>
      </c>
    </row>
    <row r="4897" spans="1:14" x14ac:dyDescent="0.25">
      <c r="A4897" s="676">
        <f t="shared" si="139"/>
        <v>2772</v>
      </c>
      <c r="B4897" s="531" t="s">
        <v>1071</v>
      </c>
      <c r="C4897" s="532" t="s">
        <v>55</v>
      </c>
      <c r="D4897" s="533">
        <v>11.898</v>
      </c>
      <c r="E4897" s="534">
        <v>12.007</v>
      </c>
      <c r="F4897" s="535" t="s">
        <v>16</v>
      </c>
      <c r="G4897" s="536" t="s">
        <v>844</v>
      </c>
      <c r="H4897" s="535" t="s">
        <v>1074</v>
      </c>
      <c r="I4897" s="537" t="s">
        <v>1074</v>
      </c>
      <c r="J4897" s="538"/>
      <c r="K4897" s="531"/>
      <c r="L4897" s="535" t="s">
        <v>266</v>
      </c>
      <c r="M4897" s="535">
        <v>12055.990000000002</v>
      </c>
      <c r="N4897" s="539">
        <v>0.5</v>
      </c>
    </row>
    <row r="4898" spans="1:14" ht="19.5" thickBot="1" x14ac:dyDescent="0.3">
      <c r="A4898" s="678"/>
      <c r="B4898" s="590" t="s">
        <v>1071</v>
      </c>
      <c r="C4898" s="591" t="s">
        <v>55</v>
      </c>
      <c r="D4898" s="592">
        <v>2.7690000000000001</v>
      </c>
      <c r="E4898" s="593">
        <v>2.891</v>
      </c>
      <c r="F4898" s="594" t="s">
        <v>16</v>
      </c>
      <c r="G4898" s="595" t="s">
        <v>845</v>
      </c>
      <c r="H4898" s="594" t="s">
        <v>1074</v>
      </c>
      <c r="I4898" s="596" t="s">
        <v>1074</v>
      </c>
      <c r="J4898" s="597"/>
      <c r="K4898" s="590"/>
      <c r="L4898" s="594" t="s">
        <v>266</v>
      </c>
      <c r="M4898" s="594">
        <v>2876.9199999999992</v>
      </c>
      <c r="N4898" s="598">
        <v>0.5</v>
      </c>
    </row>
    <row r="4899" spans="1:14" ht="19.5" thickBot="1" x14ac:dyDescent="0.3">
      <c r="A4899" s="513">
        <f t="shared" si="139"/>
        <v>2773</v>
      </c>
      <c r="B4899" s="514" t="s">
        <v>1076</v>
      </c>
      <c r="C4899" s="515" t="s">
        <v>32</v>
      </c>
      <c r="D4899" s="516">
        <v>17.989999999999998</v>
      </c>
      <c r="E4899" s="517"/>
      <c r="F4899" s="518" t="s">
        <v>16</v>
      </c>
      <c r="G4899" s="519"/>
      <c r="H4899" s="518" t="s">
        <v>1077</v>
      </c>
      <c r="I4899" s="520"/>
      <c r="J4899" s="521"/>
      <c r="K4899" s="514"/>
      <c r="L4899" s="518" t="s">
        <v>266</v>
      </c>
      <c r="M4899" s="518">
        <v>18128.09</v>
      </c>
      <c r="N4899" s="522">
        <v>0.41666666666666669</v>
      </c>
    </row>
    <row r="4900" spans="1:14" x14ac:dyDescent="0.25">
      <c r="A4900" s="676">
        <f t="shared" si="139"/>
        <v>2774</v>
      </c>
      <c r="B4900" s="531" t="s">
        <v>1076</v>
      </c>
      <c r="C4900" s="532" t="s">
        <v>42</v>
      </c>
      <c r="D4900" s="533">
        <v>0.39300000000000002</v>
      </c>
      <c r="E4900" s="534"/>
      <c r="F4900" s="535" t="s">
        <v>16</v>
      </c>
      <c r="G4900" s="536"/>
      <c r="H4900" s="535" t="s">
        <v>1077</v>
      </c>
      <c r="I4900" s="537"/>
      <c r="J4900" s="538"/>
      <c r="K4900" s="531"/>
      <c r="L4900" s="535" t="s">
        <v>266</v>
      </c>
      <c r="M4900" s="535">
        <v>417.3</v>
      </c>
      <c r="N4900" s="539">
        <v>0.45833333333333331</v>
      </c>
    </row>
    <row r="4901" spans="1:14" x14ac:dyDescent="0.25">
      <c r="A4901" s="678"/>
      <c r="B4901" s="563" t="s">
        <v>1076</v>
      </c>
      <c r="C4901" s="564" t="s">
        <v>41</v>
      </c>
      <c r="D4901" s="565">
        <v>6.1230000000000002</v>
      </c>
      <c r="E4901" s="566"/>
      <c r="F4901" s="567" t="s">
        <v>16</v>
      </c>
      <c r="G4901" s="568"/>
      <c r="H4901" s="567" t="s">
        <v>1077</v>
      </c>
      <c r="I4901" s="569"/>
      <c r="J4901" s="570"/>
      <c r="K4901" s="563"/>
      <c r="L4901" s="567" t="s">
        <v>266</v>
      </c>
      <c r="M4901" s="567">
        <v>6207.08</v>
      </c>
      <c r="N4901" s="571">
        <v>0.45833333333333331</v>
      </c>
    </row>
    <row r="4902" spans="1:14" ht="19.5" thickBot="1" x14ac:dyDescent="0.3">
      <c r="A4902" s="677"/>
      <c r="B4902" s="636" t="s">
        <v>1076</v>
      </c>
      <c r="C4902" s="637" t="s">
        <v>811</v>
      </c>
      <c r="D4902" s="638">
        <v>9.625</v>
      </c>
      <c r="E4902" s="639"/>
      <c r="F4902" s="640" t="s">
        <v>16</v>
      </c>
      <c r="G4902" s="641"/>
      <c r="H4902" s="640" t="s">
        <v>1077</v>
      </c>
      <c r="I4902" s="642"/>
      <c r="J4902" s="643"/>
      <c r="K4902" s="636"/>
      <c r="L4902" s="640" t="s">
        <v>266</v>
      </c>
      <c r="M4902" s="640">
        <v>9848.2500000000036</v>
      </c>
      <c r="N4902" s="644">
        <v>0.45833333333333331</v>
      </c>
    </row>
    <row r="4903" spans="1:14" ht="30.75" customHeight="1" x14ac:dyDescent="0.25">
      <c r="A4903" s="679">
        <f t="shared" si="139"/>
        <v>2775</v>
      </c>
      <c r="B4903" s="479" t="s">
        <v>1076</v>
      </c>
      <c r="C4903" s="480" t="s">
        <v>981</v>
      </c>
      <c r="D4903" s="481">
        <v>6.0670000000000002</v>
      </c>
      <c r="E4903" s="482"/>
      <c r="F4903" s="483" t="s">
        <v>16</v>
      </c>
      <c r="G4903" s="682" t="s">
        <v>1078</v>
      </c>
      <c r="H4903" s="483" t="s">
        <v>1077</v>
      </c>
      <c r="I4903" s="484"/>
      <c r="J4903" s="485"/>
      <c r="K4903" s="479"/>
      <c r="L4903" s="483" t="s">
        <v>266</v>
      </c>
      <c r="M4903" s="483">
        <v>6072.6900000000005</v>
      </c>
      <c r="N4903" s="486">
        <v>0.5</v>
      </c>
    </row>
    <row r="4904" spans="1:14" ht="30.75" customHeight="1" thickBot="1" x14ac:dyDescent="0.3">
      <c r="A4904" s="680"/>
      <c r="B4904" s="495" t="s">
        <v>1076</v>
      </c>
      <c r="C4904" s="496" t="s">
        <v>32</v>
      </c>
      <c r="D4904" s="497">
        <v>6</v>
      </c>
      <c r="E4904" s="498"/>
      <c r="F4904" s="499" t="s">
        <v>16</v>
      </c>
      <c r="G4904" s="683"/>
      <c r="H4904" s="499" t="s">
        <v>1077</v>
      </c>
      <c r="I4904" s="500"/>
      <c r="J4904" s="501"/>
      <c r="K4904" s="495"/>
      <c r="L4904" s="499" t="s">
        <v>266</v>
      </c>
      <c r="M4904" s="499">
        <v>6000</v>
      </c>
      <c r="N4904" s="502">
        <v>0.5</v>
      </c>
    </row>
    <row r="4905" spans="1:14" x14ac:dyDescent="0.25">
      <c r="A4905" s="676">
        <f t="shared" si="139"/>
        <v>2776</v>
      </c>
      <c r="B4905" s="531" t="s">
        <v>1074</v>
      </c>
      <c r="C4905" s="532" t="s">
        <v>26</v>
      </c>
      <c r="D4905" s="533">
        <v>12.542999999999999</v>
      </c>
      <c r="E4905" s="534"/>
      <c r="F4905" s="535" t="s">
        <v>16</v>
      </c>
      <c r="G4905" s="536"/>
      <c r="H4905" s="535" t="s">
        <v>1079</v>
      </c>
      <c r="I4905" s="537"/>
      <c r="J4905" s="538"/>
      <c r="K4905" s="531"/>
      <c r="L4905" s="535" t="s">
        <v>265</v>
      </c>
      <c r="M4905" s="535">
        <v>12656.48</v>
      </c>
      <c r="N4905" s="539">
        <v>0.375</v>
      </c>
    </row>
    <row r="4906" spans="1:14" ht="19.5" thickBot="1" x14ac:dyDescent="0.3">
      <c r="A4906" s="677"/>
      <c r="B4906" s="636" t="s">
        <v>1074</v>
      </c>
      <c r="C4906" s="637" t="s">
        <v>26</v>
      </c>
      <c r="D4906" s="638">
        <v>4.6340000000000003</v>
      </c>
      <c r="E4906" s="639"/>
      <c r="F4906" s="640" t="s">
        <v>16</v>
      </c>
      <c r="G4906" s="641" t="s">
        <v>496</v>
      </c>
      <c r="H4906" s="640" t="s">
        <v>1079</v>
      </c>
      <c r="I4906" s="642"/>
      <c r="J4906" s="643"/>
      <c r="K4906" s="636"/>
      <c r="L4906" s="640" t="s">
        <v>265</v>
      </c>
      <c r="M4906" s="640">
        <v>4634.0000000000009</v>
      </c>
      <c r="N4906" s="644">
        <v>0.375</v>
      </c>
    </row>
    <row r="4907" spans="1:14" ht="19.5" thickBot="1" x14ac:dyDescent="0.3">
      <c r="A4907" s="513">
        <f t="shared" si="139"/>
        <v>2777</v>
      </c>
      <c r="B4907" s="514" t="s">
        <v>1074</v>
      </c>
      <c r="C4907" s="515" t="s">
        <v>26</v>
      </c>
      <c r="D4907" s="516">
        <v>17.510999999999999</v>
      </c>
      <c r="E4907" s="517"/>
      <c r="F4907" s="518" t="s">
        <v>16</v>
      </c>
      <c r="G4907" s="519"/>
      <c r="H4907" s="518" t="s">
        <v>1080</v>
      </c>
      <c r="I4907" s="520"/>
      <c r="J4907" s="521"/>
      <c r="K4907" s="514"/>
      <c r="L4907" s="518" t="s">
        <v>265</v>
      </c>
      <c r="M4907" s="518">
        <v>17660.739999999998</v>
      </c>
      <c r="N4907" s="522">
        <v>0.375</v>
      </c>
    </row>
    <row r="4908" spans="1:14" x14ac:dyDescent="0.25">
      <c r="A4908" s="676">
        <f t="shared" si="139"/>
        <v>2778</v>
      </c>
      <c r="B4908" s="531" t="s">
        <v>1074</v>
      </c>
      <c r="C4908" s="532" t="s">
        <v>839</v>
      </c>
      <c r="D4908" s="533">
        <v>1.6259999999999999</v>
      </c>
      <c r="E4908" s="534"/>
      <c r="F4908" s="535" t="s">
        <v>16</v>
      </c>
      <c r="G4908" s="536"/>
      <c r="H4908" s="535" t="s">
        <v>1080</v>
      </c>
      <c r="I4908" s="537"/>
      <c r="J4908" s="538"/>
      <c r="K4908" s="531"/>
      <c r="L4908" s="535" t="s">
        <v>28</v>
      </c>
      <c r="M4908" s="535">
        <v>1676.82</v>
      </c>
      <c r="N4908" s="539">
        <v>0.41666666666666669</v>
      </c>
    </row>
    <row r="4909" spans="1:14" x14ac:dyDescent="0.25">
      <c r="A4909" s="678"/>
      <c r="B4909" s="563" t="s">
        <v>1074</v>
      </c>
      <c r="C4909" s="564" t="s">
        <v>23</v>
      </c>
      <c r="D4909" s="565">
        <v>13.85</v>
      </c>
      <c r="E4909" s="566"/>
      <c r="F4909" s="567" t="s">
        <v>16</v>
      </c>
      <c r="G4909" s="568"/>
      <c r="H4909" s="567" t="s">
        <v>1080</v>
      </c>
      <c r="I4909" s="569"/>
      <c r="J4909" s="570"/>
      <c r="K4909" s="563"/>
      <c r="L4909" s="567" t="s">
        <v>28</v>
      </c>
      <c r="M4909" s="567">
        <v>13987.2</v>
      </c>
      <c r="N4909" s="571">
        <v>0.41666666666666669</v>
      </c>
    </row>
    <row r="4910" spans="1:14" ht="19.5" thickBot="1" x14ac:dyDescent="0.3">
      <c r="A4910" s="677"/>
      <c r="B4910" s="636" t="s">
        <v>1074</v>
      </c>
      <c r="C4910" s="637" t="s">
        <v>873</v>
      </c>
      <c r="D4910" s="638">
        <v>1.7210000000000001</v>
      </c>
      <c r="E4910" s="639"/>
      <c r="F4910" s="640" t="s">
        <v>16</v>
      </c>
      <c r="G4910" s="641"/>
      <c r="H4910" s="640" t="s">
        <v>1080</v>
      </c>
      <c r="I4910" s="642"/>
      <c r="J4910" s="643"/>
      <c r="K4910" s="636"/>
      <c r="L4910" s="640" t="s">
        <v>28</v>
      </c>
      <c r="M4910" s="640">
        <v>1753.14</v>
      </c>
      <c r="N4910" s="644">
        <v>0.41666666666666669</v>
      </c>
    </row>
    <row r="4911" spans="1:14" x14ac:dyDescent="0.25">
      <c r="A4911" s="679">
        <f t="shared" si="139"/>
        <v>2779</v>
      </c>
      <c r="B4911" s="479" t="s">
        <v>1074</v>
      </c>
      <c r="C4911" s="480" t="s">
        <v>15</v>
      </c>
      <c r="D4911" s="481">
        <v>2.9809999999999999</v>
      </c>
      <c r="E4911" s="482"/>
      <c r="F4911" s="483" t="s">
        <v>16</v>
      </c>
      <c r="G4911" s="549"/>
      <c r="H4911" s="483" t="s">
        <v>1080</v>
      </c>
      <c r="I4911" s="484"/>
      <c r="J4911" s="485"/>
      <c r="K4911" s="479"/>
      <c r="L4911" s="483" t="s">
        <v>28</v>
      </c>
      <c r="M4911" s="483">
        <v>3089.72</v>
      </c>
      <c r="N4911" s="486">
        <v>0.45833333333333331</v>
      </c>
    </row>
    <row r="4912" spans="1:14" x14ac:dyDescent="0.25">
      <c r="A4912" s="680"/>
      <c r="B4912" s="523" t="s">
        <v>1074</v>
      </c>
      <c r="C4912" s="524" t="s">
        <v>23</v>
      </c>
      <c r="D4912" s="525">
        <v>11.7</v>
      </c>
      <c r="E4912" s="526"/>
      <c r="F4912" s="527" t="s">
        <v>16</v>
      </c>
      <c r="G4912" s="561"/>
      <c r="H4912" s="527" t="s">
        <v>1080</v>
      </c>
      <c r="I4912" s="528"/>
      <c r="J4912" s="529"/>
      <c r="K4912" s="523"/>
      <c r="L4912" s="527" t="s">
        <v>28</v>
      </c>
      <c r="M4912" s="527">
        <v>11735.16</v>
      </c>
      <c r="N4912" s="530">
        <v>0.45833333333333331</v>
      </c>
    </row>
    <row r="4913" spans="1:14" ht="19.5" thickBot="1" x14ac:dyDescent="0.3">
      <c r="A4913" s="681"/>
      <c r="B4913" s="645" t="s">
        <v>1074</v>
      </c>
      <c r="C4913" s="646" t="s">
        <v>24</v>
      </c>
      <c r="D4913" s="647">
        <v>2.5089999999999999</v>
      </c>
      <c r="E4913" s="648"/>
      <c r="F4913" s="649" t="s">
        <v>16</v>
      </c>
      <c r="G4913" s="650"/>
      <c r="H4913" s="649" t="s">
        <v>1080</v>
      </c>
      <c r="I4913" s="651"/>
      <c r="J4913" s="652"/>
      <c r="K4913" s="645"/>
      <c r="L4913" s="649" t="s">
        <v>28</v>
      </c>
      <c r="M4913" s="649">
        <v>2641.85</v>
      </c>
      <c r="N4913" s="653">
        <v>0.45833333333333331</v>
      </c>
    </row>
    <row r="4914" spans="1:14" ht="57" thickBot="1" x14ac:dyDescent="0.3">
      <c r="A4914" s="503">
        <f t="shared" si="139"/>
        <v>2780</v>
      </c>
      <c r="B4914" s="504" t="s">
        <v>1074</v>
      </c>
      <c r="C4914" s="505" t="s">
        <v>47</v>
      </c>
      <c r="D4914" s="506">
        <v>13.041</v>
      </c>
      <c r="E4914" s="507"/>
      <c r="F4914" s="508" t="s">
        <v>16</v>
      </c>
      <c r="G4914" s="509" t="s">
        <v>1081</v>
      </c>
      <c r="H4914" s="508" t="s">
        <v>1080</v>
      </c>
      <c r="I4914" s="510"/>
      <c r="J4914" s="511"/>
      <c r="K4914" s="504"/>
      <c r="L4914" s="508" t="s">
        <v>28</v>
      </c>
      <c r="M4914" s="508">
        <v>13186.09</v>
      </c>
      <c r="N4914" s="512">
        <v>0.5</v>
      </c>
    </row>
    <row r="4915" spans="1:14" ht="19.5" thickBot="1" x14ac:dyDescent="0.3">
      <c r="A4915" s="513">
        <f t="shared" si="139"/>
        <v>2781</v>
      </c>
      <c r="B4915" s="514" t="s">
        <v>1074</v>
      </c>
      <c r="C4915" s="515" t="s">
        <v>21</v>
      </c>
      <c r="D4915" s="516">
        <v>16.798999999999999</v>
      </c>
      <c r="E4915" s="517"/>
      <c r="F4915" s="518" t="s">
        <v>16</v>
      </c>
      <c r="G4915" s="519"/>
      <c r="H4915" s="518" t="s">
        <v>1080</v>
      </c>
      <c r="I4915" s="520"/>
      <c r="J4915" s="521"/>
      <c r="K4915" s="514"/>
      <c r="L4915" s="518" t="s">
        <v>28</v>
      </c>
      <c r="M4915" s="518">
        <v>16924.019999999997</v>
      </c>
      <c r="N4915" s="522">
        <v>0.54166666666666663</v>
      </c>
    </row>
    <row r="4916" spans="1:14" ht="19.5" thickBot="1" x14ac:dyDescent="0.3">
      <c r="A4916" s="503">
        <f t="shared" si="139"/>
        <v>2782</v>
      </c>
      <c r="B4916" s="504" t="s">
        <v>1074</v>
      </c>
      <c r="C4916" s="505" t="s">
        <v>26</v>
      </c>
      <c r="D4916" s="506">
        <v>12.631</v>
      </c>
      <c r="E4916" s="507"/>
      <c r="F4916" s="508" t="s">
        <v>30</v>
      </c>
      <c r="G4916" s="509"/>
      <c r="H4916" s="508" t="s">
        <v>1079</v>
      </c>
      <c r="I4916" s="510"/>
      <c r="J4916" s="511"/>
      <c r="K4916" s="504"/>
      <c r="L4916" s="508" t="s">
        <v>265</v>
      </c>
      <c r="M4916" s="508">
        <v>12631.479999999998</v>
      </c>
      <c r="N4916" s="512">
        <v>0.375</v>
      </c>
    </row>
    <row r="4917" spans="1:14" x14ac:dyDescent="0.25">
      <c r="A4917" s="679">
        <f t="shared" si="139"/>
        <v>2783</v>
      </c>
      <c r="B4917" s="479" t="s">
        <v>1077</v>
      </c>
      <c r="C4917" s="480" t="s">
        <v>26</v>
      </c>
      <c r="D4917" s="481">
        <v>15.898999999999999</v>
      </c>
      <c r="E4917" s="482"/>
      <c r="F4917" s="483" t="s">
        <v>16</v>
      </c>
      <c r="G4917" s="549"/>
      <c r="H4917" s="483" t="s">
        <v>1082</v>
      </c>
      <c r="I4917" s="484"/>
      <c r="J4917" s="485"/>
      <c r="K4917" s="479"/>
      <c r="L4917" s="483" t="s">
        <v>265</v>
      </c>
      <c r="M4917" s="483">
        <v>16065.29</v>
      </c>
      <c r="N4917" s="486">
        <v>0.375</v>
      </c>
    </row>
    <row r="4918" spans="1:14" ht="19.5" thickBot="1" x14ac:dyDescent="0.3">
      <c r="A4918" s="681"/>
      <c r="B4918" s="645" t="s">
        <v>1077</v>
      </c>
      <c r="C4918" s="646" t="s">
        <v>952</v>
      </c>
      <c r="D4918" s="647">
        <v>1.296</v>
      </c>
      <c r="E4918" s="648"/>
      <c r="F4918" s="649" t="s">
        <v>16</v>
      </c>
      <c r="G4918" s="650"/>
      <c r="H4918" s="649" t="s">
        <v>1082</v>
      </c>
      <c r="I4918" s="651"/>
      <c r="J4918" s="652"/>
      <c r="K4918" s="645"/>
      <c r="L4918" s="649" t="s">
        <v>266</v>
      </c>
      <c r="M4918" s="649">
        <v>1327.8</v>
      </c>
      <c r="N4918" s="653">
        <v>0.375</v>
      </c>
    </row>
    <row r="4919" spans="1:14" ht="19.5" thickBot="1" x14ac:dyDescent="0.3">
      <c r="A4919" s="503">
        <f t="shared" si="139"/>
        <v>2784</v>
      </c>
      <c r="B4919" s="504" t="s">
        <v>1077</v>
      </c>
      <c r="C4919" s="505" t="s">
        <v>26</v>
      </c>
      <c r="D4919" s="506">
        <v>12.295999999999999</v>
      </c>
      <c r="E4919" s="507"/>
      <c r="F4919" s="508" t="s">
        <v>30</v>
      </c>
      <c r="G4919" s="509"/>
      <c r="H4919" s="508" t="s">
        <v>1082</v>
      </c>
      <c r="I4919" s="510"/>
      <c r="J4919" s="511"/>
      <c r="K4919" s="504"/>
      <c r="L4919" s="508" t="s">
        <v>265</v>
      </c>
      <c r="M4919" s="508">
        <v>12296.199999999999</v>
      </c>
      <c r="N4919" s="512">
        <v>0.375</v>
      </c>
    </row>
    <row r="4920" spans="1:14" x14ac:dyDescent="0.25">
      <c r="A4920" s="660">
        <f t="shared" si="139"/>
        <v>2785</v>
      </c>
      <c r="B4920" s="660"/>
      <c r="C4920" s="473"/>
      <c r="D4920" s="474"/>
      <c r="E4920" s="475"/>
      <c r="F4920" s="660"/>
      <c r="G4920" s="476"/>
      <c r="H4920" s="660"/>
      <c r="I4920" s="477"/>
      <c r="J4920" s="478"/>
      <c r="K4920" s="660"/>
      <c r="L4920" s="660"/>
      <c r="M4920" s="660"/>
      <c r="N4920" s="660"/>
    </row>
    <row r="4921" spans="1:14" x14ac:dyDescent="0.25">
      <c r="A4921" s="660">
        <f t="shared" si="139"/>
        <v>2786</v>
      </c>
      <c r="B4921" s="660"/>
      <c r="C4921" s="473"/>
      <c r="D4921" s="474"/>
      <c r="E4921" s="475"/>
      <c r="F4921" s="660"/>
      <c r="G4921" s="476"/>
      <c r="H4921" s="660"/>
      <c r="I4921" s="477"/>
      <c r="J4921" s="478"/>
      <c r="K4921" s="660"/>
      <c r="L4921" s="660"/>
      <c r="M4921" s="660"/>
      <c r="N4921" s="660"/>
    </row>
  </sheetData>
  <autoFilter ref="A2:N4915" xr:uid="{79D26EB9-2ECC-4189-8AEF-8CA7CBA20027}">
    <filterColumn colId="10">
      <filters blank="1"/>
    </filterColumn>
  </autoFilter>
  <mergeCells count="1447">
    <mergeCell ref="A4900:A4902"/>
    <mergeCell ref="A4878:A4880"/>
    <mergeCell ref="A4881:A4884"/>
    <mergeCell ref="A4887:A4888"/>
    <mergeCell ref="A4866:A4867"/>
    <mergeCell ref="G4866:G4867"/>
    <mergeCell ref="A4868:A4871"/>
    <mergeCell ref="A4844:A4845"/>
    <mergeCell ref="A4846:A4847"/>
    <mergeCell ref="A4812:A4813"/>
    <mergeCell ref="A4816:A4817"/>
    <mergeCell ref="A4818:A4819"/>
    <mergeCell ref="A4820:A4822"/>
    <mergeCell ref="A4917:A4918"/>
    <mergeCell ref="A4872:A4873"/>
    <mergeCell ref="A4859:A4860"/>
    <mergeCell ref="A4854:A4855"/>
    <mergeCell ref="G4854:G4855"/>
    <mergeCell ref="A4856:A4858"/>
    <mergeCell ref="A4897:A4898"/>
    <mergeCell ref="A4889:A4890"/>
    <mergeCell ref="A4891:A4892"/>
    <mergeCell ref="A4893:A4894"/>
    <mergeCell ref="G4893:G4894"/>
    <mergeCell ref="A4832:A4833"/>
    <mergeCell ref="A4834:A4837"/>
    <mergeCell ref="G4830:G4831"/>
    <mergeCell ref="A4838:A4839"/>
    <mergeCell ref="G4838:G4839"/>
    <mergeCell ref="A4840:A4841"/>
    <mergeCell ref="A4842:A4843"/>
    <mergeCell ref="A4830:A4831"/>
    <mergeCell ref="A4691:A4692"/>
    <mergeCell ref="A4693:A4694"/>
    <mergeCell ref="A4695:A4696"/>
    <mergeCell ref="A4719:A4720"/>
    <mergeCell ref="A4640:A4641"/>
    <mergeCell ref="A4643:A4645"/>
    <mergeCell ref="A4646:A4648"/>
    <mergeCell ref="A4679:A4680"/>
    <mergeCell ref="A4653:A4655"/>
    <mergeCell ref="A4825:A4826"/>
    <mergeCell ref="A4745:A4747"/>
    <mergeCell ref="A4748:A4750"/>
    <mergeCell ref="A4751:A4752"/>
    <mergeCell ref="G4751:G4752"/>
    <mergeCell ref="G4776:G4777"/>
    <mergeCell ref="G4820:G4822"/>
    <mergeCell ref="A4767:A4768"/>
    <mergeCell ref="A4806:A4807"/>
    <mergeCell ref="A4808:A4811"/>
    <mergeCell ref="A4799:A4800"/>
    <mergeCell ref="A4788:A4790"/>
    <mergeCell ref="A4792:A4793"/>
    <mergeCell ref="G4792:G4793"/>
    <mergeCell ref="A4794:A4795"/>
    <mergeCell ref="G167:G168"/>
    <mergeCell ref="A186:A187"/>
    <mergeCell ref="A188:A189"/>
    <mergeCell ref="A190:A192"/>
    <mergeCell ref="G4391:G4392"/>
    <mergeCell ref="G4331:G4332"/>
    <mergeCell ref="A4416:A4419"/>
    <mergeCell ref="A4548:A4549"/>
    <mergeCell ref="A4493:A4494"/>
    <mergeCell ref="A4453:A4454"/>
    <mergeCell ref="A4456:A4457"/>
    <mergeCell ref="A4458:A4460"/>
    <mergeCell ref="A4461:A4463"/>
    <mergeCell ref="A4445:A4448"/>
    <mergeCell ref="A4473:A4475"/>
    <mergeCell ref="A4400:A4401"/>
    <mergeCell ref="A486:A489"/>
    <mergeCell ref="A490:A492"/>
    <mergeCell ref="A774:A778"/>
    <mergeCell ref="A779:A783"/>
    <mergeCell ref="A784:A785"/>
    <mergeCell ref="A786:A788"/>
    <mergeCell ref="A789:A790"/>
    <mergeCell ref="A791:A792"/>
    <mergeCell ref="A793:A796"/>
    <mergeCell ref="A917:A918"/>
    <mergeCell ref="A919:A920"/>
    <mergeCell ref="A231:A232"/>
    <mergeCell ref="A234:A237"/>
    <mergeCell ref="A238:A239"/>
    <mergeCell ref="A240:A241"/>
    <mergeCell ref="A243:A244"/>
    <mergeCell ref="A615:A617"/>
    <mergeCell ref="A618:A620"/>
    <mergeCell ref="A659:A662"/>
    <mergeCell ref="A564:A567"/>
    <mergeCell ref="A568:A570"/>
    <mergeCell ref="A801:A802"/>
    <mergeCell ref="A804:A808"/>
    <mergeCell ref="A809:A812"/>
    <mergeCell ref="A881:A882"/>
    <mergeCell ref="A364:A367"/>
    <mergeCell ref="A371:A374"/>
    <mergeCell ref="A379:A380"/>
    <mergeCell ref="A405:A406"/>
    <mergeCell ref="A408:A409"/>
    <mergeCell ref="G408:G409"/>
    <mergeCell ref="A410:A411"/>
    <mergeCell ref="A747:A750"/>
    <mergeCell ref="A751:A754"/>
    <mergeCell ref="A755:A760"/>
    <mergeCell ref="A762:A763"/>
    <mergeCell ref="A766:A768"/>
    <mergeCell ref="A769:A771"/>
    <mergeCell ref="A571:A573"/>
    <mergeCell ref="A574:A579"/>
    <mergeCell ref="A584:A585"/>
    <mergeCell ref="A587:A592"/>
    <mergeCell ref="A593:A595"/>
    <mergeCell ref="A596:A597"/>
    <mergeCell ref="G596:G597"/>
    <mergeCell ref="A599:A600"/>
    <mergeCell ref="A612:A613"/>
    <mergeCell ref="G815:G816"/>
    <mergeCell ref="G218:G219"/>
    <mergeCell ref="A221:A222"/>
    <mergeCell ref="A227:A230"/>
    <mergeCell ref="G654:G655"/>
    <mergeCell ref="G762:G763"/>
    <mergeCell ref="A415:A418"/>
    <mergeCell ref="A376:A377"/>
    <mergeCell ref="G496:G497"/>
    <mergeCell ref="A654:A655"/>
    <mergeCell ref="A710:A711"/>
    <mergeCell ref="A713:A715"/>
    <mergeCell ref="A556:A557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01:A603"/>
    <mergeCell ref="A607:A610"/>
    <mergeCell ref="A493:A494"/>
    <mergeCell ref="A551:A553"/>
    <mergeCell ref="G362:G363"/>
    <mergeCell ref="A381:A382"/>
    <mergeCell ref="A383:A384"/>
    <mergeCell ref="A385:A390"/>
    <mergeCell ref="A394:A395"/>
    <mergeCell ref="A398:A399"/>
    <mergeCell ref="A400:A402"/>
    <mergeCell ref="A403:A404"/>
    <mergeCell ref="A146:A147"/>
    <mergeCell ref="A148:A151"/>
    <mergeCell ref="A153:A154"/>
    <mergeCell ref="A196:A197"/>
    <mergeCell ref="A362:A363"/>
    <mergeCell ref="A471:A472"/>
    <mergeCell ref="A473:A476"/>
    <mergeCell ref="A480:A483"/>
    <mergeCell ref="A258:A259"/>
    <mergeCell ref="A260:A261"/>
    <mergeCell ref="A262:A263"/>
    <mergeCell ref="A264:A265"/>
    <mergeCell ref="A245:A246"/>
    <mergeCell ref="A247:A251"/>
    <mergeCell ref="A158:A159"/>
    <mergeCell ref="A160:A161"/>
    <mergeCell ref="A163:A166"/>
    <mergeCell ref="A167:A168"/>
    <mergeCell ref="A169:A170"/>
    <mergeCell ref="A174:A178"/>
    <mergeCell ref="A205:A206"/>
    <mergeCell ref="A207:A208"/>
    <mergeCell ref="A209:A210"/>
    <mergeCell ref="A211:A212"/>
    <mergeCell ref="A198:A199"/>
    <mergeCell ref="A200:A202"/>
    <mergeCell ref="A213:A215"/>
    <mergeCell ref="A216:A217"/>
    <mergeCell ref="A218:A219"/>
    <mergeCell ref="A180:A181"/>
    <mergeCell ref="A182:A183"/>
    <mergeCell ref="A184:A185"/>
    <mergeCell ref="A35:A36"/>
    <mergeCell ref="B35:B36"/>
    <mergeCell ref="A40:A41"/>
    <mergeCell ref="B40:B41"/>
    <mergeCell ref="A43:A45"/>
    <mergeCell ref="A78:A79"/>
    <mergeCell ref="B78:B79"/>
    <mergeCell ref="A86:A88"/>
    <mergeCell ref="B86:B88"/>
    <mergeCell ref="A89:A90"/>
    <mergeCell ref="A102:A103"/>
    <mergeCell ref="B102:B103"/>
    <mergeCell ref="B108:B110"/>
    <mergeCell ref="B89:B90"/>
    <mergeCell ref="A46:A47"/>
    <mergeCell ref="B46:B47"/>
    <mergeCell ref="A48:A50"/>
    <mergeCell ref="A96:A98"/>
    <mergeCell ref="B96:B98"/>
    <mergeCell ref="A73:A74"/>
    <mergeCell ref="B73:B74"/>
    <mergeCell ref="B43:B45"/>
    <mergeCell ref="A75:A77"/>
    <mergeCell ref="B91:B92"/>
    <mergeCell ref="A94:A95"/>
    <mergeCell ref="B94:B95"/>
    <mergeCell ref="B75:B77"/>
    <mergeCell ref="B51:B52"/>
    <mergeCell ref="A55:A56"/>
    <mergeCell ref="B55:B56"/>
    <mergeCell ref="B48:B50"/>
    <mergeCell ref="A51:A52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A31:A34"/>
    <mergeCell ref="B31:B34"/>
    <mergeCell ref="B27:B30"/>
    <mergeCell ref="A91:A92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59:A60"/>
    <mergeCell ref="B59:B60"/>
    <mergeCell ref="A62:A66"/>
    <mergeCell ref="B62:B66"/>
    <mergeCell ref="A67:A68"/>
    <mergeCell ref="B67:B68"/>
    <mergeCell ref="A105:A107"/>
    <mergeCell ref="B105:B107"/>
    <mergeCell ref="A108:A110"/>
    <mergeCell ref="A113:A114"/>
    <mergeCell ref="B113:B114"/>
    <mergeCell ref="A116:A117"/>
    <mergeCell ref="B116:B117"/>
    <mergeCell ref="A118:A120"/>
    <mergeCell ref="B118:B120"/>
    <mergeCell ref="A121:A122"/>
    <mergeCell ref="B121:B122"/>
    <mergeCell ref="A123:A124"/>
    <mergeCell ref="B123:B124"/>
    <mergeCell ref="J264:J265"/>
    <mergeCell ref="A266:A267"/>
    <mergeCell ref="A268:A269"/>
    <mergeCell ref="G268:G269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314:A315"/>
    <mergeCell ref="I420:J420"/>
    <mergeCell ref="A421:A422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534:A536"/>
    <mergeCell ref="A538:A540"/>
    <mergeCell ref="A541:A543"/>
    <mergeCell ref="A544:A547"/>
    <mergeCell ref="A548:A550"/>
    <mergeCell ref="A496:A497"/>
    <mergeCell ref="G556:G557"/>
    <mergeCell ref="A559:A563"/>
    <mergeCell ref="A498:A499"/>
    <mergeCell ref="A502:A503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J734:J735"/>
    <mergeCell ref="A741:A743"/>
    <mergeCell ref="A716:A718"/>
    <mergeCell ref="A719:A726"/>
    <mergeCell ref="A727:A733"/>
    <mergeCell ref="A734:A740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855:A860"/>
    <mergeCell ref="A862:A864"/>
    <mergeCell ref="A865:A866"/>
    <mergeCell ref="A868:A870"/>
    <mergeCell ref="A872:A874"/>
    <mergeCell ref="A876:A877"/>
    <mergeCell ref="A878:A880"/>
    <mergeCell ref="A813:A814"/>
    <mergeCell ref="A815:A816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959:A960"/>
    <mergeCell ref="A963:A967"/>
    <mergeCell ref="A968:A969"/>
    <mergeCell ref="A884:A886"/>
    <mergeCell ref="A889:A890"/>
    <mergeCell ref="A891:A893"/>
    <mergeCell ref="A894:A896"/>
    <mergeCell ref="A897:A898"/>
    <mergeCell ref="A900:A904"/>
    <mergeCell ref="A912:A914"/>
    <mergeCell ref="A915:A916"/>
    <mergeCell ref="A907:A908"/>
    <mergeCell ref="A909:A911"/>
    <mergeCell ref="A921:A922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1008:A1014"/>
    <mergeCell ref="A1017:A1018"/>
    <mergeCell ref="A1019:A1020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1068:A1069"/>
    <mergeCell ref="A1070:A1071"/>
    <mergeCell ref="A1072:A1074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125:A1126"/>
    <mergeCell ref="A1127:A1128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182:A1183"/>
    <mergeCell ref="A1186:A1190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235:A1236"/>
    <mergeCell ref="A1238:A1239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284:A1285"/>
    <mergeCell ref="A1286:A1287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341:A1343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390:A1391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449:A1450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504:A1506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572:A1573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649:A1650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715:A1716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765:A1766"/>
    <mergeCell ref="G1765:G1766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856:A1858"/>
    <mergeCell ref="A1859:A186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908:A1910"/>
    <mergeCell ref="A1911:A191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977:A1978"/>
    <mergeCell ref="A1979:A1980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2029:A2030"/>
    <mergeCell ref="A2031:A2032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2096:A2097"/>
    <mergeCell ref="A2104:A2105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J2160:J2162"/>
    <mergeCell ref="A2165:A2166"/>
    <mergeCell ref="G2165:G2166"/>
    <mergeCell ref="J2165:J2166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216:A2219"/>
    <mergeCell ref="A2220:A2221"/>
    <mergeCell ref="A2222:A2223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A2289:A2290"/>
    <mergeCell ref="A2294:A2296"/>
    <mergeCell ref="A2297:A2298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375:A2376"/>
    <mergeCell ref="A2380:A2382"/>
    <mergeCell ref="A2383:A2384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453:A2454"/>
    <mergeCell ref="A2459:A2461"/>
    <mergeCell ref="A2463:A2464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526:A2528"/>
    <mergeCell ref="A2533:A2534"/>
    <mergeCell ref="A2535:A2536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588:A2589"/>
    <mergeCell ref="G2588:G2589"/>
    <mergeCell ref="A2591:A2592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633:A2634"/>
    <mergeCell ref="A2636:A2637"/>
    <mergeCell ref="A2638:A2639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688:A2689"/>
    <mergeCell ref="A2693:A2698"/>
    <mergeCell ref="A2699:A2700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762:A2765"/>
    <mergeCell ref="A2766:A2769"/>
    <mergeCell ref="A2772:A2774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824:A2825"/>
    <mergeCell ref="A2826:A2827"/>
    <mergeCell ref="A2830:A2833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885:A2889"/>
    <mergeCell ref="A2890:A2891"/>
    <mergeCell ref="A2894:A2895"/>
    <mergeCell ref="G2894:G2895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938:A2939"/>
    <mergeCell ref="A2940:A2942"/>
    <mergeCell ref="A2943:A2944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G3090:G3091"/>
    <mergeCell ref="A3092:A3093"/>
    <mergeCell ref="A3094:A3095"/>
    <mergeCell ref="A3096:A3097"/>
    <mergeCell ref="A3098:A3099"/>
    <mergeCell ref="A3100:A3101"/>
    <mergeCell ref="A3102:A3109"/>
    <mergeCell ref="A3110:A3111"/>
    <mergeCell ref="A3113:A3114"/>
    <mergeCell ref="A3115:A3116"/>
    <mergeCell ref="A2988:A2989"/>
    <mergeCell ref="A2990:A2992"/>
    <mergeCell ref="A2994:A2996"/>
    <mergeCell ref="A2999:A3004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3178:A3179"/>
    <mergeCell ref="A3182:A3185"/>
    <mergeCell ref="A3188:A3190"/>
    <mergeCell ref="A3192:A3194"/>
    <mergeCell ref="A3196:A3197"/>
    <mergeCell ref="A3198:A3200"/>
    <mergeCell ref="A3202:A3203"/>
    <mergeCell ref="A3204:A3205"/>
    <mergeCell ref="A3206:A3207"/>
    <mergeCell ref="A3208:A3209"/>
    <mergeCell ref="A3044:A3045"/>
    <mergeCell ref="A3046:A3047"/>
    <mergeCell ref="A3048:A3051"/>
    <mergeCell ref="G3048:G3051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G3214:G3219"/>
    <mergeCell ref="A3354:A3355"/>
    <mergeCell ref="A3500:A3502"/>
    <mergeCell ref="A3382:A3384"/>
    <mergeCell ref="A3385:A3386"/>
    <mergeCell ref="A3387:A3388"/>
    <mergeCell ref="A3390:A3391"/>
    <mergeCell ref="A3392:A3393"/>
    <mergeCell ref="G3392:G3393"/>
    <mergeCell ref="A3459:A3462"/>
    <mergeCell ref="A3463:A3464"/>
    <mergeCell ref="A3504:A3505"/>
    <mergeCell ref="G3528:G3529"/>
    <mergeCell ref="A3120:A3122"/>
    <mergeCell ref="A3123:A3125"/>
    <mergeCell ref="A3126:A3127"/>
    <mergeCell ref="A3128:A3129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210:A3211"/>
    <mergeCell ref="A3212:A3213"/>
    <mergeCell ref="A3214:A3219"/>
    <mergeCell ref="A3257:A3259"/>
    <mergeCell ref="A3261:A3262"/>
    <mergeCell ref="A3263:A3264"/>
    <mergeCell ref="A3266:A3273"/>
    <mergeCell ref="A3283:A3285"/>
    <mergeCell ref="A3286:A3290"/>
    <mergeCell ref="A3295:A3296"/>
    <mergeCell ref="A3297:A3298"/>
    <mergeCell ref="A3299:A3302"/>
    <mergeCell ref="A3339:A3340"/>
    <mergeCell ref="A3245:A3247"/>
    <mergeCell ref="A3406:A3407"/>
    <mergeCell ref="A3414:A3415"/>
    <mergeCell ref="A3231:A3232"/>
    <mergeCell ref="A3235:A3238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G3414:G3415"/>
    <mergeCell ref="A3416:A3419"/>
    <mergeCell ref="A3443:A3444"/>
    <mergeCell ref="A3448:A3449"/>
    <mergeCell ref="A3450:A3451"/>
    <mergeCell ref="A3276:A3277"/>
    <mergeCell ref="A3281:A3282"/>
    <mergeCell ref="A3255:A3256"/>
    <mergeCell ref="A3321:A3322"/>
    <mergeCell ref="A3328:A3330"/>
    <mergeCell ref="A3336:A3338"/>
    <mergeCell ref="A3410:A3413"/>
    <mergeCell ref="A3426:A3429"/>
    <mergeCell ref="A3378:A3379"/>
    <mergeCell ref="G3378:G3379"/>
    <mergeCell ref="A3421:A3424"/>
    <mergeCell ref="A3399:A3404"/>
    <mergeCell ref="A3345:A3346"/>
    <mergeCell ref="A3306:A3307"/>
    <mergeCell ref="A3308:A3309"/>
    <mergeCell ref="A3341:A3342"/>
    <mergeCell ref="A3343:A3344"/>
    <mergeCell ref="A3310:A3311"/>
    <mergeCell ref="A3312:A3320"/>
    <mergeCell ref="A3274:A3275"/>
    <mergeCell ref="A3627:A3632"/>
    <mergeCell ref="A3592:A3597"/>
    <mergeCell ref="A3552:A3553"/>
    <mergeCell ref="A3542:A3544"/>
    <mergeCell ref="A3546:A3547"/>
    <mergeCell ref="A3522:A3523"/>
    <mergeCell ref="A3598:A3599"/>
    <mergeCell ref="A3600:A3601"/>
    <mergeCell ref="A3528:A3529"/>
    <mergeCell ref="A3432:A3433"/>
    <mergeCell ref="A3437:A3441"/>
    <mergeCell ref="A3506:A3508"/>
    <mergeCell ref="A3548:A3549"/>
    <mergeCell ref="A3550:A3551"/>
    <mergeCell ref="G3552:G3553"/>
    <mergeCell ref="G3557:G3560"/>
    <mergeCell ref="G3568:G3569"/>
    <mergeCell ref="G3598:G3599"/>
    <mergeCell ref="A3586:A3587"/>
    <mergeCell ref="A3615:A3618"/>
    <mergeCell ref="A3604:A3605"/>
    <mergeCell ref="A3606:A3609"/>
    <mergeCell ref="A3515:A3521"/>
    <mergeCell ref="A3622:A3624"/>
    <mergeCell ref="A3452:A3454"/>
    <mergeCell ref="G3452:G3454"/>
    <mergeCell ref="G3642:G3643"/>
    <mergeCell ref="G3639:G3640"/>
    <mergeCell ref="A3654:A3655"/>
    <mergeCell ref="A3465:A3467"/>
    <mergeCell ref="A3468:A3469"/>
    <mergeCell ref="A3471:A3472"/>
    <mergeCell ref="A3647:A3648"/>
    <mergeCell ref="A3642:A3643"/>
    <mergeCell ref="A3649:A3650"/>
    <mergeCell ref="A3577:A3581"/>
    <mergeCell ref="A3568:A3569"/>
    <mergeCell ref="A3571:A3574"/>
    <mergeCell ref="A3584:A3585"/>
    <mergeCell ref="A3639:A3640"/>
    <mergeCell ref="A3557:A3560"/>
    <mergeCell ref="A3561:A3562"/>
    <mergeCell ref="A3565:A3566"/>
    <mergeCell ref="A3611:A3612"/>
    <mergeCell ref="A3645:A3646"/>
    <mergeCell ref="A3539:A3540"/>
    <mergeCell ref="A3534:A3537"/>
    <mergeCell ref="A3532:A3533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G3604:G3605"/>
    <mergeCell ref="A3633:A3634"/>
    <mergeCell ref="G3721:G3722"/>
    <mergeCell ref="A4233:A4235"/>
    <mergeCell ref="A4237:A4239"/>
    <mergeCell ref="A4311:A4314"/>
    <mergeCell ref="A4227:A4229"/>
    <mergeCell ref="A4255:A4257"/>
    <mergeCell ref="A4290:A4291"/>
    <mergeCell ref="A4292:A4293"/>
    <mergeCell ref="A4209:A4210"/>
    <mergeCell ref="A4212:A4213"/>
    <mergeCell ref="A4214:A4216"/>
    <mergeCell ref="A4298:A4299"/>
    <mergeCell ref="G4311:G4314"/>
    <mergeCell ref="A3922:A3927"/>
    <mergeCell ref="A4145:A4146"/>
    <mergeCell ref="A4027:A4028"/>
    <mergeCell ref="A4123:A4126"/>
    <mergeCell ref="A4109:A4113"/>
    <mergeCell ref="A4085:A4086"/>
    <mergeCell ref="A4087:A4089"/>
    <mergeCell ref="A4053:A4054"/>
    <mergeCell ref="A4096:A4097"/>
    <mergeCell ref="A4071:A4072"/>
    <mergeCell ref="A4058:A4059"/>
    <mergeCell ref="A4045:A4047"/>
    <mergeCell ref="A4305:A4307"/>
    <mergeCell ref="A4282:A4283"/>
    <mergeCell ref="A4284:A4286"/>
    <mergeCell ref="G3983:G3984"/>
    <mergeCell ref="A3854:A3855"/>
    <mergeCell ref="G3820:G3821"/>
    <mergeCell ref="A3656:A3657"/>
    <mergeCell ref="A3658:A3660"/>
    <mergeCell ref="A3661:A3663"/>
    <mergeCell ref="A3797:A3801"/>
    <mergeCell ref="A3788:A3789"/>
    <mergeCell ref="A3790:A3791"/>
    <mergeCell ref="A3669:A3674"/>
    <mergeCell ref="A3739:A3741"/>
    <mergeCell ref="A3822:A3823"/>
    <mergeCell ref="A3818:A3819"/>
    <mergeCell ref="A3820:A3821"/>
    <mergeCell ref="A3811:A3813"/>
    <mergeCell ref="A3814:A3815"/>
    <mergeCell ref="A3709:A3714"/>
    <mergeCell ref="A3816:A3817"/>
    <mergeCell ref="A3698:A3700"/>
    <mergeCell ref="A3703:A3704"/>
    <mergeCell ref="A3681:A3682"/>
    <mergeCell ref="A3675:A3676"/>
    <mergeCell ref="A3677:A3678"/>
    <mergeCell ref="A3687:A3690"/>
    <mergeCell ref="A3721:A3722"/>
    <mergeCell ref="A3760:A3761"/>
    <mergeCell ref="A3723:A3725"/>
    <mergeCell ref="A3781:A3784"/>
    <mergeCell ref="A3779:A3780"/>
    <mergeCell ref="A3765:A3767"/>
    <mergeCell ref="A3769:A3771"/>
    <mergeCell ref="A3749:A3750"/>
    <mergeCell ref="A4354:A4355"/>
    <mergeCell ref="A4367:A4369"/>
    <mergeCell ref="A4360:A4362"/>
    <mergeCell ref="G3677:G3678"/>
    <mergeCell ref="G3703:G3704"/>
    <mergeCell ref="A3694:A3695"/>
    <mergeCell ref="A3715:A3716"/>
    <mergeCell ref="A3718:A3719"/>
    <mergeCell ref="A3949:A3950"/>
    <mergeCell ref="A3954:A3955"/>
    <mergeCell ref="A3956:A3958"/>
    <mergeCell ref="A3983:A3984"/>
    <mergeCell ref="A3985:A3991"/>
    <mergeCell ref="A3996:A3998"/>
    <mergeCell ref="A3701:A3702"/>
    <mergeCell ref="A3732:A3735"/>
    <mergeCell ref="A3772:A3774"/>
    <mergeCell ref="A3775:A3777"/>
    <mergeCell ref="A3754:A3759"/>
    <mergeCell ref="A3884:A3889"/>
    <mergeCell ref="A3726:A3728"/>
    <mergeCell ref="A3729:A3731"/>
    <mergeCell ref="A3737:A3738"/>
    <mergeCell ref="A3743:A3746"/>
    <mergeCell ref="G3694:G3695"/>
    <mergeCell ref="A3685:A3686"/>
    <mergeCell ref="A3785:A3786"/>
    <mergeCell ref="A3802:A3803"/>
    <mergeCell ref="G3765:G3767"/>
    <mergeCell ref="G3779:G3780"/>
    <mergeCell ref="A4193:A4195"/>
    <mergeCell ref="A4196:A4200"/>
    <mergeCell ref="A4324:A4326"/>
    <mergeCell ref="A4427:A4428"/>
    <mergeCell ref="A4259:A4260"/>
    <mergeCell ref="A4245:A4246"/>
    <mergeCell ref="A4347:A4349"/>
    <mergeCell ref="A4370:A4372"/>
    <mergeCell ref="A4315:A4316"/>
    <mergeCell ref="A4317:A4318"/>
    <mergeCell ref="A4278:A4279"/>
    <mergeCell ref="A4329:A4330"/>
    <mergeCell ref="A4090:A4092"/>
    <mergeCell ref="A4331:A4332"/>
    <mergeCell ref="A3992:A3995"/>
    <mergeCell ref="A3895:A3896"/>
    <mergeCell ref="A3960:A3961"/>
    <mergeCell ref="A3920:A3921"/>
    <mergeCell ref="A3912:A3913"/>
    <mergeCell ref="A3945:A3946"/>
    <mergeCell ref="A3906:A3908"/>
    <mergeCell ref="A3909:A3911"/>
    <mergeCell ref="A3842:A3843"/>
    <mergeCell ref="A3861:A3864"/>
    <mergeCell ref="A4171:A4172"/>
    <mergeCell ref="G4090:G4092"/>
    <mergeCell ref="G4064:G4065"/>
    <mergeCell ref="G4055:G4056"/>
    <mergeCell ref="A4082:A4084"/>
    <mergeCell ref="G3912:G3913"/>
    <mergeCell ref="G3949:G3950"/>
    <mergeCell ref="A3914:A3915"/>
    <mergeCell ref="A3867:A3872"/>
    <mergeCell ref="A3874:A3875"/>
    <mergeCell ref="A3837:A3838"/>
    <mergeCell ref="A3859:A3860"/>
    <mergeCell ref="A4184:A4185"/>
    <mergeCell ref="A4167:A4168"/>
    <mergeCell ref="A4164:A4166"/>
    <mergeCell ref="A4169:A4170"/>
    <mergeCell ref="A4106:A4108"/>
    <mergeCell ref="A4131:A4132"/>
    <mergeCell ref="A3876:A3879"/>
    <mergeCell ref="A3890:A3891"/>
    <mergeCell ref="G3909:G3911"/>
    <mergeCell ref="A4036:A4037"/>
    <mergeCell ref="A4039:A4040"/>
    <mergeCell ref="A3962:A3963"/>
    <mergeCell ref="A4357:A4359"/>
    <mergeCell ref="A4178:A4180"/>
    <mergeCell ref="A4153:A4157"/>
    <mergeCell ref="A4002:A4003"/>
    <mergeCell ref="A4004:A4005"/>
    <mergeCell ref="A4240:A4243"/>
    <mergeCell ref="A4204:A4205"/>
    <mergeCell ref="A4322:A4323"/>
    <mergeCell ref="A4270:A4271"/>
    <mergeCell ref="G3895:G3896"/>
    <mergeCell ref="A3835:A3836"/>
    <mergeCell ref="A3828:A3830"/>
    <mergeCell ref="A3831:A3832"/>
    <mergeCell ref="A3900:A3903"/>
    <mergeCell ref="A3897:A3899"/>
    <mergeCell ref="A4223:A4226"/>
    <mergeCell ref="A4300:A4304"/>
    <mergeCell ref="A4288:A4289"/>
    <mergeCell ref="A4158:A4159"/>
    <mergeCell ref="A3971:A3975"/>
    <mergeCell ref="A3966:A3967"/>
    <mergeCell ref="A3939:A3942"/>
    <mergeCell ref="A3833:A3834"/>
    <mergeCell ref="A4048:A4050"/>
    <mergeCell ref="A4138:A4139"/>
    <mergeCell ref="A4140:A4142"/>
    <mergeCell ref="A3848:A3853"/>
    <mergeCell ref="A4182:A4183"/>
    <mergeCell ref="A4133:A4136"/>
    <mergeCell ref="A4391:A4392"/>
    <mergeCell ref="A4393:A4395"/>
    <mergeCell ref="A4429:A4430"/>
    <mergeCell ref="A4489:A4492"/>
    <mergeCell ref="A4066:A4070"/>
    <mergeCell ref="A4202:A4203"/>
    <mergeCell ref="A4422:A4423"/>
    <mergeCell ref="A4424:A4425"/>
    <mergeCell ref="A4376:A4377"/>
    <mergeCell ref="A4477:A4479"/>
    <mergeCell ref="A4442:A4443"/>
    <mergeCell ref="A4120:A4122"/>
    <mergeCell ref="A3928:A3929"/>
    <mergeCell ref="A4055:A4056"/>
    <mergeCell ref="A4064:A4065"/>
    <mergeCell ref="A3976:A3977"/>
    <mergeCell ref="A3981:A3982"/>
    <mergeCell ref="A4031:A4033"/>
    <mergeCell ref="A4034:A4035"/>
    <mergeCell ref="A4099:A4101"/>
    <mergeCell ref="A4077:A4078"/>
    <mergeCell ref="A4345:A4346"/>
    <mergeCell ref="A4334:A4335"/>
    <mergeCell ref="A4012:A4014"/>
    <mergeCell ref="A4010:A4011"/>
    <mergeCell ref="A4019:A4024"/>
    <mergeCell ref="A4231:A4232"/>
    <mergeCell ref="A4374:A4375"/>
    <mergeCell ref="A4114:A4115"/>
    <mergeCell ref="A3934:A3935"/>
    <mergeCell ref="A3936:A3938"/>
    <mergeCell ref="A4006:A4008"/>
    <mergeCell ref="G4231:G4232"/>
    <mergeCell ref="A4536:A4538"/>
    <mergeCell ref="A4554:A4555"/>
    <mergeCell ref="A4543:A4544"/>
    <mergeCell ref="A4539:A4541"/>
    <mergeCell ref="G4493:G4494"/>
    <mergeCell ref="A4503:A4504"/>
    <mergeCell ref="A4505:A4506"/>
    <mergeCell ref="A4529:A4530"/>
    <mergeCell ref="A4532:A4533"/>
    <mergeCell ref="A4521:A4523"/>
    <mergeCell ref="A4524:A4526"/>
    <mergeCell ref="A4517:A4518"/>
    <mergeCell ref="A4480:A4481"/>
    <mergeCell ref="A4437:A4440"/>
    <mergeCell ref="A4515:A4516"/>
    <mergeCell ref="A4339:A4344"/>
    <mergeCell ref="A4527:A4528"/>
    <mergeCell ref="A4501:A4502"/>
    <mergeCell ref="A4402:A4405"/>
    <mergeCell ref="A4507:A4508"/>
    <mergeCell ref="A4512:A4514"/>
    <mergeCell ref="A4499:A4500"/>
    <mergeCell ref="G4278:G4279"/>
    <mergeCell ref="G4251:G4254"/>
    <mergeCell ref="A4267:A4269"/>
    <mergeCell ref="A4414:A4415"/>
    <mergeCell ref="A4272:A4274"/>
    <mergeCell ref="A4251:A4254"/>
    <mergeCell ref="A4406:A4407"/>
    <mergeCell ref="A4384:A4386"/>
    <mergeCell ref="A4387:A4390"/>
    <mergeCell ref="A4579:A4581"/>
    <mergeCell ref="G4579:G4581"/>
    <mergeCell ref="A4582:A4584"/>
    <mergeCell ref="A4560:A4562"/>
    <mergeCell ref="A4563:A4565"/>
    <mergeCell ref="A4567:A4569"/>
    <mergeCell ref="A4570:A4571"/>
    <mergeCell ref="A4572:A4574"/>
    <mergeCell ref="A4550:A4551"/>
    <mergeCell ref="A4552:A4553"/>
    <mergeCell ref="A4431:A4432"/>
    <mergeCell ref="A4601:A4602"/>
    <mergeCell ref="A4586:A4587"/>
    <mergeCell ref="A4597:A4598"/>
    <mergeCell ref="A4709:A4711"/>
    <mergeCell ref="A4700:A4701"/>
    <mergeCell ref="G4700:G4701"/>
    <mergeCell ref="A4649:A4650"/>
    <mergeCell ref="A4627:A4628"/>
    <mergeCell ref="A4629:A4632"/>
    <mergeCell ref="A4633:A4634"/>
    <mergeCell ref="A4635:A4636"/>
    <mergeCell ref="A4622:A4623"/>
    <mergeCell ref="A4605:A4608"/>
    <mergeCell ref="A4610:A4611"/>
    <mergeCell ref="A4615:A4616"/>
    <mergeCell ref="A4591:A4592"/>
    <mergeCell ref="A4593:A4595"/>
    <mergeCell ref="G4615:G4616"/>
    <mergeCell ref="A4617:A4618"/>
    <mergeCell ref="A4703:A4705"/>
    <mergeCell ref="A4687:A4690"/>
    <mergeCell ref="A4905:A4906"/>
    <mergeCell ref="A4908:A4910"/>
    <mergeCell ref="A4911:A4913"/>
    <mergeCell ref="A4903:A4904"/>
    <mergeCell ref="G4903:G4904"/>
    <mergeCell ref="A4656:A4657"/>
    <mergeCell ref="A4662:A4663"/>
    <mergeCell ref="A4664:A4665"/>
    <mergeCell ref="A4674:A4676"/>
    <mergeCell ref="A4677:A4678"/>
    <mergeCell ref="A4738:A4739"/>
    <mergeCell ref="A4740:A4741"/>
    <mergeCell ref="A4714:A4715"/>
    <mergeCell ref="A4785:A4787"/>
    <mergeCell ref="A4761:A4764"/>
    <mergeCell ref="A4765:A4766"/>
    <mergeCell ref="G4765:G4766"/>
    <mergeCell ref="A4754:A4755"/>
    <mergeCell ref="A4756:A4757"/>
    <mergeCell ref="G4738:G4739"/>
    <mergeCell ref="A4706:A4708"/>
    <mergeCell ref="A4681:A4682"/>
    <mergeCell ref="A4723:A4724"/>
    <mergeCell ref="A4727:A4728"/>
    <mergeCell ref="A4729:A4732"/>
    <mergeCell ref="A4734:A4736"/>
    <mergeCell ref="G4729:G4732"/>
    <mergeCell ref="A4721:A4722"/>
    <mergeCell ref="A4770:A4771"/>
    <mergeCell ref="A4772:A4773"/>
    <mergeCell ref="A4774:A4775"/>
    <mergeCell ref="A4776:A4777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2025-10-01T06:10:27Z</cp:lastPrinted>
  <dcterms:created xsi:type="dcterms:W3CDTF">2015-06-05T18:19:34Z</dcterms:created>
  <dcterms:modified xsi:type="dcterms:W3CDTF">2025-10-02T11:08:38Z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