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FA15F2-26AB-4D11-A5B5-84CC768857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Y490" i="1"/>
  <c r="X490" i="1"/>
  <c r="BP489" i="1"/>
  <c r="BO489" i="1"/>
  <c r="BN489" i="1"/>
  <c r="BM489" i="1"/>
  <c r="Z489" i="1"/>
  <c r="Z490" i="1" s="1"/>
  <c r="Y489" i="1"/>
  <c r="AA502" i="1" s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BP454" i="1" s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BP438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X407" i="1"/>
  <c r="X406" i="1"/>
  <c r="BO405" i="1"/>
  <c r="BM405" i="1"/>
  <c r="Y405" i="1"/>
  <c r="Y406" i="1" s="1"/>
  <c r="P405" i="1"/>
  <c r="X402" i="1"/>
  <c r="X401" i="1"/>
  <c r="BO400" i="1"/>
  <c r="BM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X327" i="1"/>
  <c r="X326" i="1"/>
  <c r="BO325" i="1"/>
  <c r="BM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BP220" i="1" s="1"/>
  <c r="P220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J502" i="1" s="1"/>
  <c r="P181" i="1"/>
  <c r="X178" i="1"/>
  <c r="X177" i="1"/>
  <c r="BO176" i="1"/>
  <c r="BM176" i="1"/>
  <c r="Y176" i="1"/>
  <c r="Y177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Y149" i="1" s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X138" i="1"/>
  <c r="X137" i="1"/>
  <c r="BO136" i="1"/>
  <c r="BM136" i="1"/>
  <c r="Y136" i="1"/>
  <c r="BP136" i="1" s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Y117" i="1" s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1" i="1" s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F502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3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Y69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Z61" i="1" l="1"/>
  <c r="BN61" i="1"/>
  <c r="Z130" i="1"/>
  <c r="BN130" i="1"/>
  <c r="Z204" i="1"/>
  <c r="BN204" i="1"/>
  <c r="Z205" i="1"/>
  <c r="BN205" i="1"/>
  <c r="Z269" i="1"/>
  <c r="BN269" i="1"/>
  <c r="Z390" i="1"/>
  <c r="BN390" i="1"/>
  <c r="Z454" i="1"/>
  <c r="BN454" i="1"/>
  <c r="J9" i="1"/>
  <c r="Z42" i="1"/>
  <c r="BN42" i="1"/>
  <c r="Z81" i="1"/>
  <c r="BN81" i="1"/>
  <c r="Z109" i="1"/>
  <c r="BN109" i="1"/>
  <c r="Z159" i="1"/>
  <c r="BN159" i="1"/>
  <c r="Z194" i="1"/>
  <c r="BN194" i="1"/>
  <c r="Z220" i="1"/>
  <c r="BN220" i="1"/>
  <c r="Z253" i="1"/>
  <c r="BN253" i="1"/>
  <c r="Z292" i="1"/>
  <c r="BN292" i="1"/>
  <c r="Z312" i="1"/>
  <c r="BN312" i="1"/>
  <c r="Z329" i="1"/>
  <c r="BN329" i="1"/>
  <c r="Z370" i="1"/>
  <c r="BN370" i="1"/>
  <c r="Z405" i="1"/>
  <c r="Z406" i="1" s="1"/>
  <c r="BN405" i="1"/>
  <c r="BP405" i="1"/>
  <c r="Z409" i="1"/>
  <c r="BN409" i="1"/>
  <c r="Z438" i="1"/>
  <c r="BN438" i="1"/>
  <c r="Z470" i="1"/>
  <c r="BN470" i="1"/>
  <c r="BP73" i="1"/>
  <c r="BN73" i="1"/>
  <c r="Z73" i="1"/>
  <c r="BP103" i="1"/>
  <c r="BN103" i="1"/>
  <c r="Z103" i="1"/>
  <c r="BP141" i="1"/>
  <c r="BN141" i="1"/>
  <c r="Z141" i="1"/>
  <c r="BP186" i="1"/>
  <c r="BN186" i="1"/>
  <c r="Z186" i="1"/>
  <c r="BP209" i="1"/>
  <c r="BN209" i="1"/>
  <c r="Z209" i="1"/>
  <c r="BP244" i="1"/>
  <c r="BN244" i="1"/>
  <c r="Z244" i="1"/>
  <c r="BP274" i="1"/>
  <c r="BN274" i="1"/>
  <c r="Z274" i="1"/>
  <c r="BP308" i="1"/>
  <c r="BN308" i="1"/>
  <c r="Z308" i="1"/>
  <c r="BP325" i="1"/>
  <c r="BN325" i="1"/>
  <c r="Z325" i="1"/>
  <c r="BP350" i="1"/>
  <c r="BN350" i="1"/>
  <c r="Z350" i="1"/>
  <c r="BP394" i="1"/>
  <c r="BN394" i="1"/>
  <c r="Z394" i="1"/>
  <c r="BP432" i="1"/>
  <c r="BN432" i="1"/>
  <c r="Z432" i="1"/>
  <c r="BP464" i="1"/>
  <c r="BN464" i="1"/>
  <c r="Z464" i="1"/>
  <c r="Z30" i="1"/>
  <c r="BN30" i="1"/>
  <c r="Z53" i="1"/>
  <c r="BN53" i="1"/>
  <c r="E502" i="1"/>
  <c r="BP88" i="1"/>
  <c r="BN88" i="1"/>
  <c r="Z88" i="1"/>
  <c r="BP115" i="1"/>
  <c r="BN115" i="1"/>
  <c r="Z115" i="1"/>
  <c r="BP163" i="1"/>
  <c r="BN163" i="1"/>
  <c r="Z163" i="1"/>
  <c r="BP198" i="1"/>
  <c r="BN198" i="1"/>
  <c r="Z198" i="1"/>
  <c r="BP224" i="1"/>
  <c r="BN224" i="1"/>
  <c r="Z224" i="1"/>
  <c r="BP262" i="1"/>
  <c r="BN262" i="1"/>
  <c r="Z262" i="1"/>
  <c r="BP298" i="1"/>
  <c r="BN298" i="1"/>
  <c r="Z298" i="1"/>
  <c r="BP318" i="1"/>
  <c r="BN318" i="1"/>
  <c r="Z318" i="1"/>
  <c r="BP336" i="1"/>
  <c r="BN336" i="1"/>
  <c r="Z336" i="1"/>
  <c r="BP380" i="1"/>
  <c r="BN380" i="1"/>
  <c r="Z380" i="1"/>
  <c r="BP386" i="1"/>
  <c r="BN386" i="1"/>
  <c r="Z386" i="1"/>
  <c r="BP424" i="1"/>
  <c r="BN424" i="1"/>
  <c r="Z424" i="1"/>
  <c r="BP446" i="1"/>
  <c r="BN446" i="1"/>
  <c r="Z446" i="1"/>
  <c r="BP474" i="1"/>
  <c r="BN474" i="1"/>
  <c r="Z474" i="1"/>
  <c r="Y96" i="1"/>
  <c r="G502" i="1"/>
  <c r="Y200" i="1"/>
  <c r="Y270" i="1"/>
  <c r="BP304" i="1"/>
  <c r="BN304" i="1"/>
  <c r="Z304" i="1"/>
  <c r="BP316" i="1"/>
  <c r="BN316" i="1"/>
  <c r="Z316" i="1"/>
  <c r="BP323" i="1"/>
  <c r="BN323" i="1"/>
  <c r="Z323" i="1"/>
  <c r="BP338" i="1"/>
  <c r="BN338" i="1"/>
  <c r="Z338" i="1"/>
  <c r="BP344" i="1"/>
  <c r="BN344" i="1"/>
  <c r="Z344" i="1"/>
  <c r="BP355" i="1"/>
  <c r="BN355" i="1"/>
  <c r="Z355" i="1"/>
  <c r="BP359" i="1"/>
  <c r="BN359" i="1"/>
  <c r="Z359" i="1"/>
  <c r="BP388" i="1"/>
  <c r="BN388" i="1"/>
  <c r="Z388" i="1"/>
  <c r="BP400" i="1"/>
  <c r="BN400" i="1"/>
  <c r="Z400" i="1"/>
  <c r="BP426" i="1"/>
  <c r="BN426" i="1"/>
  <c r="Z426" i="1"/>
  <c r="BP434" i="1"/>
  <c r="BN434" i="1"/>
  <c r="Z434" i="1"/>
  <c r="BP448" i="1"/>
  <c r="BN448" i="1"/>
  <c r="Z448" i="1"/>
  <c r="Y472" i="1"/>
  <c r="BP468" i="1"/>
  <c r="BN468" i="1"/>
  <c r="Z468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Y63" i="1"/>
  <c r="Z67" i="1"/>
  <c r="BN67" i="1"/>
  <c r="Y77" i="1"/>
  <c r="Z75" i="1"/>
  <c r="BN75" i="1"/>
  <c r="Z86" i="1"/>
  <c r="BN86" i="1"/>
  <c r="BP86" i="1"/>
  <c r="Z92" i="1"/>
  <c r="BN92" i="1"/>
  <c r="BP92" i="1"/>
  <c r="Z101" i="1"/>
  <c r="BN101" i="1"/>
  <c r="Z107" i="1"/>
  <c r="BN107" i="1"/>
  <c r="BP107" i="1"/>
  <c r="Z113" i="1"/>
  <c r="BN113" i="1"/>
  <c r="BP113" i="1"/>
  <c r="Z126" i="1"/>
  <c r="BN126" i="1"/>
  <c r="Y132" i="1"/>
  <c r="Z136" i="1"/>
  <c r="BN136" i="1"/>
  <c r="Z147" i="1"/>
  <c r="BN147" i="1"/>
  <c r="I502" i="1"/>
  <c r="Y167" i="1"/>
  <c r="Z161" i="1"/>
  <c r="BN161" i="1"/>
  <c r="Z165" i="1"/>
  <c r="BN165" i="1"/>
  <c r="Y173" i="1"/>
  <c r="Z182" i="1"/>
  <c r="BN182" i="1"/>
  <c r="Y188" i="1"/>
  <c r="Z192" i="1"/>
  <c r="BN192" i="1"/>
  <c r="Z196" i="1"/>
  <c r="BN196" i="1"/>
  <c r="Z202" i="1"/>
  <c r="BN202" i="1"/>
  <c r="Z207" i="1"/>
  <c r="BN207" i="1"/>
  <c r="Z215" i="1"/>
  <c r="BN215" i="1"/>
  <c r="Z222" i="1"/>
  <c r="BN222" i="1"/>
  <c r="Z226" i="1"/>
  <c r="BN226" i="1"/>
  <c r="Z242" i="1"/>
  <c r="BN242" i="1"/>
  <c r="Z251" i="1"/>
  <c r="BN251" i="1"/>
  <c r="Z260" i="1"/>
  <c r="BN260" i="1"/>
  <c r="Z267" i="1"/>
  <c r="BN267" i="1"/>
  <c r="Z290" i="1"/>
  <c r="BN290" i="1"/>
  <c r="Z294" i="1"/>
  <c r="BN294" i="1"/>
  <c r="BP300" i="1"/>
  <c r="BN300" i="1"/>
  <c r="Z300" i="1"/>
  <c r="BP310" i="1"/>
  <c r="BN310" i="1"/>
  <c r="Z310" i="1"/>
  <c r="Y327" i="1"/>
  <c r="BP322" i="1"/>
  <c r="BN322" i="1"/>
  <c r="Z322" i="1"/>
  <c r="Y326" i="1"/>
  <c r="BP331" i="1"/>
  <c r="BN331" i="1"/>
  <c r="Z331" i="1"/>
  <c r="Y339" i="1"/>
  <c r="BP348" i="1"/>
  <c r="BN348" i="1"/>
  <c r="Z348" i="1"/>
  <c r="Y376" i="1"/>
  <c r="BP374" i="1"/>
  <c r="BN374" i="1"/>
  <c r="Z374" i="1"/>
  <c r="BP392" i="1"/>
  <c r="BN392" i="1"/>
  <c r="Z392" i="1"/>
  <c r="BP411" i="1"/>
  <c r="BN411" i="1"/>
  <c r="Z411" i="1"/>
  <c r="BP430" i="1"/>
  <c r="BN430" i="1"/>
  <c r="Z430" i="1"/>
  <c r="BP440" i="1"/>
  <c r="BN440" i="1"/>
  <c r="Z440" i="1"/>
  <c r="BP444" i="1"/>
  <c r="BN444" i="1"/>
  <c r="Z444" i="1"/>
  <c r="BP462" i="1"/>
  <c r="BN462" i="1"/>
  <c r="Z462" i="1"/>
  <c r="Y471" i="1"/>
  <c r="BP484" i="1"/>
  <c r="BN484" i="1"/>
  <c r="Z484" i="1"/>
  <c r="Y306" i="1"/>
  <c r="Y413" i="1"/>
  <c r="Y442" i="1"/>
  <c r="Y441" i="1"/>
  <c r="Y31" i="1"/>
  <c r="Y70" i="1"/>
  <c r="Y82" i="1"/>
  <c r="Y89" i="1"/>
  <c r="Y104" i="1"/>
  <c r="Y110" i="1"/>
  <c r="Y118" i="1"/>
  <c r="Y133" i="1"/>
  <c r="Y137" i="1"/>
  <c r="Y144" i="1"/>
  <c r="Y150" i="1"/>
  <c r="Y156" i="1"/>
  <c r="Y168" i="1"/>
  <c r="Y189" i="1"/>
  <c r="Y199" i="1"/>
  <c r="BP206" i="1"/>
  <c r="BN206" i="1"/>
  <c r="Z206" i="1"/>
  <c r="Y212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BP301" i="1"/>
  <c r="BN301" i="1"/>
  <c r="Z301" i="1"/>
  <c r="Y305" i="1"/>
  <c r="BP309" i="1"/>
  <c r="BN309" i="1"/>
  <c r="Z309" i="1"/>
  <c r="Y313" i="1"/>
  <c r="BP317" i="1"/>
  <c r="BN317" i="1"/>
  <c r="Z317" i="1"/>
  <c r="Z319" i="1" s="1"/>
  <c r="BP330" i="1"/>
  <c r="BN330" i="1"/>
  <c r="Z330" i="1"/>
  <c r="BP345" i="1"/>
  <c r="BN345" i="1"/>
  <c r="Z345" i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M502" i="1"/>
  <c r="Y43" i="1"/>
  <c r="Y58" i="1"/>
  <c r="Y64" i="1"/>
  <c r="Y78" i="1"/>
  <c r="Y97" i="1"/>
  <c r="Y122" i="1"/>
  <c r="Y127" i="1"/>
  <c r="Y174" i="1"/>
  <c r="Y178" i="1"/>
  <c r="Y183" i="1"/>
  <c r="BP210" i="1"/>
  <c r="BN210" i="1"/>
  <c r="Z210" i="1"/>
  <c r="Y217" i="1"/>
  <c r="BP214" i="1"/>
  <c r="BN214" i="1"/>
  <c r="Z214" i="1"/>
  <c r="Z216" i="1" s="1"/>
  <c r="BP223" i="1"/>
  <c r="BN223" i="1"/>
  <c r="Z223" i="1"/>
  <c r="H9" i="1"/>
  <c r="B502" i="1"/>
  <c r="X493" i="1"/>
  <c r="X494" i="1"/>
  <c r="X496" i="1"/>
  <c r="Y24" i="1"/>
  <c r="Z27" i="1"/>
  <c r="BN27" i="1"/>
  <c r="Z29" i="1"/>
  <c r="BN29" i="1"/>
  <c r="C502" i="1"/>
  <c r="Z41" i="1"/>
  <c r="BN41" i="1"/>
  <c r="Y44" i="1"/>
  <c r="D502" i="1"/>
  <c r="Z52" i="1"/>
  <c r="BN52" i="1"/>
  <c r="Z54" i="1"/>
  <c r="BN54" i="1"/>
  <c r="Z56" i="1"/>
  <c r="BN56" i="1"/>
  <c r="Y57" i="1"/>
  <c r="Z60" i="1"/>
  <c r="BN60" i="1"/>
  <c r="BP60" i="1"/>
  <c r="Z62" i="1"/>
  <c r="BN62" i="1"/>
  <c r="Z66" i="1"/>
  <c r="BN66" i="1"/>
  <c r="BP66" i="1"/>
  <c r="Z68" i="1"/>
  <c r="BN68" i="1"/>
  <c r="Z72" i="1"/>
  <c r="BN72" i="1"/>
  <c r="BP72" i="1"/>
  <c r="Z74" i="1"/>
  <c r="BN74" i="1"/>
  <c r="Z76" i="1"/>
  <c r="BN76" i="1"/>
  <c r="Z80" i="1"/>
  <c r="BN80" i="1"/>
  <c r="BP80" i="1"/>
  <c r="Z87" i="1"/>
  <c r="BN87" i="1"/>
  <c r="Y90" i="1"/>
  <c r="Z93" i="1"/>
  <c r="BN93" i="1"/>
  <c r="Z95" i="1"/>
  <c r="BN95" i="1"/>
  <c r="Z100" i="1"/>
  <c r="BN100" i="1"/>
  <c r="BP100" i="1"/>
  <c r="Z102" i="1"/>
  <c r="BN102" i="1"/>
  <c r="Y105" i="1"/>
  <c r="Z108" i="1"/>
  <c r="BN108" i="1"/>
  <c r="Z114" i="1"/>
  <c r="BN114" i="1"/>
  <c r="Z116" i="1"/>
  <c r="BN116" i="1"/>
  <c r="Z120" i="1"/>
  <c r="Z121" i="1" s="1"/>
  <c r="BN120" i="1"/>
  <c r="BP120" i="1"/>
  <c r="Z125" i="1"/>
  <c r="BN125" i="1"/>
  <c r="BP125" i="1"/>
  <c r="Y128" i="1"/>
  <c r="Z131" i="1"/>
  <c r="Z132" i="1" s="1"/>
  <c r="BN131" i="1"/>
  <c r="Z135" i="1"/>
  <c r="Z137" i="1" s="1"/>
  <c r="BN135" i="1"/>
  <c r="BP135" i="1"/>
  <c r="H502" i="1"/>
  <c r="Z142" i="1"/>
  <c r="Z143" i="1" s="1"/>
  <c r="BN142" i="1"/>
  <c r="Y143" i="1"/>
  <c r="Z146" i="1"/>
  <c r="BN146" i="1"/>
  <c r="BP146" i="1"/>
  <c r="Z148" i="1"/>
  <c r="BN148" i="1"/>
  <c r="Z154" i="1"/>
  <c r="Z155" i="1" s="1"/>
  <c r="BN154" i="1"/>
  <c r="BP154" i="1"/>
  <c r="Y155" i="1"/>
  <c r="Z158" i="1"/>
  <c r="BN158" i="1"/>
  <c r="BP158" i="1"/>
  <c r="Z160" i="1"/>
  <c r="BN160" i="1"/>
  <c r="Z162" i="1"/>
  <c r="BN162" i="1"/>
  <c r="Z164" i="1"/>
  <c r="BN164" i="1"/>
  <c r="Z166" i="1"/>
  <c r="BN166" i="1"/>
  <c r="Z170" i="1"/>
  <c r="BN170" i="1"/>
  <c r="BP170" i="1"/>
  <c r="Z172" i="1"/>
  <c r="BN172" i="1"/>
  <c r="Z176" i="1"/>
  <c r="Z177" i="1" s="1"/>
  <c r="BN176" i="1"/>
  <c r="BP176" i="1"/>
  <c r="Z181" i="1"/>
  <c r="Z183" i="1" s="1"/>
  <c r="BN181" i="1"/>
  <c r="BP181" i="1"/>
  <c r="Y184" i="1"/>
  <c r="Z187" i="1"/>
  <c r="BN187" i="1"/>
  <c r="Z191" i="1"/>
  <c r="BN191" i="1"/>
  <c r="BP191" i="1"/>
  <c r="Z193" i="1"/>
  <c r="BN193" i="1"/>
  <c r="Z195" i="1"/>
  <c r="BN195" i="1"/>
  <c r="Z197" i="1"/>
  <c r="BN197" i="1"/>
  <c r="Y211" i="1"/>
  <c r="Z203" i="1"/>
  <c r="BN203" i="1"/>
  <c r="BP208" i="1"/>
  <c r="BN208" i="1"/>
  <c r="Z208" i="1"/>
  <c r="Y216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Y263" i="1"/>
  <c r="BP268" i="1"/>
  <c r="BN268" i="1"/>
  <c r="Z268" i="1"/>
  <c r="BP291" i="1"/>
  <c r="BN291" i="1"/>
  <c r="Z291" i="1"/>
  <c r="Y295" i="1"/>
  <c r="BP299" i="1"/>
  <c r="BN299" i="1"/>
  <c r="Z299" i="1"/>
  <c r="BP303" i="1"/>
  <c r="BN303" i="1"/>
  <c r="Z303" i="1"/>
  <c r="Y314" i="1"/>
  <c r="BP311" i="1"/>
  <c r="BN311" i="1"/>
  <c r="Z311" i="1"/>
  <c r="Y320" i="1"/>
  <c r="Y319" i="1"/>
  <c r="BP324" i="1"/>
  <c r="BN324" i="1"/>
  <c r="Z324" i="1"/>
  <c r="Y333" i="1"/>
  <c r="Y332" i="1"/>
  <c r="BP337" i="1"/>
  <c r="BN337" i="1"/>
  <c r="Z337" i="1"/>
  <c r="BP347" i="1"/>
  <c r="BN347" i="1"/>
  <c r="Z347" i="1"/>
  <c r="Y351" i="1"/>
  <c r="BP360" i="1"/>
  <c r="BN360" i="1"/>
  <c r="Z360" i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V502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Y361" i="1"/>
  <c r="BP375" i="1"/>
  <c r="BN375" i="1"/>
  <c r="Z375" i="1"/>
  <c r="Z376" i="1" s="1"/>
  <c r="Y377" i="1"/>
  <c r="Y382" i="1"/>
  <c r="BP379" i="1"/>
  <c r="BN379" i="1"/>
  <c r="Z379" i="1"/>
  <c r="Z381" i="1" s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Z476" i="1" s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Z465" i="1" s="1"/>
  <c r="Y465" i="1"/>
  <c r="BP469" i="1"/>
  <c r="BN469" i="1"/>
  <c r="Z469" i="1"/>
  <c r="Y476" i="1"/>
  <c r="Y491" i="1"/>
  <c r="Z371" i="1" l="1"/>
  <c r="Z110" i="1"/>
  <c r="Z82" i="1"/>
  <c r="Z43" i="1"/>
  <c r="Z332" i="1"/>
  <c r="Z471" i="1"/>
  <c r="Z356" i="1"/>
  <c r="Z450" i="1"/>
  <c r="Z339" i="1"/>
  <c r="Z313" i="1"/>
  <c r="Z270" i="1"/>
  <c r="Z263" i="1"/>
  <c r="Z188" i="1"/>
  <c r="Z326" i="1"/>
  <c r="Z230" i="1"/>
  <c r="Z211" i="1"/>
  <c r="Z117" i="1"/>
  <c r="Z96" i="1"/>
  <c r="Z57" i="1"/>
  <c r="Y493" i="1"/>
  <c r="Z441" i="1"/>
  <c r="Z485" i="1"/>
  <c r="Z413" i="1"/>
  <c r="Z361" i="1"/>
  <c r="Z305" i="1"/>
  <c r="Z246" i="1"/>
  <c r="Z167" i="1"/>
  <c r="Z127" i="1"/>
  <c r="Z89" i="1"/>
  <c r="Z77" i="1"/>
  <c r="Y494" i="1"/>
  <c r="Z63" i="1"/>
  <c r="Z31" i="1"/>
  <c r="X495" i="1"/>
  <c r="Y496" i="1"/>
  <c r="Z396" i="1"/>
  <c r="Z351" i="1"/>
  <c r="Z456" i="1"/>
  <c r="Z295" i="1"/>
  <c r="Z435" i="1"/>
  <c r="Z255" i="1"/>
  <c r="Z199" i="1"/>
  <c r="Z173" i="1"/>
  <c r="Z149" i="1"/>
  <c r="Z104" i="1"/>
  <c r="Z69" i="1"/>
  <c r="Y492" i="1"/>
  <c r="Y495" i="1" l="1"/>
  <c r="Z497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<sst xmlns="http://schemas.openxmlformats.org/spreadsheetml/2006/main" count="2367" uniqueCount="771">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</sst>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308" sqref="AA308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0.54166666666666663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1000</v>
      </c>
      <c r="Y308" s="546">
        <f>IFERROR(IF(X308="",0,CEILING((X308/$H308),1)*$H308),"")</f>
        <v>1006.1999999999999</v>
      </c>
      <c r="Z308" s="36">
        <f>IFERROR(IF(Y308=0,"",ROUNDUP(Y308/H308,0)*0.01898),"")</f>
        <v>2.44842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1065.7692307692307</v>
      </c>
      <c r="BN308" s="64">
        <f>IFERROR(Y308*I308/H308,"0")</f>
        <v>1072.377</v>
      </c>
      <c r="BO308" s="64">
        <f>IFERROR(1/J308*(X308/H308),"0")</f>
        <v>2.0032051282051282</v>
      </c>
      <c r="BP308" s="64">
        <f>IFERROR(1/J308*(Y308/H308),"0")</f>
        <v>2.015625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128.2051282051282</v>
      </c>
      <c r="Y313" s="547">
        <f>IFERROR(Y308/H308,"0")+IFERROR(Y309/H309,"0")+IFERROR(Y310/H310,"0")+IFERROR(Y311/H311,"0")+IFERROR(Y312/H312,"0")</f>
        <v>129</v>
      </c>
      <c r="Z313" s="547">
        <f>IFERROR(IF(Z308="",0,Z308),"0")+IFERROR(IF(Z309="",0,Z309),"0")+IFERROR(IF(Z310="",0,Z310),"0")+IFERROR(IF(Z311="",0,Z311),"0")+IFERROR(IF(Z312="",0,Z312),"0")</f>
        <v>2.44842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1000</v>
      </c>
      <c r="Y314" s="547">
        <f>IFERROR(SUM(Y308:Y312),"0")</f>
        <v>1006.1999999999999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hidden="1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hidden="1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1000</v>
      </c>
      <c r="Y346" s="546">
        <f t="shared" si="37"/>
        <v>1005</v>
      </c>
      <c r="Z346" s="36">
        <f>IFERROR(IF(Y346=0,"",ROUNDUP(Y346/H346,0)*0.02175),"")</f>
        <v>1.4572499999999999</v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1032</v>
      </c>
      <c r="BN346" s="64">
        <f t="shared" si="39"/>
        <v>1037.1600000000001</v>
      </c>
      <c r="BO346" s="64">
        <f t="shared" si="40"/>
        <v>1.3888888888888888</v>
      </c>
      <c r="BP346" s="64">
        <f t="shared" si="41"/>
        <v>1.3958333333333333</v>
      </c>
    </row>
    <row r="347" spans="1:68" ht="37.5" hidden="1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7"/>
        <v>0</v>
      </c>
      <c r="Z347" s="36" t="str">
        <f>IFERROR(IF(Y347=0,"",ROUNDUP(Y347/H347,0)*0.02175),"")</f>
        <v/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66.666666666666671</v>
      </c>
      <c r="Y351" s="547">
        <f>IFERROR(Y344/H344,"0")+IFERROR(Y345/H345,"0")+IFERROR(Y346/H346,"0")+IFERROR(Y347/H347,"0")+IFERROR(Y348/H348,"0")+IFERROR(Y349/H349,"0")+IFERROR(Y350/H350,"0")</f>
        <v>67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1.4572499999999999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1000</v>
      </c>
      <c r="Y352" s="547">
        <f>IFERROR(SUM(Y344:Y350),"0")</f>
        <v>1005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hidden="1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0</v>
      </c>
      <c r="Y354" s="546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0</v>
      </c>
      <c r="Y356" s="547">
        <f>IFERROR(Y354/H354,"0")+IFERROR(Y355/H355,"0")</f>
        <v>0</v>
      </c>
      <c r="Z356" s="547">
        <f>IFERROR(IF(Z354="",0,Z354),"0")+IFERROR(IF(Z355="",0,Z355),"0")</f>
        <v>0</v>
      </c>
      <c r="AA356" s="548"/>
      <c r="AB356" s="548"/>
      <c r="AC356" s="548"/>
    </row>
    <row r="357" spans="1:68" hidden="1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0</v>
      </c>
      <c r="Y357" s="547">
        <f>IFERROR(SUM(Y354:Y355),"0")</f>
        <v>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idden="1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hidden="1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0</v>
      </c>
      <c r="Y474" s="546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0</v>
      </c>
      <c r="Y476" s="547">
        <f>IFERROR(Y474/H474,"0")+IFERROR(Y475/H475,"0")</f>
        <v>0</v>
      </c>
      <c r="Z476" s="547">
        <f>IFERROR(IF(Z474="",0,Z474),"0")+IFERROR(IF(Z475="",0,Z475),"0")</f>
        <v>0</v>
      </c>
      <c r="AA476" s="548"/>
      <c r="AB476" s="548"/>
      <c r="AC476" s="548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0</v>
      </c>
      <c r="Y477" s="547">
        <f>IFERROR(SUM(Y474:Y475),"0")</f>
        <v>0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2000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2011.1999999999998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2097.7692307692305</v>
      </c>
      <c r="Y493" s="547">
        <f>IFERROR(SUM(BN22:BN489),"0")</f>
        <v>2109.5370000000003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4</v>
      </c>
      <c r="Y494" s="38">
        <f>ROUNDUP(SUM(BP22:BP489),0)</f>
        <v>4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2197.7692307692305</v>
      </c>
      <c r="Y495" s="547">
        <f>GrossWeightTotalR+PalletQtyTotalR*25</f>
        <v>2209.5370000000003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194.87179487179486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196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3.9056699999999998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1006.1999999999999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1005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0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28,21"/>
        <filter val="194,87"/>
        <filter val="2 000,00"/>
        <filter val="2 097,77"/>
        <filter val="2 197,77"/>
        <filter val="4"/>
        <filter val="66,67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