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"/>
    </mc:Choice>
  </mc:AlternateContent>
  <xr:revisionPtr revIDLastSave="0" documentId="13_ncr:1_{C992875F-9D79-44DE-A6D6-31BB4C8947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Лист1!$A$1:$G$13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C12" i="1"/>
  <c r="C13" i="1" s="1"/>
  <c r="C18" i="1"/>
  <c r="B18" i="1"/>
  <c r="C17" i="1"/>
  <c r="B17" i="1"/>
  <c r="C16" i="1"/>
  <c r="B16" i="1"/>
  <c r="D12" i="1"/>
  <c r="D13" i="1" s="1"/>
  <c r="F6" i="1" l="1"/>
  <c r="F8" i="1"/>
  <c r="D18" i="1" l="1"/>
  <c r="D17" i="1"/>
  <c r="D16" i="1"/>
  <c r="F10" i="1"/>
  <c r="F11" i="1"/>
  <c r="F7" i="1"/>
  <c r="F9" i="1"/>
  <c r="F4" i="1"/>
  <c r="F2" i="1"/>
  <c r="F3" i="1"/>
  <c r="F5" i="1"/>
  <c r="F12" i="1" l="1"/>
</calcChain>
</file>

<file path=xl/sharedStrings.xml><?xml version="1.0" encoding="utf-8"?>
<sst xmlns="http://schemas.openxmlformats.org/spreadsheetml/2006/main" count="38" uniqueCount="26">
  <si>
    <t>1 машина</t>
  </si>
  <si>
    <t>2 машина</t>
  </si>
  <si>
    <t>3 машина</t>
  </si>
  <si>
    <t xml:space="preserve">ИТОГО: </t>
  </si>
  <si>
    <t>т</t>
  </si>
  <si>
    <t>Заказы</t>
  </si>
  <si>
    <t>Вес нетто</t>
  </si>
  <si>
    <t>Вес брутто</t>
  </si>
  <si>
    <t>паллеты</t>
  </si>
  <si>
    <t>ВЕС</t>
  </si>
  <si>
    <t>еи</t>
  </si>
  <si>
    <t>Номер машины</t>
  </si>
  <si>
    <t>20-ка</t>
  </si>
  <si>
    <t>10-ка</t>
  </si>
  <si>
    <t>Кумыкова</t>
  </si>
  <si>
    <t>Тарасенко</t>
  </si>
  <si>
    <t>Теплова</t>
  </si>
  <si>
    <t>Сочи</t>
  </si>
  <si>
    <t>Коныгин</t>
  </si>
  <si>
    <t>Горина</t>
  </si>
  <si>
    <t>Гурджий</t>
  </si>
  <si>
    <t>Пушкарный</t>
  </si>
  <si>
    <t>Новороссийск</t>
  </si>
  <si>
    <t>Вес нетто, т</t>
  </si>
  <si>
    <t>Вес брутто, кг</t>
  </si>
  <si>
    <t>Обрыньба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</si>
</sst>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4" xfId="0" applyNumberFormat="1" applyFill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0" fontId="0" fillId="0" borderId="0" xfId="0" applyBorder="1"/>
    <xf numFmtId="2" fontId="0" fillId="0" borderId="0" xfId="0" applyNumberFormat="1"/>
    <xf numFmtId="0" fontId="0" fillId="3" borderId="2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45" zoomScaleNormal="145" workbookViewId="0">
      <selection activeCell="I13" sqref="I13"/>
    </sheetView>
  </sheetViews>
  <sheetFormatPr defaultRowHeight="15" x14ac:dyDescent="0.25"/>
  <cols>
    <col min="1" max="1" width="14.42578125" customWidth="1"/>
    <col min="2" max="2" width="11.5703125" bestFit="1" customWidth="1"/>
    <col min="3" max="3" width="13.5703125" bestFit="1" customWidth="1"/>
    <col min="4" max="4" width="8.85546875" customWidth="1"/>
    <col min="5" max="5" width="15.42578125" customWidth="1"/>
    <col min="6" max="6" width="5" style="12" bestFit="1" customWidth="1"/>
    <col min="7" max="7" width="3.28515625" bestFit="1" customWidth="1"/>
  </cols>
  <sheetData>
    <row r="1" spans="1:7" ht="15.75" thickBot="1" x14ac:dyDescent="0.3">
      <c r="A1" s="3" t="s">
        <v>5</v>
      </c>
      <c r="B1" s="4" t="s">
        <v>23</v>
      </c>
      <c r="C1" s="4" t="s">
        <v>24</v>
      </c>
      <c r="D1" s="4" t="s">
        <v>8</v>
      </c>
      <c r="E1" s="4" t="s">
        <v>11</v>
      </c>
      <c r="F1" s="9" t="s">
        <v>9</v>
      </c>
      <c r="G1" s="5" t="s">
        <v>10</v>
      </c>
    </row>
    <row r="2" spans="1:7" x14ac:dyDescent="0.25">
      <c r="A2" s="2" t="s">
        <v>19</v>
      </c>
      <c r="B2" s="2">
        <v>1.75</v>
      </c>
      <c r="C2" s="2">
        <v>1991</v>
      </c>
      <c r="D2" s="2">
        <v>4</v>
      </c>
      <c r="E2" s="16">
        <v>1</v>
      </c>
      <c r="F2" s="10">
        <f t="shared" ref="F2:F11" si="0">ROUND(B2,1)</f>
        <v>1.8</v>
      </c>
      <c r="G2" s="2" t="s">
        <v>4</v>
      </c>
    </row>
    <row r="3" spans="1:7" x14ac:dyDescent="0.25">
      <c r="A3" s="1" t="s">
        <v>20</v>
      </c>
      <c r="B3" s="1">
        <v>3.98</v>
      </c>
      <c r="C3" s="1">
        <v>4431</v>
      </c>
      <c r="D3" s="1">
        <v>8</v>
      </c>
      <c r="E3" s="18">
        <v>2</v>
      </c>
      <c r="F3" s="11">
        <f t="shared" si="0"/>
        <v>4</v>
      </c>
      <c r="G3" s="1" t="s">
        <v>4</v>
      </c>
    </row>
    <row r="4" spans="1:7" x14ac:dyDescent="0.25">
      <c r="A4" s="1" t="s">
        <v>18</v>
      </c>
      <c r="B4" s="1">
        <v>5.23</v>
      </c>
      <c r="C4" s="1">
        <v>5828</v>
      </c>
      <c r="D4" s="1">
        <v>9</v>
      </c>
      <c r="E4" s="17">
        <v>1</v>
      </c>
      <c r="F4" s="11">
        <f t="shared" si="0"/>
        <v>5.2</v>
      </c>
      <c r="G4" s="1" t="s">
        <v>4</v>
      </c>
    </row>
    <row r="5" spans="1:7" x14ac:dyDescent="0.25">
      <c r="A5" s="1" t="s">
        <v>14</v>
      </c>
      <c r="B5" s="1">
        <v>3.1840000000000002</v>
      </c>
      <c r="C5" s="1">
        <v>3607</v>
      </c>
      <c r="D5" s="1">
        <v>6</v>
      </c>
      <c r="E5" s="18">
        <v>2</v>
      </c>
      <c r="F5" s="11">
        <f t="shared" si="0"/>
        <v>3.2</v>
      </c>
      <c r="G5" s="1" t="s">
        <v>4</v>
      </c>
    </row>
    <row r="6" spans="1:7" x14ac:dyDescent="0.25">
      <c r="A6" s="1" t="s">
        <v>22</v>
      </c>
      <c r="B6" s="1">
        <v>8.7240000000000002</v>
      </c>
      <c r="C6" s="1">
        <v>9953</v>
      </c>
      <c r="D6" s="1">
        <v>17</v>
      </c>
      <c r="E6" s="17">
        <v>1</v>
      </c>
      <c r="F6" s="11">
        <f t="shared" si="0"/>
        <v>8.6999999999999993</v>
      </c>
      <c r="G6" s="1" t="s">
        <v>4</v>
      </c>
    </row>
    <row r="7" spans="1:7" x14ac:dyDescent="0.25">
      <c r="A7" s="1" t="s">
        <v>25</v>
      </c>
      <c r="B7" s="1"/>
      <c r="C7" s="1"/>
      <c r="D7" s="1"/>
      <c r="E7" s="13"/>
      <c r="F7" s="11">
        <f t="shared" si="0"/>
        <v>0</v>
      </c>
      <c r="G7" s="1" t="s">
        <v>4</v>
      </c>
    </row>
    <row r="8" spans="1:7" x14ac:dyDescent="0.25">
      <c r="A8" s="1" t="s">
        <v>21</v>
      </c>
      <c r="B8" s="1"/>
      <c r="C8" s="1"/>
      <c r="D8" s="1"/>
      <c r="E8" s="13"/>
      <c r="F8" s="11">
        <f t="shared" si="0"/>
        <v>0</v>
      </c>
      <c r="G8" s="1" t="s">
        <v>4</v>
      </c>
    </row>
    <row r="9" spans="1:7" x14ac:dyDescent="0.25">
      <c r="A9" s="1" t="s">
        <v>17</v>
      </c>
      <c r="B9" s="1"/>
      <c r="C9" s="1"/>
      <c r="D9" s="1"/>
      <c r="E9" s="13"/>
      <c r="F9" s="11">
        <f t="shared" si="0"/>
        <v>0</v>
      </c>
      <c r="G9" s="1" t="s">
        <v>4</v>
      </c>
    </row>
    <row r="10" spans="1:7" x14ac:dyDescent="0.25">
      <c r="A10" s="1" t="s">
        <v>15</v>
      </c>
      <c r="B10" s="1">
        <v>1.256</v>
      </c>
      <c r="C10" s="1">
        <v>1448</v>
      </c>
      <c r="D10" s="1">
        <v>3</v>
      </c>
      <c r="E10" s="17">
        <v>1</v>
      </c>
      <c r="F10" s="11">
        <f t="shared" si="0"/>
        <v>1.3</v>
      </c>
      <c r="G10" s="1" t="s">
        <v>4</v>
      </c>
    </row>
    <row r="11" spans="1:7" x14ac:dyDescent="0.25">
      <c r="A11" s="1" t="s">
        <v>16</v>
      </c>
      <c r="B11" s="1"/>
      <c r="C11" s="1"/>
      <c r="D11" s="1"/>
      <c r="E11" s="13"/>
      <c r="F11" s="11">
        <f t="shared" si="0"/>
        <v>0</v>
      </c>
      <c r="G11" s="1" t="s">
        <v>4</v>
      </c>
    </row>
    <row r="12" spans="1:7" x14ac:dyDescent="0.25">
      <c r="A12" s="1" t="s">
        <v>3</v>
      </c>
      <c r="B12" s="1">
        <f>SUM(B2:B11)</f>
        <v>24.124000000000002</v>
      </c>
      <c r="C12" s="1">
        <f>SUM(C2:C11)</f>
        <v>27258</v>
      </c>
      <c r="D12" s="1">
        <f>SUM(D2:D11)</f>
        <v>47</v>
      </c>
      <c r="E12" s="14"/>
      <c r="F12" s="11">
        <f>SUM(F2:F11)</f>
        <v>24.2</v>
      </c>
      <c r="G12" s="1" t="s">
        <v>4</v>
      </c>
    </row>
    <row r="13" spans="1:7" x14ac:dyDescent="0.25">
      <c r="C13" s="15">
        <f>C12/19800</f>
        <v>1.3766666666666667</v>
      </c>
      <c r="D13" s="15">
        <f>D12/37</f>
        <v>1.2702702702702702</v>
      </c>
    </row>
    <row r="15" spans="1:7" x14ac:dyDescent="0.25">
      <c r="B15" t="s">
        <v>6</v>
      </c>
      <c r="C15" t="s">
        <v>7</v>
      </c>
      <c r="D15" t="s">
        <v>8</v>
      </c>
    </row>
    <row r="16" spans="1:7" x14ac:dyDescent="0.25">
      <c r="A16" s="6" t="s">
        <v>0</v>
      </c>
      <c r="B16">
        <f>SUMIF(E:E,1,B:B)</f>
        <v>16.96</v>
      </c>
      <c r="C16">
        <f>SUMIF(E:E,1,C:C)</f>
        <v>19220</v>
      </c>
      <c r="D16">
        <f>SUMIF(E:E,1,D:D)</f>
        <v>33</v>
      </c>
      <c r="E16" t="s">
        <v>12</v>
      </c>
    </row>
    <row r="17" spans="1:5" x14ac:dyDescent="0.25">
      <c r="A17" s="7" t="s">
        <v>1</v>
      </c>
      <c r="B17">
        <f>SUMIF(E:E,2,B:B)</f>
        <v>7.1639999999999997</v>
      </c>
      <c r="C17">
        <f>SUMIF(E:E,2,C:C)</f>
        <v>8038</v>
      </c>
      <c r="D17">
        <f>SUMIF(E:E,2,D:D)</f>
        <v>14</v>
      </c>
      <c r="E17" t="s">
        <v>13</v>
      </c>
    </row>
    <row r="18" spans="1:5" hidden="1" x14ac:dyDescent="0.25">
      <c r="A18" s="8" t="s">
        <v>2</v>
      </c>
      <c r="B18">
        <f>SUMIF(E:E,3,B:B)</f>
        <v>0</v>
      </c>
      <c r="C18">
        <f>SUMIF(E:E,3,C:C)</f>
        <v>0</v>
      </c>
      <c r="D18">
        <f>SUMIF(E:E,3,D:D)</f>
        <v>0</v>
      </c>
      <c r="E18" t="s">
        <v>13</v>
      </c>
    </row>
  </sheetData>
  <autoFilter ref="A1:G13" xr:uid="{187CCE89-D56F-409D-A4AE-B4431EE3F559}"/>
  <sortState xmlns:xlrd2="http://schemas.microsoft.com/office/spreadsheetml/2017/richdata2" ref="A2:G11">
    <sortCondition ref="A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2025-09-09T10:17:22Z</dcterms:modified>
</cp:coreProperties>
</file>