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FC9225-66ED-4638-A471-1157793C29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02" i="1" l="1"/>
  <c r="BN102" i="1"/>
  <c r="Z102" i="1"/>
  <c r="BP133" i="1"/>
  <c r="BN133" i="1"/>
  <c r="Z133" i="1"/>
  <c r="BP137" i="1"/>
  <c r="BN137" i="1"/>
  <c r="Z137" i="1"/>
  <c r="BP167" i="1"/>
  <c r="BN167" i="1"/>
  <c r="Z167" i="1"/>
  <c r="BP206" i="1"/>
  <c r="BN206" i="1"/>
  <c r="Z206" i="1"/>
  <c r="BP253" i="1"/>
  <c r="BN253" i="1"/>
  <c r="Z253" i="1"/>
  <c r="BP262" i="1"/>
  <c r="BN262" i="1"/>
  <c r="Z262" i="1"/>
  <c r="BP298" i="1"/>
  <c r="BN298" i="1"/>
  <c r="Z298" i="1"/>
  <c r="BP328" i="1"/>
  <c r="BN328" i="1"/>
  <c r="Z328" i="1"/>
  <c r="BP368" i="1"/>
  <c r="BN368" i="1"/>
  <c r="Z368" i="1"/>
  <c r="BP413" i="1"/>
  <c r="BN413" i="1"/>
  <c r="Z413" i="1"/>
  <c r="BP450" i="1"/>
  <c r="BN450" i="1"/>
  <c r="Z450" i="1"/>
  <c r="X497" i="1"/>
  <c r="Y32" i="1"/>
  <c r="Z42" i="1"/>
  <c r="BN42" i="1"/>
  <c r="D507" i="1"/>
  <c r="Z61" i="1"/>
  <c r="BN61" i="1"/>
  <c r="Z73" i="1"/>
  <c r="BN73" i="1"/>
  <c r="BP77" i="1"/>
  <c r="BN77" i="1"/>
  <c r="Z77" i="1"/>
  <c r="BP114" i="1"/>
  <c r="BN114" i="1"/>
  <c r="Z114" i="1"/>
  <c r="BP149" i="1"/>
  <c r="BN149" i="1"/>
  <c r="Z149" i="1"/>
  <c r="BP196" i="1"/>
  <c r="BN196" i="1"/>
  <c r="Z196" i="1"/>
  <c r="BP217" i="1"/>
  <c r="BN217" i="1"/>
  <c r="Z217" i="1"/>
  <c r="BP261" i="1"/>
  <c r="BN261" i="1"/>
  <c r="Z261" i="1"/>
  <c r="P507" i="1"/>
  <c r="Y275" i="1"/>
  <c r="BP274" i="1"/>
  <c r="BN274" i="1"/>
  <c r="Z274" i="1"/>
  <c r="Z275" i="1" s="1"/>
  <c r="Y280" i="1"/>
  <c r="Y279" i="1"/>
  <c r="BP278" i="1"/>
  <c r="BN278" i="1"/>
  <c r="Z278" i="1"/>
  <c r="Z279" i="1" s="1"/>
  <c r="Q507" i="1"/>
  <c r="Y284" i="1"/>
  <c r="BP283" i="1"/>
  <c r="BN283" i="1"/>
  <c r="Z283" i="1"/>
  <c r="Z284" i="1" s="1"/>
  <c r="BP288" i="1"/>
  <c r="BN288" i="1"/>
  <c r="Z288" i="1"/>
  <c r="BP308" i="1"/>
  <c r="BN308" i="1"/>
  <c r="Z308" i="1"/>
  <c r="BP347" i="1"/>
  <c r="BN347" i="1"/>
  <c r="Z347" i="1"/>
  <c r="BP394" i="1"/>
  <c r="BN394" i="1"/>
  <c r="Z394" i="1"/>
  <c r="BP434" i="1"/>
  <c r="BN434" i="1"/>
  <c r="Z434" i="1"/>
  <c r="BP460" i="1"/>
  <c r="BN460" i="1"/>
  <c r="Z460" i="1"/>
  <c r="BP63" i="1"/>
  <c r="BN63" i="1"/>
  <c r="BP69" i="1"/>
  <c r="BN69" i="1"/>
  <c r="Z69" i="1"/>
  <c r="BP81" i="1"/>
  <c r="BN81" i="1"/>
  <c r="Z81" i="1"/>
  <c r="BP104" i="1"/>
  <c r="BN104" i="1"/>
  <c r="Z104" i="1"/>
  <c r="BP116" i="1"/>
  <c r="BN116" i="1"/>
  <c r="Z116" i="1"/>
  <c r="BP161" i="1"/>
  <c r="BN161" i="1"/>
  <c r="Z161" i="1"/>
  <c r="BP173" i="1"/>
  <c r="BN173" i="1"/>
  <c r="Z173" i="1"/>
  <c r="BP198" i="1"/>
  <c r="BN198" i="1"/>
  <c r="Z198" i="1"/>
  <c r="BP222" i="1"/>
  <c r="BN222" i="1"/>
  <c r="Z222" i="1"/>
  <c r="BP230" i="1"/>
  <c r="BN230" i="1"/>
  <c r="Z230" i="1"/>
  <c r="Y271" i="1"/>
  <c r="BP267" i="1"/>
  <c r="BN267" i="1"/>
  <c r="Z267" i="1"/>
  <c r="BP296" i="1"/>
  <c r="BN296" i="1"/>
  <c r="Z296" i="1"/>
  <c r="Y312" i="1"/>
  <c r="BP306" i="1"/>
  <c r="BN306" i="1"/>
  <c r="Z306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Z461" i="1" s="1"/>
  <c r="Y461" i="1"/>
  <c r="Z22" i="1"/>
  <c r="Z23" i="1" s="1"/>
  <c r="BN22" i="1"/>
  <c r="BP22" i="1"/>
  <c r="Z26" i="1"/>
  <c r="BN26" i="1"/>
  <c r="BP26" i="1"/>
  <c r="Z30" i="1"/>
  <c r="BN30" i="1"/>
  <c r="C507" i="1"/>
  <c r="Z53" i="1"/>
  <c r="BN53" i="1"/>
  <c r="Z57" i="1"/>
  <c r="BN57" i="1"/>
  <c r="Y65" i="1"/>
  <c r="Z63" i="1"/>
  <c r="BP75" i="1"/>
  <c r="BN75" i="1"/>
  <c r="Z75" i="1"/>
  <c r="BP95" i="1"/>
  <c r="BN95" i="1"/>
  <c r="Z95" i="1"/>
  <c r="BP110" i="1"/>
  <c r="BN110" i="1"/>
  <c r="Z110" i="1"/>
  <c r="BP127" i="1"/>
  <c r="BN127" i="1"/>
  <c r="Z127" i="1"/>
  <c r="BP165" i="1"/>
  <c r="BN165" i="1"/>
  <c r="Z165" i="1"/>
  <c r="BP194" i="1"/>
  <c r="BN194" i="1"/>
  <c r="Z194" i="1"/>
  <c r="BP204" i="1"/>
  <c r="BN204" i="1"/>
  <c r="Z204" i="1"/>
  <c r="BP211" i="1"/>
  <c r="BN211" i="1"/>
  <c r="Z211" i="1"/>
  <c r="BP227" i="1"/>
  <c r="BN227" i="1"/>
  <c r="Z227" i="1"/>
  <c r="BP251" i="1"/>
  <c r="BN251" i="1"/>
  <c r="Z251" i="1"/>
  <c r="Y270" i="1"/>
  <c r="BP290" i="1"/>
  <c r="BN290" i="1"/>
  <c r="Z290" i="1"/>
  <c r="BP300" i="1"/>
  <c r="BN300" i="1"/>
  <c r="Z300" i="1"/>
  <c r="BP310" i="1"/>
  <c r="BN310" i="1"/>
  <c r="Z310" i="1"/>
  <c r="BP475" i="1"/>
  <c r="BN475" i="1"/>
  <c r="Z475" i="1"/>
  <c r="Y71" i="1"/>
  <c r="Y97" i="1"/>
  <c r="Y118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Y318" i="1"/>
  <c r="Y317" i="1"/>
  <c r="Y481" i="1"/>
  <c r="J9" i="1"/>
  <c r="F9" i="1"/>
  <c r="F10" i="1"/>
  <c r="Y33" i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Z470" i="1" s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l="1"/>
  <c r="Z370" i="1"/>
  <c r="Z134" i="1"/>
  <c r="Z440" i="1"/>
  <c r="Y498" i="1"/>
  <c r="Z213" i="1"/>
  <c r="Z78" i="1"/>
  <c r="Z446" i="1"/>
  <c r="Z379" i="1"/>
  <c r="Z293" i="1"/>
  <c r="Z255" i="1"/>
  <c r="Z231" i="1"/>
  <c r="Z303" i="1"/>
  <c r="Z64" i="1"/>
  <c r="Z58" i="1"/>
  <c r="Y501" i="1"/>
  <c r="Y499" i="1"/>
  <c r="Z32" i="1"/>
  <c r="Y500" i="1"/>
  <c r="Z414" i="1"/>
  <c r="Z349" i="1"/>
  <c r="Z330" i="1"/>
  <c r="Z324" i="1"/>
  <c r="X500" i="1"/>
  <c r="Z201" i="1"/>
  <c r="Z175" i="1"/>
  <c r="Z246" i="1"/>
  <c r="Z455" i="1"/>
  <c r="Z44" i="1"/>
  <c r="Y497" i="1"/>
  <c r="Z169" i="1"/>
  <c r="Z145" i="1"/>
  <c r="Z105" i="1"/>
  <c r="Z90" i="1"/>
  <c r="Z502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<sst xmlns="http://schemas.openxmlformats.org/spreadsheetml/2006/main" count="2183" uniqueCount="799">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</sst>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87" sqref="AA87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45929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775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5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0.45833333333333331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124</v>
      </c>
      <c r="Y87" s="542">
        <f>IFERROR(IF(X87="",0,CEILING((X87/$H87),1)*$H87),"")</f>
        <v>129.60000000000002</v>
      </c>
      <c r="Z87" s="36">
        <f>IFERROR(IF(Y87=0,"",ROUNDUP(Y87/H87,0)*0.01898),"")</f>
        <v>0.22776000000000002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128.99444444444441</v>
      </c>
      <c r="BN87" s="64">
        <f>IFERROR(Y87*I87/H87,"0")</f>
        <v>134.82000000000002</v>
      </c>
      <c r="BO87" s="64">
        <f>IFERROR(1/J87*(X87/H87),"0")</f>
        <v>0.17939814814814814</v>
      </c>
      <c r="BP87" s="64">
        <f>IFERROR(1/J87*(Y87/H87),"0")</f>
        <v>0.18750000000000003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11.481481481481481</v>
      </c>
      <c r="Y90" s="543">
        <f>IFERROR(Y87/H87,"0")+IFERROR(Y88/H88,"0")+IFERROR(Y89/H89,"0")</f>
        <v>12.000000000000002</v>
      </c>
      <c r="Z90" s="543">
        <f>IFERROR(IF(Z87="",0,Z87),"0")+IFERROR(IF(Z88="",0,Z88),"0")+IFERROR(IF(Z89="",0,Z89),"0")</f>
        <v>0.22776000000000002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124</v>
      </c>
      <c r="Y91" s="543">
        <f>IFERROR(SUM(Y87:Y89),"0")</f>
        <v>129.60000000000002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hidden="1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hidden="1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105</v>
      </c>
      <c r="Y101" s="542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109.22916666666666</v>
      </c>
      <c r="BN101" s="64">
        <f>IFERROR(Y101*I101/H101,"0")</f>
        <v>112.34999999999998</v>
      </c>
      <c r="BO101" s="64">
        <f>IFERROR(1/J101*(X101/H101),"0")</f>
        <v>0.15190972222222221</v>
      </c>
      <c r="BP101" s="64">
        <f>IFERROR(1/J101*(Y101/H101),"0")</f>
        <v>0.15625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9.7222222222222214</v>
      </c>
      <c r="Y105" s="543">
        <f>IFERROR(Y101/H101,"0")+IFERROR(Y102/H102,"0")+IFERROR(Y103/H103,"0")+IFERROR(Y104/H104,"0")</f>
        <v>10</v>
      </c>
      <c r="Z105" s="543">
        <f>IFERROR(IF(Z101="",0,Z101),"0")+IFERROR(IF(Z102="",0,Z102),"0")+IFERROR(IF(Z103="",0,Z103),"0")+IFERROR(IF(Z104="",0,Z104),"0")</f>
        <v>0.1898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105</v>
      </c>
      <c r="Y106" s="543">
        <f>IFERROR(SUM(Y101:Y104),"0")</f>
        <v>108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hidden="1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hidden="1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hidden="1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hidden="1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338</v>
      </c>
      <c r="Y342" s="542">
        <f t="shared" ref="Y342:Y348" si="38">IFERROR(IF(X342="",0,CEILING((X342/$H342),1)*$H342),"")</f>
        <v>345</v>
      </c>
      <c r="Z342" s="36">
        <f>IFERROR(IF(Y342=0,"",ROUNDUP(Y342/H342,0)*0.02175),"")</f>
        <v>0.50024999999999997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348.81599999999997</v>
      </c>
      <c r="BN342" s="64">
        <f t="shared" ref="BN342:BN348" si="40">IFERROR(Y342*I342/H342,"0")</f>
        <v>356.04</v>
      </c>
      <c r="BO342" s="64">
        <f t="shared" ref="BO342:BO348" si="41">IFERROR(1/J342*(X342/H342),"0")</f>
        <v>0.46944444444444444</v>
      </c>
      <c r="BP342" s="64">
        <f t="shared" ref="BP342:BP348" si="42">IFERROR(1/J342*(Y342/H342),"0")</f>
        <v>0.47916666666666663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117</v>
      </c>
      <c r="Y344" s="542">
        <f t="shared" si="38"/>
        <v>120</v>
      </c>
      <c r="Z344" s="36">
        <f>IFERROR(IF(Y344=0,"",ROUNDUP(Y344/H344,0)*0.02175),"")</f>
        <v>0.17399999999999999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120.744</v>
      </c>
      <c r="BN344" s="64">
        <f t="shared" si="40"/>
        <v>123.84</v>
      </c>
      <c r="BO344" s="64">
        <f t="shared" si="41"/>
        <v>0.16249999999999998</v>
      </c>
      <c r="BP344" s="64">
        <f t="shared" si="42"/>
        <v>0.16666666666666666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260</v>
      </c>
      <c r="Y345" s="542">
        <f t="shared" si="38"/>
        <v>270</v>
      </c>
      <c r="Z345" s="36">
        <f>IFERROR(IF(Y345=0,"",ROUNDUP(Y345/H345,0)*0.02175),"")</f>
        <v>0.39149999999999996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268.32</v>
      </c>
      <c r="BN345" s="64">
        <f t="shared" si="40"/>
        <v>278.64000000000004</v>
      </c>
      <c r="BO345" s="64">
        <f t="shared" si="41"/>
        <v>0.36111111111111105</v>
      </c>
      <c r="BP345" s="64">
        <f t="shared" si="42"/>
        <v>0.375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47.666666666666671</v>
      </c>
      <c r="Y349" s="543">
        <f>IFERROR(Y342/H342,"0")+IFERROR(Y343/H343,"0")+IFERROR(Y344/H344,"0")+IFERROR(Y345/H345,"0")+IFERROR(Y346/H346,"0")+IFERROR(Y347/H347,"0")+IFERROR(Y348/H348,"0")</f>
        <v>49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1.06575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715</v>
      </c>
      <c r="Y350" s="543">
        <f>IFERROR(SUM(Y342:Y348),"0")</f>
        <v>735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331</v>
      </c>
      <c r="Y352" s="542">
        <f>IFERROR(IF(X352="",0,CEILING((X352/$H352),1)*$H352),"")</f>
        <v>345</v>
      </c>
      <c r="Z352" s="36">
        <f>IFERROR(IF(Y352=0,"",ROUNDUP(Y352/H352,0)*0.02175),"")</f>
        <v>0.50024999999999997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341.59199999999998</v>
      </c>
      <c r="BN352" s="64">
        <f>IFERROR(Y352*I352/H352,"0")</f>
        <v>356.04</v>
      </c>
      <c r="BO352" s="64">
        <f>IFERROR(1/J352*(X352/H352),"0")</f>
        <v>0.4597222222222222</v>
      </c>
      <c r="BP352" s="64">
        <f>IFERROR(1/J352*(Y352/H352),"0")</f>
        <v>0.47916666666666663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22.066666666666666</v>
      </c>
      <c r="Y354" s="543">
        <f>IFERROR(Y352/H352,"0")+IFERROR(Y353/H353,"0")</f>
        <v>23</v>
      </c>
      <c r="Z354" s="543">
        <f>IFERROR(IF(Z352="",0,Z352),"0")+IFERROR(IF(Z353="",0,Z353),"0")</f>
        <v>0.50024999999999997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331</v>
      </c>
      <c r="Y355" s="543">
        <f>IFERROR(SUM(Y352:Y353),"0")</f>
        <v>345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500</v>
      </c>
      <c r="Y377" s="542">
        <f>IFERROR(IF(X377="",0,CEILING((X377/$H377),1)*$H377),"")</f>
        <v>504</v>
      </c>
      <c r="Z377" s="36">
        <f>IFERROR(IF(Y377=0,"",ROUNDUP(Y377/H377,0)*0.01898),"")</f>
        <v>1.06288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528.83333333333337</v>
      </c>
      <c r="BN377" s="64">
        <f>IFERROR(Y377*I377/H377,"0")</f>
        <v>533.06399999999996</v>
      </c>
      <c r="BO377" s="64">
        <f>IFERROR(1/J377*(X377/H377),"0")</f>
        <v>0.86805555555555558</v>
      </c>
      <c r="BP377" s="64">
        <f>IFERROR(1/J377*(Y377/H377),"0")</f>
        <v>0.875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55.555555555555557</v>
      </c>
      <c r="Y379" s="543">
        <f>IFERROR(Y377/H377,"0")+IFERROR(Y378/H378,"0")</f>
        <v>56</v>
      </c>
      <c r="Z379" s="543">
        <f>IFERROR(IF(Z377="",0,Z377),"0")+IFERROR(IF(Z378="",0,Z378),"0")</f>
        <v>1.06288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500</v>
      </c>
      <c r="Y380" s="543">
        <f>IFERROR(SUM(Y377:Y378),"0")</f>
        <v>504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253</v>
      </c>
      <c r="Y432" s="542">
        <f t="shared" si="48"/>
        <v>253.44</v>
      </c>
      <c r="Z432" s="36">
        <f t="shared" si="49"/>
        <v>0.57408000000000003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270.24999999999994</v>
      </c>
      <c r="BN432" s="64">
        <f t="shared" si="51"/>
        <v>270.71999999999997</v>
      </c>
      <c r="BO432" s="64">
        <f t="shared" si="52"/>
        <v>0.46073717948717952</v>
      </c>
      <c r="BP432" s="64">
        <f t="shared" si="53"/>
        <v>0.46153846153846156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369</v>
      </c>
      <c r="Y434" s="542">
        <f t="shared" si="48"/>
        <v>369.6</v>
      </c>
      <c r="Z434" s="36">
        <f t="shared" si="49"/>
        <v>0.83720000000000006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394.15909090909088</v>
      </c>
      <c r="BN434" s="64">
        <f t="shared" si="51"/>
        <v>394.79999999999995</v>
      </c>
      <c r="BO434" s="64">
        <f t="shared" si="52"/>
        <v>0.67198426573426562</v>
      </c>
      <c r="BP434" s="64">
        <f t="shared" si="53"/>
        <v>0.67307692307692313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117.80303030303028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118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1.4112800000000001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622</v>
      </c>
      <c r="Y441" s="543">
        <f>IFERROR(SUM(Y429:Y439),"0")</f>
        <v>623.04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246</v>
      </c>
      <c r="Y443" s="542">
        <f>IFERROR(IF(X443="",0,CEILING((X443/$H443),1)*$H443),"")</f>
        <v>248.16000000000003</v>
      </c>
      <c r="Z443" s="36">
        <f>IFERROR(IF(Y443=0,"",ROUNDUP(Y443/H443,0)*0.01196),"")</f>
        <v>0.56211999999999995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262.77272727272725</v>
      </c>
      <c r="BN443" s="64">
        <f>IFERROR(Y443*I443/H443,"0")</f>
        <v>265.08</v>
      </c>
      <c r="BO443" s="64">
        <f>IFERROR(1/J443*(X443/H443),"0")</f>
        <v>0.44798951048951047</v>
      </c>
      <c r="BP443" s="64">
        <f>IFERROR(1/J443*(Y443/H443),"0")</f>
        <v>0.45192307692307693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46.590909090909086</v>
      </c>
      <c r="Y446" s="543">
        <f>IFERROR(Y443/H443,"0")+IFERROR(Y444/H444,"0")+IFERROR(Y445/H445,"0")</f>
        <v>47</v>
      </c>
      <c r="Z446" s="543">
        <f>IFERROR(IF(Z443="",0,Z443),"0")+IFERROR(IF(Z444="",0,Z444),"0")+IFERROR(IF(Z445="",0,Z445),"0")</f>
        <v>0.56211999999999995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246</v>
      </c>
      <c r="Y447" s="543">
        <f>IFERROR(SUM(Y443:Y445),"0")</f>
        <v>248.16000000000003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85</v>
      </c>
      <c r="Y450" s="542">
        <f t="shared" si="54"/>
        <v>89.76</v>
      </c>
      <c r="Z450" s="36">
        <f>IFERROR(IF(Y450=0,"",ROUNDUP(Y450/H450,0)*0.01196),"")</f>
        <v>0.20332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90.795454545454533</v>
      </c>
      <c r="BN450" s="64">
        <f t="shared" si="56"/>
        <v>95.88</v>
      </c>
      <c r="BO450" s="64">
        <f t="shared" si="57"/>
        <v>0.15479312354312355</v>
      </c>
      <c r="BP450" s="64">
        <f t="shared" si="58"/>
        <v>0.16346153846153846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173</v>
      </c>
      <c r="Y451" s="542">
        <f t="shared" si="54"/>
        <v>174.24</v>
      </c>
      <c r="Z451" s="36">
        <f>IFERROR(IF(Y451=0,"",ROUNDUP(Y451/H451,0)*0.01196),"")</f>
        <v>0.39468000000000003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184.79545454545453</v>
      </c>
      <c r="BN451" s="64">
        <f t="shared" si="56"/>
        <v>186.12</v>
      </c>
      <c r="BO451" s="64">
        <f t="shared" si="57"/>
        <v>0.31504953379953382</v>
      </c>
      <c r="BP451" s="64">
        <f t="shared" si="58"/>
        <v>0.31730769230769235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48.86363636363636</v>
      </c>
      <c r="Y455" s="543">
        <f>IFERROR(Y449/H449,"0")+IFERROR(Y450/H450,"0")+IFERROR(Y451/H451,"0")+IFERROR(Y452/H452,"0")+IFERROR(Y453/H453,"0")+IFERROR(Y454/H454,"0")</f>
        <v>50</v>
      </c>
      <c r="Z455" s="543">
        <f>IFERROR(IF(Z449="",0,Z449),"0")+IFERROR(IF(Z450="",0,Z450),"0")+IFERROR(IF(Z451="",0,Z451),"0")+IFERROR(IF(Z452="",0,Z452),"0")+IFERROR(IF(Z453="",0,Z453),"0")+IFERROR(IF(Z454="",0,Z454),"0")</f>
        <v>0.59800000000000009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258</v>
      </c>
      <c r="Y456" s="543">
        <f>IFERROR(SUM(Y449:Y454),"0")</f>
        <v>264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2901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2956.7999999999997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3049.3016717171722</v>
      </c>
      <c r="Y498" s="543">
        <f>IFERROR(SUM(BN22:BN494),"0")</f>
        <v>3107.3939999999993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5</v>
      </c>
      <c r="Y499" s="38">
        <f>ROUNDUP(SUM(BP22:BP494),0)</f>
        <v>5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3174.3016717171722</v>
      </c>
      <c r="Y500" s="543">
        <f>GrossWeightTotalR+PalletQtyTotalR*25</f>
        <v>3232.3939999999993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359.75016835016828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365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5.6178400000000002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129.60000000000002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108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1080</v>
      </c>
      <c r="U507" s="46">
        <f>IFERROR(Y367*1,"0")+IFERROR(Y368*1,"0")+IFERROR(Y369*1,"0")+IFERROR(Y373*1,"0")+IFERROR(Y377*1,"0")+IFERROR(Y378*1,"0")+IFERROR(Y382*1,"0")</f>
        <v>504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1135.2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5,00"/>
        <filter val="11,48"/>
        <filter val="117,00"/>
        <filter val="117,80"/>
        <filter val="124,00"/>
        <filter val="173,00"/>
        <filter val="2 901,00"/>
        <filter val="22,07"/>
        <filter val="246,00"/>
        <filter val="253,00"/>
        <filter val="258,00"/>
        <filter val="260,00"/>
        <filter val="3 049,30"/>
        <filter val="3 174,30"/>
        <filter val="331,00"/>
        <filter val="338,00"/>
        <filter val="359,75"/>
        <filter val="369,00"/>
        <filter val="46,59"/>
        <filter val="47,67"/>
        <filter val="48,86"/>
        <filter val="5"/>
        <filter val="500,00"/>
        <filter val="55,56"/>
        <filter val="622,00"/>
        <filter val="715,00"/>
        <filter val="85,00"/>
        <filter val="9,72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