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030F67-8993-4AFC-9D38-9FAE6DE04A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P500" i="1" s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P490" i="1" s="1"/>
  <c r="BO489" i="1"/>
  <c r="BM489" i="1"/>
  <c r="Y489" i="1"/>
  <c r="BP489" i="1" s="1"/>
  <c r="BO488" i="1"/>
  <c r="BM488" i="1"/>
  <c r="Y488" i="1"/>
  <c r="BP488" i="1" s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Y410" i="1"/>
  <c r="X410" i="1"/>
  <c r="BP409" i="1"/>
  <c r="BO409" i="1"/>
  <c r="BN409" i="1"/>
  <c r="BM409" i="1"/>
  <c r="Z409" i="1"/>
  <c r="Y409" i="1"/>
  <c r="P409" i="1"/>
  <c r="BO408" i="1"/>
  <c r="BN408" i="1"/>
  <c r="BM408" i="1"/>
  <c r="Z408" i="1"/>
  <c r="Z410" i="1" s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Y390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0" i="1"/>
  <c r="X369" i="1"/>
  <c r="BO368" i="1"/>
  <c r="BM368" i="1"/>
  <c r="Y368" i="1"/>
  <c r="Y369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BO326" i="1"/>
  <c r="BM326" i="1"/>
  <c r="Z326" i="1"/>
  <c r="Y326" i="1"/>
  <c r="BP326" i="1" s="1"/>
  <c r="BO325" i="1"/>
  <c r="BM325" i="1"/>
  <c r="Y325" i="1"/>
  <c r="Y330" i="1" s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Z311" i="1" s="1"/>
  <c r="P311" i="1"/>
  <c r="X309" i="1"/>
  <c r="X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1" i="1" s="1"/>
  <c r="X238" i="1"/>
  <c r="X237" i="1"/>
  <c r="BO236" i="1"/>
  <c r="BM236" i="1"/>
  <c r="Y236" i="1"/>
  <c r="BP236" i="1" s="1"/>
  <c r="P236" i="1"/>
  <c r="BO235" i="1"/>
  <c r="BM235" i="1"/>
  <c r="Y235" i="1"/>
  <c r="Y238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2" i="1" s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15" i="1" s="1"/>
  <c r="BM22" i="1"/>
  <c r="Y22" i="1"/>
  <c r="B523" i="1" s="1"/>
  <c r="H10" i="1"/>
  <c r="A9" i="1"/>
  <c r="F10" i="1" s="1"/>
  <c r="D7" i="1"/>
  <c r="Q6" i="1"/>
  <c r="P2" i="1"/>
  <c r="BP96" i="1" l="1"/>
  <c r="BN96" i="1"/>
  <c r="BP107" i="1"/>
  <c r="BN107" i="1"/>
  <c r="Z107" i="1"/>
  <c r="BP166" i="1"/>
  <c r="BN166" i="1"/>
  <c r="Z166" i="1"/>
  <c r="BP201" i="1"/>
  <c r="BN201" i="1"/>
  <c r="Z201" i="1"/>
  <c r="BP226" i="1"/>
  <c r="BN226" i="1"/>
  <c r="Z226" i="1"/>
  <c r="BP265" i="1"/>
  <c r="BN265" i="1"/>
  <c r="Z265" i="1"/>
  <c r="BP294" i="1"/>
  <c r="BN294" i="1"/>
  <c r="Z294" i="1"/>
  <c r="BP341" i="1"/>
  <c r="BN341" i="1"/>
  <c r="Z341" i="1"/>
  <c r="Y382" i="1"/>
  <c r="Y381" i="1"/>
  <c r="BP380" i="1"/>
  <c r="BN380" i="1"/>
  <c r="Z380" i="1"/>
  <c r="Z381" i="1" s="1"/>
  <c r="BP384" i="1"/>
  <c r="BN384" i="1"/>
  <c r="Z384" i="1"/>
  <c r="BP422" i="1"/>
  <c r="BN422" i="1"/>
  <c r="Z422" i="1"/>
  <c r="BP450" i="1"/>
  <c r="BN450" i="1"/>
  <c r="Z450" i="1"/>
  <c r="BP472" i="1"/>
  <c r="BN472" i="1"/>
  <c r="Z472" i="1"/>
  <c r="BP481" i="1"/>
  <c r="BN481" i="1"/>
  <c r="Z481" i="1"/>
  <c r="BP483" i="1"/>
  <c r="BN483" i="1"/>
  <c r="Z483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Z91" i="1"/>
  <c r="BN91" i="1"/>
  <c r="Z96" i="1"/>
  <c r="BP125" i="1"/>
  <c r="BN125" i="1"/>
  <c r="Z125" i="1"/>
  <c r="BP187" i="1"/>
  <c r="BN187" i="1"/>
  <c r="Z187" i="1"/>
  <c r="BP211" i="1"/>
  <c r="BN211" i="1"/>
  <c r="Z211" i="1"/>
  <c r="BP246" i="1"/>
  <c r="BN246" i="1"/>
  <c r="Z246" i="1"/>
  <c r="BP266" i="1"/>
  <c r="BN266" i="1"/>
  <c r="Z266" i="1"/>
  <c r="BP306" i="1"/>
  <c r="BN306" i="1"/>
  <c r="Z306" i="1"/>
  <c r="BP359" i="1"/>
  <c r="BN359" i="1"/>
  <c r="Z359" i="1"/>
  <c r="BP402" i="1"/>
  <c r="BN402" i="1"/>
  <c r="Z402" i="1"/>
  <c r="BP445" i="1"/>
  <c r="BN445" i="1"/>
  <c r="Z445" i="1"/>
  <c r="BP462" i="1"/>
  <c r="BN462" i="1"/>
  <c r="Z462" i="1"/>
  <c r="Y485" i="1"/>
  <c r="Y484" i="1"/>
  <c r="BP480" i="1"/>
  <c r="BN480" i="1"/>
  <c r="Z480" i="1"/>
  <c r="BP482" i="1"/>
  <c r="BN482" i="1"/>
  <c r="Z482" i="1"/>
  <c r="Y128" i="1"/>
  <c r="Y250" i="1"/>
  <c r="Y491" i="1"/>
  <c r="BP292" i="1"/>
  <c r="BN292" i="1"/>
  <c r="Z292" i="1"/>
  <c r="Z298" i="1" s="1"/>
  <c r="BP304" i="1"/>
  <c r="BN304" i="1"/>
  <c r="Z304" i="1"/>
  <c r="BP334" i="1"/>
  <c r="BN334" i="1"/>
  <c r="Z334" i="1"/>
  <c r="BP353" i="1"/>
  <c r="BN353" i="1"/>
  <c r="Z353" i="1"/>
  <c r="BP376" i="1"/>
  <c r="BN376" i="1"/>
  <c r="Z376" i="1"/>
  <c r="BP400" i="1"/>
  <c r="BN400" i="1"/>
  <c r="Z400" i="1"/>
  <c r="BP420" i="1"/>
  <c r="BN420" i="1"/>
  <c r="Z420" i="1"/>
  <c r="BP443" i="1"/>
  <c r="BN443" i="1"/>
  <c r="Z443" i="1"/>
  <c r="BP448" i="1"/>
  <c r="BN448" i="1"/>
  <c r="Z448" i="1"/>
  <c r="BP458" i="1"/>
  <c r="BN458" i="1"/>
  <c r="Z458" i="1"/>
  <c r="BP468" i="1"/>
  <c r="BN468" i="1"/>
  <c r="Z468" i="1"/>
  <c r="BP495" i="1"/>
  <c r="BN495" i="1"/>
  <c r="Z495" i="1"/>
  <c r="X514" i="1"/>
  <c r="X516" i="1" s="1"/>
  <c r="X517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Z137" i="1"/>
  <c r="BN137" i="1"/>
  <c r="Z141" i="1"/>
  <c r="BN141" i="1"/>
  <c r="Y155" i="1"/>
  <c r="Z164" i="1"/>
  <c r="BN164" i="1"/>
  <c r="Z168" i="1"/>
  <c r="BN168" i="1"/>
  <c r="Z176" i="1"/>
  <c r="BN176" i="1"/>
  <c r="J523" i="1"/>
  <c r="Z191" i="1"/>
  <c r="BN191" i="1"/>
  <c r="BP191" i="1"/>
  <c r="Y205" i="1"/>
  <c r="Z199" i="1"/>
  <c r="BN199" i="1"/>
  <c r="Z203" i="1"/>
  <c r="BN203" i="1"/>
  <c r="Y217" i="1"/>
  <c r="Z209" i="1"/>
  <c r="BN209" i="1"/>
  <c r="Z213" i="1"/>
  <c r="BN213" i="1"/>
  <c r="Z219" i="1"/>
  <c r="BN219" i="1"/>
  <c r="BP219" i="1"/>
  <c r="K523" i="1"/>
  <c r="Z228" i="1"/>
  <c r="BN228" i="1"/>
  <c r="Z236" i="1"/>
  <c r="BN236" i="1"/>
  <c r="Z248" i="1"/>
  <c r="BN248" i="1"/>
  <c r="L523" i="1"/>
  <c r="Z257" i="1"/>
  <c r="BN257" i="1"/>
  <c r="Z271" i="1"/>
  <c r="BN271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BP296" i="1"/>
  <c r="BN296" i="1"/>
  <c r="Z296" i="1"/>
  <c r="Y323" i="1"/>
  <c r="Z319" i="1"/>
  <c r="BP349" i="1"/>
  <c r="BN349" i="1"/>
  <c r="Z349" i="1"/>
  <c r="Y365" i="1"/>
  <c r="BP363" i="1"/>
  <c r="BN363" i="1"/>
  <c r="Z363" i="1"/>
  <c r="V523" i="1"/>
  <c r="BP396" i="1"/>
  <c r="BN396" i="1"/>
  <c r="Z396" i="1"/>
  <c r="BP404" i="1"/>
  <c r="BN404" i="1"/>
  <c r="Z404" i="1"/>
  <c r="X523" i="1"/>
  <c r="Y428" i="1"/>
  <c r="BP427" i="1"/>
  <c r="BN427" i="1"/>
  <c r="Z427" i="1"/>
  <c r="Z428" i="1" s="1"/>
  <c r="Y523" i="1"/>
  <c r="Y433" i="1"/>
  <c r="BP432" i="1"/>
  <c r="BN432" i="1"/>
  <c r="Z432" i="1"/>
  <c r="Z433" i="1" s="1"/>
  <c r="Z523" i="1"/>
  <c r="BP438" i="1"/>
  <c r="BN438" i="1"/>
  <c r="Z438" i="1"/>
  <c r="BP447" i="1"/>
  <c r="BN447" i="1"/>
  <c r="Z447" i="1"/>
  <c r="BP452" i="1"/>
  <c r="BN452" i="1"/>
  <c r="Z452" i="1"/>
  <c r="BP464" i="1"/>
  <c r="BN464" i="1"/>
  <c r="Z464" i="1"/>
  <c r="Y497" i="1"/>
  <c r="Y496" i="1"/>
  <c r="BP494" i="1"/>
  <c r="BN494" i="1"/>
  <c r="Z494" i="1"/>
  <c r="Z496" i="1" s="1"/>
  <c r="Y309" i="1"/>
  <c r="Y317" i="1"/>
  <c r="Y344" i="1"/>
  <c r="U523" i="1"/>
  <c r="Y386" i="1"/>
  <c r="Y460" i="1"/>
  <c r="Y469" i="1"/>
  <c r="Y475" i="1"/>
  <c r="Y501" i="1"/>
  <c r="H9" i="1"/>
  <c r="A10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Y33" i="1"/>
  <c r="C523" i="1"/>
  <c r="Z42" i="1"/>
  <c r="BN42" i="1"/>
  <c r="BP42" i="1"/>
  <c r="Y45" i="1"/>
  <c r="D523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3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3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9" i="1"/>
  <c r="BP136" i="1"/>
  <c r="BN136" i="1"/>
  <c r="Z136" i="1"/>
  <c r="Z138" i="1" s="1"/>
  <c r="Y143" i="1"/>
  <c r="BP153" i="1"/>
  <c r="BN153" i="1"/>
  <c r="Z153" i="1"/>
  <c r="I523" i="1"/>
  <c r="Y160" i="1"/>
  <c r="BP159" i="1"/>
  <c r="BN159" i="1"/>
  <c r="Z159" i="1"/>
  <c r="Z160" i="1" s="1"/>
  <c r="Y161" i="1"/>
  <c r="F9" i="1"/>
  <c r="J9" i="1"/>
  <c r="Y24" i="1"/>
  <c r="G523" i="1"/>
  <c r="Y133" i="1"/>
  <c r="BP142" i="1"/>
  <c r="BN142" i="1"/>
  <c r="Z142" i="1"/>
  <c r="Y144" i="1"/>
  <c r="H523" i="1"/>
  <c r="Y148" i="1"/>
  <c r="BP147" i="1"/>
  <c r="BN147" i="1"/>
  <c r="Z147" i="1"/>
  <c r="Z148" i="1" s="1"/>
  <c r="Y149" i="1"/>
  <c r="Y154" i="1"/>
  <c r="BP151" i="1"/>
  <c r="BN151" i="1"/>
  <c r="Z151" i="1"/>
  <c r="Z154" i="1" s="1"/>
  <c r="Y173" i="1"/>
  <c r="Y179" i="1"/>
  <c r="Y183" i="1"/>
  <c r="Y188" i="1"/>
  <c r="Y194" i="1"/>
  <c r="Y204" i="1"/>
  <c r="Y216" i="1"/>
  <c r="Y222" i="1"/>
  <c r="Y233" i="1"/>
  <c r="Y237" i="1"/>
  <c r="Y242" i="1"/>
  <c r="Y251" i="1"/>
  <c r="Y260" i="1"/>
  <c r="Z264" i="1"/>
  <c r="BN264" i="1"/>
  <c r="Y268" i="1"/>
  <c r="O523" i="1"/>
  <c r="Z272" i="1"/>
  <c r="Z274" i="1" s="1"/>
  <c r="BN272" i="1"/>
  <c r="Y275" i="1"/>
  <c r="Y280" i="1"/>
  <c r="Y289" i="1"/>
  <c r="R523" i="1"/>
  <c r="Z293" i="1"/>
  <c r="BN293" i="1"/>
  <c r="Z295" i="1"/>
  <c r="BN295" i="1"/>
  <c r="Z297" i="1"/>
  <c r="BN297" i="1"/>
  <c r="Y298" i="1"/>
  <c r="Z301" i="1"/>
  <c r="BN301" i="1"/>
  <c r="BP301" i="1"/>
  <c r="Z303" i="1"/>
  <c r="BN303" i="1"/>
  <c r="Z305" i="1"/>
  <c r="BN305" i="1"/>
  <c r="Z307" i="1"/>
  <c r="BN307" i="1"/>
  <c r="Y308" i="1"/>
  <c r="BN311" i="1"/>
  <c r="BP311" i="1"/>
  <c r="Z313" i="1"/>
  <c r="BN313" i="1"/>
  <c r="Z315" i="1"/>
  <c r="BN315" i="1"/>
  <c r="Y316" i="1"/>
  <c r="BN319" i="1"/>
  <c r="BP319" i="1"/>
  <c r="Z321" i="1"/>
  <c r="BN321" i="1"/>
  <c r="Y322" i="1"/>
  <c r="BP329" i="1"/>
  <c r="BN329" i="1"/>
  <c r="Z329" i="1"/>
  <c r="Y331" i="1"/>
  <c r="Y336" i="1"/>
  <c r="BP333" i="1"/>
  <c r="BN333" i="1"/>
  <c r="Z333" i="1"/>
  <c r="BP342" i="1"/>
  <c r="BN342" i="1"/>
  <c r="Z342" i="1"/>
  <c r="T523" i="1"/>
  <c r="Y355" i="1"/>
  <c r="BP348" i="1"/>
  <c r="BN348" i="1"/>
  <c r="Z348" i="1"/>
  <c r="Y356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BN192" i="1"/>
  <c r="Z196" i="1"/>
  <c r="BN196" i="1"/>
  <c r="BP196" i="1"/>
  <c r="Z198" i="1"/>
  <c r="BN198" i="1"/>
  <c r="Z200" i="1"/>
  <c r="BN200" i="1"/>
  <c r="Z202" i="1"/>
  <c r="BN202" i="1"/>
  <c r="Z208" i="1"/>
  <c r="BN208" i="1"/>
  <c r="Z210" i="1"/>
  <c r="BN210" i="1"/>
  <c r="Z212" i="1"/>
  <c r="BN212" i="1"/>
  <c r="Z214" i="1"/>
  <c r="BN214" i="1"/>
  <c r="Z220" i="1"/>
  <c r="BN220" i="1"/>
  <c r="Z225" i="1"/>
  <c r="BN225" i="1"/>
  <c r="BP225" i="1"/>
  <c r="Z227" i="1"/>
  <c r="BN227" i="1"/>
  <c r="Z229" i="1"/>
  <c r="BN229" i="1"/>
  <c r="Z231" i="1"/>
  <c r="BN231" i="1"/>
  <c r="Y232" i="1"/>
  <c r="Z235" i="1"/>
  <c r="BN235" i="1"/>
  <c r="BP235" i="1"/>
  <c r="Z240" i="1"/>
  <c r="Z241" i="1" s="1"/>
  <c r="BN240" i="1"/>
  <c r="BP240" i="1"/>
  <c r="Z244" i="1"/>
  <c r="BN244" i="1"/>
  <c r="BP244" i="1"/>
  <c r="Z245" i="1"/>
  <c r="BN245" i="1"/>
  <c r="Z247" i="1"/>
  <c r="BN247" i="1"/>
  <c r="Z249" i="1"/>
  <c r="BN249" i="1"/>
  <c r="Z254" i="1"/>
  <c r="BN254" i="1"/>
  <c r="BP254" i="1"/>
  <c r="Z256" i="1"/>
  <c r="BN256" i="1"/>
  <c r="Z258" i="1"/>
  <c r="BN258" i="1"/>
  <c r="Y259" i="1"/>
  <c r="Z263" i="1"/>
  <c r="BN263" i="1"/>
  <c r="BP263" i="1"/>
  <c r="Y267" i="1"/>
  <c r="Y274" i="1"/>
  <c r="Y299" i="1"/>
  <c r="Z312" i="1"/>
  <c r="BN312" i="1"/>
  <c r="Z314" i="1"/>
  <c r="BN314" i="1"/>
  <c r="Z320" i="1"/>
  <c r="BN320" i="1"/>
  <c r="Z325" i="1"/>
  <c r="BN325" i="1"/>
  <c r="BP325" i="1"/>
  <c r="BN326" i="1"/>
  <c r="BP327" i="1"/>
  <c r="BN327" i="1"/>
  <c r="Z327" i="1"/>
  <c r="BP335" i="1"/>
  <c r="BN335" i="1"/>
  <c r="Z335" i="1"/>
  <c r="Y337" i="1"/>
  <c r="S523" i="1"/>
  <c r="Y343" i="1"/>
  <c r="BP340" i="1"/>
  <c r="BN340" i="1"/>
  <c r="Z340" i="1"/>
  <c r="Y360" i="1"/>
  <c r="Y366" i="1"/>
  <c r="Y370" i="1"/>
  <c r="Y377" i="1"/>
  <c r="Y387" i="1"/>
  <c r="Y391" i="1"/>
  <c r="Y405" i="1"/>
  <c r="BP415" i="1"/>
  <c r="BN415" i="1"/>
  <c r="Z415" i="1"/>
  <c r="Z416" i="1" s="1"/>
  <c r="Y417" i="1"/>
  <c r="Y423" i="1"/>
  <c r="Y424" i="1"/>
  <c r="BP419" i="1"/>
  <c r="BN419" i="1"/>
  <c r="Z419" i="1"/>
  <c r="Z350" i="1"/>
  <c r="BN350" i="1"/>
  <c r="Z352" i="1"/>
  <c r="BN352" i="1"/>
  <c r="Z354" i="1"/>
  <c r="BN354" i="1"/>
  <c r="Z358" i="1"/>
  <c r="Z360" i="1" s="1"/>
  <c r="BN358" i="1"/>
  <c r="BP358" i="1"/>
  <c r="Z364" i="1"/>
  <c r="BN364" i="1"/>
  <c r="Z368" i="1"/>
  <c r="Z369" i="1" s="1"/>
  <c r="BN368" i="1"/>
  <c r="BP368" i="1"/>
  <c r="Z373" i="1"/>
  <c r="Z377" i="1" s="1"/>
  <c r="BN373" i="1"/>
  <c r="BP373" i="1"/>
  <c r="Z375" i="1"/>
  <c r="BN375" i="1"/>
  <c r="Y378" i="1"/>
  <c r="Z385" i="1"/>
  <c r="Z386" i="1" s="1"/>
  <c r="BN385" i="1"/>
  <c r="Z389" i="1"/>
  <c r="Z390" i="1" s="1"/>
  <c r="BN389" i="1"/>
  <c r="BP389" i="1"/>
  <c r="Z395" i="1"/>
  <c r="BN395" i="1"/>
  <c r="BP395" i="1"/>
  <c r="Z397" i="1"/>
  <c r="BN397" i="1"/>
  <c r="Z399" i="1"/>
  <c r="BN399" i="1"/>
  <c r="Z401" i="1"/>
  <c r="BN401" i="1"/>
  <c r="Z403" i="1"/>
  <c r="BN403" i="1"/>
  <c r="Y406" i="1"/>
  <c r="Y411" i="1"/>
  <c r="BP408" i="1"/>
  <c r="W523" i="1"/>
  <c r="Y416" i="1"/>
  <c r="Z421" i="1"/>
  <c r="BN421" i="1"/>
  <c r="Y429" i="1"/>
  <c r="Y434" i="1"/>
  <c r="Z439" i="1"/>
  <c r="BN439" i="1"/>
  <c r="Z442" i="1"/>
  <c r="BN442" i="1"/>
  <c r="Z444" i="1"/>
  <c r="BN444" i="1"/>
  <c r="Z446" i="1"/>
  <c r="BN446" i="1"/>
  <c r="Z449" i="1"/>
  <c r="BN449" i="1"/>
  <c r="Z451" i="1"/>
  <c r="BN451" i="1"/>
  <c r="Y454" i="1"/>
  <c r="Z457" i="1"/>
  <c r="Z459" i="1" s="1"/>
  <c r="BN457" i="1"/>
  <c r="BP457" i="1"/>
  <c r="Z463" i="1"/>
  <c r="BN463" i="1"/>
  <c r="Z465" i="1"/>
  <c r="BN465" i="1"/>
  <c r="Z467" i="1"/>
  <c r="BN467" i="1"/>
  <c r="Y470" i="1"/>
  <c r="Z473" i="1"/>
  <c r="Z475" i="1" s="1"/>
  <c r="BN473" i="1"/>
  <c r="Y476" i="1"/>
  <c r="Y492" i="1"/>
  <c r="Y502" i="1"/>
  <c r="Y506" i="1"/>
  <c r="Y512" i="1"/>
  <c r="AA523" i="1"/>
  <c r="Y453" i="1"/>
  <c r="Z474" i="1"/>
  <c r="BN474" i="1"/>
  <c r="Z487" i="1"/>
  <c r="BN487" i="1"/>
  <c r="BP487" i="1"/>
  <c r="Z488" i="1"/>
  <c r="BN488" i="1"/>
  <c r="Z489" i="1"/>
  <c r="BN489" i="1"/>
  <c r="Z490" i="1"/>
  <c r="BN490" i="1"/>
  <c r="Z499" i="1"/>
  <c r="BN499" i="1"/>
  <c r="BP499" i="1"/>
  <c r="Z500" i="1"/>
  <c r="BN500" i="1"/>
  <c r="Z510" i="1"/>
  <c r="Z511" i="1" s="1"/>
  <c r="BN510" i="1"/>
  <c r="BP510" i="1"/>
  <c r="Y511" i="1"/>
  <c r="Z365" i="1" l="1"/>
  <c r="Z237" i="1"/>
  <c r="Z221" i="1"/>
  <c r="Z216" i="1"/>
  <c r="Z92" i="1"/>
  <c r="Z80" i="1"/>
  <c r="Z44" i="1"/>
  <c r="Z143" i="1"/>
  <c r="Z484" i="1"/>
  <c r="Z491" i="1"/>
  <c r="Z469" i="1"/>
  <c r="Z453" i="1"/>
  <c r="Z322" i="1"/>
  <c r="Z316" i="1"/>
  <c r="Z267" i="1"/>
  <c r="Z259" i="1"/>
  <c r="Z204" i="1"/>
  <c r="Z193" i="1"/>
  <c r="Z178" i="1"/>
  <c r="Z308" i="1"/>
  <c r="Z122" i="1"/>
  <c r="Z115" i="1"/>
  <c r="Z109" i="1"/>
  <c r="Z65" i="1"/>
  <c r="Z58" i="1"/>
  <c r="Z32" i="1"/>
  <c r="Z423" i="1"/>
  <c r="Z330" i="1"/>
  <c r="Y513" i="1"/>
  <c r="Y517" i="1"/>
  <c r="Y514" i="1"/>
  <c r="Z501" i="1"/>
  <c r="Z405" i="1"/>
  <c r="Z343" i="1"/>
  <c r="Z250" i="1"/>
  <c r="Z232" i="1"/>
  <c r="Z172" i="1"/>
  <c r="Z355" i="1"/>
  <c r="Z336" i="1"/>
  <c r="Z101" i="1"/>
  <c r="Y515" i="1"/>
  <c r="Z518" i="1" l="1"/>
  <c r="Y516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<sst xmlns="http://schemas.openxmlformats.org/spreadsheetml/2006/main" count="2307" uniqueCount="841">
  <si>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</si>
  <si>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</si>
  <si>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</si>
  <si>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</si>
  <si>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</si>
  <si>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</si>
  <si>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</si>
  <si>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</si>
  <si>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</si>
  <si>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</si>
  <si>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</si>
  <si>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</si>
  <si>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</si>
  <si>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</si>
  <si>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</si>
  <si>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</si>
  <si>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</si>
  <si>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</si>
  <si>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</si>
  <si>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</si>
  <si>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</si>
  <si>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</si>
  <si>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</si>
  <si>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</si>
  <si>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</si>
  <si>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</si>
  <si>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</si>
  <si>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</si>
  <si>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</si>
  <si>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</si>
  <si>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</si>
  <si>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</si>
  <si>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</si>
  <si>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</si>
  <si>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</si>
  <si>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</si>
  <si>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</si>
  <si>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</si>
  <si>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</si>
  <si>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</si>
  <si>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</si>
  <si>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</si>
  <si>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</si>
  <si>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</si>
  <si>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</si>
  <si>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</si>
  <si>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</si>
  <si>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</si>
  <si>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</si>
  <si>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</si>
  <si>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</si>
  <si>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</si>
  <si>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</si>
  <si>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</si>
  <si>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</si>
  <si>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</si>
  <si>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</si>
  <si>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</si>
  <si>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</si>
  <si>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</si>
  <si>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</si>
  <si>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</si>
  <si>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</si>
  <si>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</si>
  <si>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</si>
  <si>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</si>
  <si>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</si>
  <si>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</si>
  <si>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</si>
  <si>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</si>
  <si>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</si>
  <si>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</si>
  <si>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</si>
  <si>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</si>
  <si>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</si>
  <si>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</si>
  <si>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</si>
  <si>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</si>
  <si>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</si>
  <si>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</si>
  <si>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</si>
  <si>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</si>
  <si>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</si>
  <si>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</si>
  <si>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</si>
  <si>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</si>
  <si>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</si>
  <si>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</si>
  <si>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</si>
  <si>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</si>
  <si>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</si>
  <si>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</si>
  <si>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</si>
  <si>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</si>
  <si>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</si>
  <si>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</si>
  <si>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</si>
  <si>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</si>
  <si>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</si>
  <si>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</si>
  <si>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</si>
  <si>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</si>
  <si>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</si>
  <si>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</si>
  <si>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</si>
  <si>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</si>
  <si>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</si>
  <si>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</si>
  <si>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</si>
  <si>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</si>
  <si>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</si>
  <si>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</si>
  <si>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</si>
  <si>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</si>
  <si>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</si>
  <si>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</si>
  <si>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</si>
  <si>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</si>
  <si>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</si>
  <si>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</si>
  <si>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</si>
  <si>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</si>
  <si>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</si>
  <si>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</si>
  <si>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</si>
  <si>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</si>
  <si>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</si>
  <si>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</si>
  <si>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</si>
  <si>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</si>
  <si>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</si>
  <si>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</si>
  <si>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</si>
  <si>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</si>
  <si>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</si>
  <si>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</si>
  <si>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</si>
  <si>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</si>
  <si>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</si>
  <si>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</si>
  <si>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</si>
  <si>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</si>
  <si>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</si>
  <si>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</si>
  <si>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</si>
  <si>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</si>
  <si>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</si>
  <si>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</si>
  <si>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</si>
  <si>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</si>
  <si>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</si>
  <si>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</si>
  <si>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</si>
  <si>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</si>
  <si>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</si>
  <si>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</si>
  <si>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</si>
  <si>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</si>
  <si>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</si>
  <si>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</si>
  <si>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</si>
  <si>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</si>
  <si>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</si>
  <si>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</si>
  <si>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</si>
  <si>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</si>
  <si>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</si>
  <si>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</si>
  <si>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</si>
  <si>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</si>
  <si>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</si>
  <si>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</si>
  <si>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</si>
  <si>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</si>
  <si>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</si>
  <si>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</si>
  <si>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</si>
  <si>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</si>
  <si>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</si>
  <si>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</si>
  <si>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</si>
  <si>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</si>
  <si>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</si>
  <si>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</si>
  <si>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</si>
  <si>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</si>
  <si>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</si>
  <si>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</si>
  <si>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</si>
  <si>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</si>
  <si>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</si>
  <si>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</si>
  <si>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</si>
  <si>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</si>
  <si>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</si>
  <si>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</si>
  <si>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</si>
  <si>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</si>
  <si>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</si>
  <si>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</si>
  <si>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</si>
  <si>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</si>
  <si>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</si>
  <si>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</si>
  <si>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</si>
  <si>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</si>
  <si>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</si>
  <si>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</si>
  <si>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</si>
  <si>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</si>
  <si>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</si>
  <si>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</si>
  <si>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</si>
  <si>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</si>
  <si>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</si>
  <si>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</si>
  <si>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</si>
  <si>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</si>
  <si>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</si>
  <si>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</si>
  <si>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</si>
  <si>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</si>
  <si>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</si>
  <si>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</si>
  <si>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</si>
  <si>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</si>
  <si>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</si>
  <si>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</si>
  <si>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</si>
  <si>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</si>
  <si>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</si>
  <si>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</si>
  <si>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</si>
  <si>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</si>
  <si>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</si>
  <si>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</si>
  <si>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</si>
  <si>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</si>
  <si>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</si>
  <si>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</si>
  <si>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</si>
  <si>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</si>
  <si>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</si>
  <si>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</si>
  <si>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</si>
  <si>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</si>
  <si>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</si>
  <si>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</si>
  <si>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</si>
  <si>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</si>
  <si>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</si>
  <si>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</si>
  <si>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</si>
  <si>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</si>
  <si>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</si>
  <si>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</si>
  <si>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</si>
  <si>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</si>
  <si>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</si>
  <si>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</si>
  <si>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</si>
  <si>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</si>
  <si>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</si>
  <si>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</si>
  <si>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</si>
  <si>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</si>
  <si>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</si>
  <si>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</si>
  <si>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</si>
  <si>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</si>
  <si>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</si>
  <si>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</si>
  <si>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</si>
  <si>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</si>
  <si>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</si>
  <si>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</si>
  <si>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</si>
  <si>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</si>
  <si>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</si>
  <si>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</si>
  <si>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</si>
  <si>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</si>
  <si>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</si>
  <si>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</si>
  <si>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</si>
  <si>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</si>
  <si>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</si>
  <si>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</si>
  <si>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</si>
  <si>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</si>
  <si>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</si>
  <si>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</si>
  <si>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</si>
  <si>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</si>
  <si>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</si>
  <si>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</si>
  <si>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</si>
  <si>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</si>
  <si>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</si>
  <si>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</si>
  <si>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</si>
  <si>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</si>
  <si>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</si>
  <si>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</si>
  <si>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</si>
  <si>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</si>
  <si>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</si>
  <si>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</si>
  <si>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</si>
  <si>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</si>
  <si>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</si>
  <si>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</si>
  <si>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</si>
  <si>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</si>
  <si>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</si>
  <si>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</si>
  <si>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</si>
  <si>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</si>
  <si>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</si>
  <si>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</si>
  <si>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</si>
  <si>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</si>
  <si>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</si>
  <si>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</si>
  <si>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</si>
  <si>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</si>
  <si>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</si>
  <si>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</si>
  <si>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</si>
  <si>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</si>
  <si>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</si>
  <si>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</si>
  <si>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</si>
  <si>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</si>
  <si>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</si>
  <si>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</si>
  <si>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</si>
  <si>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</si>
  <si>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</si>
  <si>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</si>
  <si>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</si>
  <si>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</si>
  <si>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</si>
  <si>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</si>
  <si>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</si>
  <si>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</si>
  <si>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</si>
  <si>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</si>
  <si>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</si>
  <si>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</si>
  <si>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</si>
  <si>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</si>
  <si>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</si>
  <si>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</si>
  <si>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</si>
  <si>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</si>
  <si>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</si>
  <si>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</si>
  <si>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</si>
  <si>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</si>
  <si>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</si>
  <si>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</si>
  <si>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</si>
  <si>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</si>
  <si>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</si>
  <si>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</si>
  <si>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</si>
  <si>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</si>
  <si>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</si>
  <si>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</si>
  <si>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</si>
  <si>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</si>
  <si>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</si>
  <si>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</si>
  <si>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</si>
  <si>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</si>
  <si>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</si>
  <si>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</si>
  <si>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</si>
  <si>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</si>
  <si>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</si>
  <si>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</si>
  <si>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</si>
  <si>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</si>
  <si>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</si>
  <si>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</si>
  <si>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</si>
  <si>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</si>
  <si>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</si>
  <si>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</si>
  <si>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</si>
  <si>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</si>
  <si>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</si>
  <si>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</si>
  <si>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</si>
  <si>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</si>
  <si>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</si>
  <si>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</si>
  <si>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</si>
  <si>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</si>
  <si>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</si>
  <si>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</si>
  <si>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</si>
  <si>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</si>
  <si>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</si>
  <si>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</si>
  <si>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</si>
  <si>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</si>
  <si>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</si>
  <si>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</si>
  <si>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</si>
  <si>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</si>
  <si>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</si>
  <si>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</si>
  <si>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</si>
  <si>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</si>
  <si>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</si>
  <si>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</si>
  <si>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</si>
  <si>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</si>
  <si>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</si>
  <si>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</si>
  <si>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</si>
  <si>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</si>
  <si>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</si>
  <si>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</si>
  <si>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</si>
  <si>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</si>
  <si>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</si>
  <si>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</si>
  <si>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</si>
  <si>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</si>
  <si>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</si>
  <si>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</si>
  <si>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</si>
  <si>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</si>
  <si>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</si>
  <si>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</si>
  <si>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</si>
  <si>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</si>
  <si>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</si>
  <si>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</si>
  <si>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</si>
  <si>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</si>
  <si>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</si>
  <si>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</si>
  <si>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</si>
  <si>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</si>
  <si>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</si>
  <si>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</si>
  <si>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</si>
  <si>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</si>
  <si>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</si>
  <si>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</si>
  <si>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</si>
  <si>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</si>
  <si>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</si>
  <si>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</si>
  <si>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</si>
  <si>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</si>
  <si>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</si>
  <si>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</si>
  <si>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</si>
  <si>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</si>
  <si>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</si>
  <si>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</si>
  <si>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</si>
  <si>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</si>
  <si>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</si>
  <si>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</si>
  <si>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</si>
  <si>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</si>
  <si>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</si>
  <si>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</si>
  <si>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</si>
  <si>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</si>
  <si>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</si>
  <si>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</si>
  <si>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</si>
  <si>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</si>
  <si>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</si>
  <si>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</si>
  <si>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</si>
  <si>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</si>
  <si>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</si>
  <si>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</si>
  <si>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</si>
  <si>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</si>
  <si>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</si>
  <si>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</si>
  <si>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</si>
  <si>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</si>
  <si>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</si>
  <si>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</si>
  <si>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</si>
  <si>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</si>
  <si>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</si>
  <si>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</si>
  <si>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</si>
  <si>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</si>
  <si>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</si>
  <si>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</si>
  <si>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</si>
  <si>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</si>
  <si>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</si>
  <si>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</si>
  <si>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</si>
  <si>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</si>
  <si>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</si>
  <si>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</si>
  <si>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</si>
  <si>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</si>
  <si>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</si>
  <si>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</si>
  <si>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</si>
  <si>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</si>
  <si>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</si>
  <si>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</si>
  <si>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</si>
  <si>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</si>
  <si>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</si>
  <si>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</si>
  <si>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</si>
  <si>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</si>
  <si>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</si>
  <si>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</si>
  <si>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</si>
  <si>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</si>
  <si>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</si>
  <si>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</si>
  <si>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</si>
  <si>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</si>
  <si>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</si>
  <si>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</si>
  <si>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</si>
  <si>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</si>
  <si>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</si>
  <si>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</si>
  <si>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</si>
  <si>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</si>
  <si>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</si>
  <si>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</si>
  <si>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</si>
  <si>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</si>
  <si>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</si>
  <si>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</si>
  <si>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</si>
  <si>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</si>
  <si>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</si>
  <si>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</si>
  <si>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</si>
  <si>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</si>
  <si>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</si>
  <si>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</si>
  <si>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</si>
  <si>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</si>
  <si>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</si>
  <si>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</si>
  <si>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</si>
  <si>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</si>
  <si>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</si>
  <si>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</si>
  <si>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</si>
  <si>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</si>
  <si>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</si>
  <si>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</si>
  <si>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</si>
  <si>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</si>
  <si>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</si>
  <si>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</si>
  <si>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</si>
  <si>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</si>
  <si>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</si>
  <si>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</si>
  <si>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</si>
  <si>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</si>
  <si>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</si>
  <si>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</si>
  <si>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</si>
  <si>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</si>
  <si>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</si>
  <si>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</si>
  <si>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</si>
  <si>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</si>
  <si>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</si>
  <si>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</si>
  <si>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</si>
  <si>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</si>
  <si>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</si>
  <si>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</si>
  <si>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</si>
  <si>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</si>
  <si>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</si>
  <si>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</si>
  <si>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</si>
  <si>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</si>
  <si>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</si>
  <si>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</si>
  <si>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</si>
  <si>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</si>
  <si>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</si>
  <si>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</si>
  <si>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</si>
  <si>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</si>
  <si>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</si>
  <si>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</si>
  <si>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</si>
  <si>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</si>
  <si>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</si>
  <si>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</si>
  <si>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</si>
  <si>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</si>
  <si>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</si>
  <si>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</si>
  <si>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</si>
  <si>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</si>
  <si>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</si>
  <si>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</si>
  <si>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</si>
  <si>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</si>
  <si>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</si>
  <si>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</si>
  <si>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</si>
  <si>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</si>
  <si>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</si>
  <si>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</si>
  <si>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</si>
  <si>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</si>
  <si>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</si>
  <si>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</si>
  <si>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</si>
  <si>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</si>
  <si>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</si>
  <si>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</si>
  <si>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</si>
  <si>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</si>
  <si>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</si>
  <si>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</si>
  <si>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</si>
  <si>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</si>
  <si>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</si>
  <si>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</si>
  <si>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</si>
  <si>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</si>
  <si>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</si>
  <si>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</si>
  <si>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</si>
  <si>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</si>
  <si>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</si>
  <si>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</si>
  <si>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</si>
  <si>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</si>
  <si>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</si>
  <si>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</si>
  <si>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</si>
  <si>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</si>
  <si>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</si>
  <si>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</si>
  <si>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</si>
  <si>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</si>
  <si>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</si>
  <si>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</si>
  <si>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</si>
  <si>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</si>
  <si>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</si>
  <si>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</si>
  <si>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</si>
  <si>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</si>
  <si>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</si>
  <si>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</si>
  <si>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</si>
  <si>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</si>
  <si>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</si>
  <si>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</si>
  <si>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</si>
  <si>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</si>
  <si>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</si>
  <si>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</si>
  <si>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</si>
  <si>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</si>
  <si>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</si>
  <si>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</si>
  <si>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</si>
  <si>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</si>
  <si>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</si>
  <si>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</si>
  <si>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</si>
  <si>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</si>
  <si>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</si>
  <si>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</si>
  <si>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</si>
  <si>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</si>
  <si>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</si>
  <si>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</si>
  <si>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</si>
  <si>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</si>
  <si>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</si>
  <si>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</si>
  <si>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</si>
  <si>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</si>
  <si>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</si>
  <si>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</si>
  <si>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</si>
  <si>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</si>
  <si>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</si>
  <si>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</si>
  <si>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</si>
  <si>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</si>
  <si>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</si>
  <si>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</si>
  <si>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</si>
  <si>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</si>
  <si>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</si>
  <si>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</si>
  <si>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</si>
  <si>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</si>
  <si>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</si>
  <si>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</si>
  <si>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</si>
  <si>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</si>
  <si>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</si>
  <si>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</si>
  <si>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</si>
  <si>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</si>
  <si>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</si>
  <si>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</si>
  <si>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</si>
  <si>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</si>
  <si>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</si>
  <si>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</si>
  <si>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</si>
  <si>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</si>
  <si>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</si>
  <si>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</si>
  <si>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</si>
  <si>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</si>
  <si>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</si>
  <si>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</si>
  <si>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</si>
  <si>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</si>
  <si>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</si>
  <si>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</si>
  <si>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</si>
  <si>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</si>
  <si>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</si>
  <si>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</si>
  <si>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</si>
  <si>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</si>
  <si>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</si>
  <si>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</si>
  <si>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</si>
  <si>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</si>
  <si>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</si>
  <si>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</si>
  <si>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</si>
  <si>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</si>
  <si>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</si>
  <si>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</si>
  <si>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</si>
  <si>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</si>
  <si>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</si>
  <si>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</si>
  <si>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</si>
  <si>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</si>
  <si>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</si>
  <si>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</si>
  <si>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</si>
  <si>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</si>
  <si>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</si>
  <si>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</si>
  <si>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</si>
  <si>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</si>
  <si>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</si>
  <si>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</si>
  <si>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</si>
  <si>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</si>
  <si>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</si>
  <si>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</si>
  <si>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</si>
  <si>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</si>
  <si>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</si>
  <si>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</si>
  <si>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</si>
  <si>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</si>
  <si>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</si>
  <si>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</si>
  <si>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</si>
  <si>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</si>
  <si>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</si>
  <si>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</si>
  <si>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</si>
  <si>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</si>
  <si>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</si>
  <si>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</si>
  <si>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</si>
  <si>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</si>
  <si>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</si>
  <si>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</si>
  <si>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</si>
  <si>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</si>
  <si>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</si>
  <si>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</si>
  <si>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</si>
  <si>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</si>
  <si>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</si>
  <si>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</si>
  <si>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</si>
  <si>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</si>
  <si>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</si>
  <si>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</si>
  <si>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</si>
  <si>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</si>
  <si>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</si>
  <si>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</si>
  <si>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</si>
  <si>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</si>
  <si>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</si>
  <si>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</si>
  <si>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</si>
  <si>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</si>
  <si>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</si>
  <si>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</si>
  <si>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</si>
  <si>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</si>
  <si>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</si>
  <si>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</si>
  <si>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</si>
  <si>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</si>
  <si>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</si>
  <si>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</si>
  <si>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</si>
  <si>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</si>
  <si>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</si>
  <si>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</si>
  <si>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</si>
  <si>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</si>
  <si>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</si>
  <si>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</si>
  <si>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</si>
  <si>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</si>
  <si>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машимна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</si>
</sst>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817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5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159</v>
      </c>
      <c r="Y95" s="574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169.1877777777778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0.30671296296296297</v>
      </c>
      <c r="BP95" s="64">
        <f t="shared" ref="BP95:BP100" si="20">IFERROR(1/J95*(Y95/H95),"0")</f>
        <v>0.3125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19.62962962962963</v>
      </c>
      <c r="Y101" s="575">
        <f>IFERROR(Y95/H95,"0")+IFERROR(Y96/H96,"0")+IFERROR(Y97/H97,"0")+IFERROR(Y98/H98,"0")+IFERROR(Y99/H99,"0")+IFERROR(Y100/H100,"0")</f>
        <v>20</v>
      </c>
      <c r="Z101" s="575">
        <f>IFERROR(IF(Z95="",0,Z95),"0")+IFERROR(IF(Z96="",0,Z96),"0")+IFERROR(IF(Z97="",0,Z97),"0")+IFERROR(IF(Z98="",0,Z98),"0")+IFERROR(IF(Z99="",0,Z99),"0")+IFERROR(IF(Z100="",0,Z100),"0")</f>
        <v>0.37959999999999999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159</v>
      </c>
      <c r="Y102" s="575">
        <f>IFERROR(SUM(Y95:Y100),"0")</f>
        <v>162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100</v>
      </c>
      <c r="Y118" s="57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12.345679012345679</v>
      </c>
      <c r="Y122" s="575">
        <f>IFERROR(Y118/H118,"0")+IFERROR(Y119/H119,"0")+IFERROR(Y120/H120,"0")+IFERROR(Y121/H121,"0")</f>
        <v>13</v>
      </c>
      <c r="Z122" s="575">
        <f>IFERROR(IF(Z118="",0,Z118),"0")+IFERROR(IF(Z119="",0,Z119),"0")+IFERROR(IF(Z120="",0,Z120),"0")+IFERROR(IF(Z121="",0,Z121),"0")</f>
        <v>0.24674000000000001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100</v>
      </c>
      <c r="Y123" s="575">
        <f>IFERROR(SUM(Y118:Y121),"0")</f>
        <v>105.3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107</v>
      </c>
      <c r="Y212" s="574">
        <f t="shared" si="31"/>
        <v>108</v>
      </c>
      <c r="Z212" s="36">
        <f t="shared" si="36"/>
        <v>0.29294999999999999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118.23500000000001</v>
      </c>
      <c r="BN212" s="64">
        <f t="shared" si="33"/>
        <v>119.34</v>
      </c>
      <c r="BO212" s="64">
        <f t="shared" si="34"/>
        <v>0.24496336996337001</v>
      </c>
      <c r="BP212" s="64">
        <f t="shared" si="35"/>
        <v>0.24725274725274726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112</v>
      </c>
      <c r="Y213" s="574">
        <f t="shared" si="31"/>
        <v>112.8</v>
      </c>
      <c r="Z213" s="36">
        <f t="shared" si="36"/>
        <v>0.30597000000000002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123.76</v>
      </c>
      <c r="BN213" s="64">
        <f t="shared" si="33"/>
        <v>124.64400000000001</v>
      </c>
      <c r="BO213" s="64">
        <f t="shared" si="34"/>
        <v>0.25641025641025644</v>
      </c>
      <c r="BP213" s="64">
        <f t="shared" si="35"/>
        <v>0.25824175824175827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91.25</v>
      </c>
      <c r="Y216" s="575">
        <f>IFERROR(Y207/H207,"0")+IFERROR(Y208/H208,"0")+IFERROR(Y209/H209,"0")+IFERROR(Y210/H210,"0")+IFERROR(Y211/H211,"0")+IFERROR(Y212/H212,"0")+IFERROR(Y213/H213,"0")+IFERROR(Y214/H214,"0")+IFERROR(Y215/H215,"0")</f>
        <v>92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0.59892000000000001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219</v>
      </c>
      <c r="Y217" s="575">
        <f>IFERROR(SUM(Y207:Y215),"0")</f>
        <v>220.8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56</v>
      </c>
      <c r="Y272" s="574">
        <f>IFERROR(IF(X272="",0,CEILING((X272/$H272),1)*$H272),"")</f>
        <v>57.599999999999994</v>
      </c>
      <c r="Z272" s="36">
        <f>IFERROR(IF(Y272=0,"",ROUNDUP(Y272/H272,0)*0.00651),"")</f>
        <v>0.15623999999999999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61.88</v>
      </c>
      <c r="BN272" s="64">
        <f>IFERROR(Y272*I272/H272,"0")</f>
        <v>63.648000000000003</v>
      </c>
      <c r="BO272" s="64">
        <f>IFERROR(1/J272*(X272/H272),"0")</f>
        <v>0.12820512820512822</v>
      </c>
      <c r="BP272" s="64">
        <f>IFERROR(1/J272*(Y272/H272),"0")</f>
        <v>0.13186813186813187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68</v>
      </c>
      <c r="Y273" s="574">
        <f>IFERROR(IF(X273="",0,CEILING((X273/$H273),1)*$H273),"")</f>
        <v>69.599999999999994</v>
      </c>
      <c r="Z273" s="36">
        <f>IFERROR(IF(Y273=0,"",ROUNDUP(Y273/H273,0)*0.00651),"")</f>
        <v>0.18879000000000001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73.100000000000009</v>
      </c>
      <c r="BN273" s="64">
        <f>IFERROR(Y273*I273/H273,"0")</f>
        <v>74.819999999999993</v>
      </c>
      <c r="BO273" s="64">
        <f>IFERROR(1/J273*(X273/H273),"0")</f>
        <v>0.15567765567765571</v>
      </c>
      <c r="BP273" s="64">
        <f>IFERROR(1/J273*(Y273/H273),"0")</f>
        <v>0.15934065934065936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51.666666666666671</v>
      </c>
      <c r="Y274" s="575">
        <f>IFERROR(Y271/H271,"0")+IFERROR(Y272/H272,"0")+IFERROR(Y273/H273,"0")</f>
        <v>53</v>
      </c>
      <c r="Z274" s="575">
        <f>IFERROR(IF(Z271="",0,Z271),"0")+IFERROR(IF(Z272="",0,Z272),"0")+IFERROR(IF(Z273="",0,Z273),"0")</f>
        <v>0.34503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124</v>
      </c>
      <c r="Y275" s="575">
        <f>IFERROR(SUM(Y271:Y273),"0")</f>
        <v>127.19999999999999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124</v>
      </c>
      <c r="Y320" s="574">
        <f>IFERROR(IF(X320="",0,CEILING((X320/$H320),1)*$H320),"")</f>
        <v>124.8</v>
      </c>
      <c r="Z320" s="36">
        <f>IFERROR(IF(Y320=0,"",ROUNDUP(Y320/H320,0)*0.01898),"")</f>
        <v>0.30368000000000001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132.25076923076924</v>
      </c>
      <c r="BN320" s="64">
        <f>IFERROR(Y320*I320/H320,"0")</f>
        <v>133.10400000000001</v>
      </c>
      <c r="BO320" s="64">
        <f>IFERROR(1/J320*(X320/H320),"0")</f>
        <v>0.2483974358974359</v>
      </c>
      <c r="BP320" s="64">
        <f>IFERROR(1/J320*(Y320/H320),"0")</f>
        <v>0.25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15.897435897435898</v>
      </c>
      <c r="Y322" s="575">
        <f>IFERROR(Y319/H319,"0")+IFERROR(Y320/H320,"0")+IFERROR(Y321/H321,"0")</f>
        <v>16</v>
      </c>
      <c r="Z322" s="575">
        <f>IFERROR(IF(Z319="",0,Z319),"0")+IFERROR(IF(Z320="",0,Z320),"0")+IFERROR(IF(Z321="",0,Z321),"0")</f>
        <v>0.30368000000000001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124</v>
      </c>
      <c r="Y323" s="575">
        <f>IFERROR(SUM(Y319:Y321),"0")</f>
        <v>124.8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177</v>
      </c>
      <c r="Y348" s="574">
        <f t="shared" ref="Y348:Y354" si="58">IFERROR(IF(X348="",0,CEILING((X348/$H348),1)*$H348),"")</f>
        <v>180</v>
      </c>
      <c r="Z348" s="36">
        <f>IFERROR(IF(Y348=0,"",ROUNDUP(Y348/H348,0)*0.02175),"")</f>
        <v>0.26100000000000001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182.66400000000002</v>
      </c>
      <c r="BN348" s="64">
        <f t="shared" ref="BN348:BN354" si="60">IFERROR(Y348*I348/H348,"0")</f>
        <v>185.76000000000002</v>
      </c>
      <c r="BO348" s="64">
        <f t="shared" ref="BO348:BO354" si="61">IFERROR(1/J348*(X348/H348),"0")</f>
        <v>0.24583333333333335</v>
      </c>
      <c r="BP348" s="64">
        <f t="shared" ref="BP348:BP354" si="62">IFERROR(1/J348*(Y348/H348),"0")</f>
        <v>0.25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171</v>
      </c>
      <c r="Y351" s="574">
        <f t="shared" si="58"/>
        <v>180</v>
      </c>
      <c r="Z351" s="36">
        <f>IFERROR(IF(Y351=0,"",ROUNDUP(Y351/H351,0)*0.02175),"")</f>
        <v>0.26100000000000001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176.47200000000001</v>
      </c>
      <c r="BN351" s="64">
        <f t="shared" si="60"/>
        <v>185.76000000000002</v>
      </c>
      <c r="BO351" s="64">
        <f t="shared" si="61"/>
        <v>0.23749999999999999</v>
      </c>
      <c r="BP351" s="64">
        <f t="shared" si="62"/>
        <v>0.25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23.200000000000003</v>
      </c>
      <c r="Y355" s="575">
        <f>IFERROR(Y348/H348,"0")+IFERROR(Y349/H349,"0")+IFERROR(Y350/H350,"0")+IFERROR(Y351/H351,"0")+IFERROR(Y352/H352,"0")+IFERROR(Y353/H353,"0")+IFERROR(Y354/H354,"0")</f>
        <v>24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0.52200000000000002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348</v>
      </c>
      <c r="Y356" s="575">
        <f>IFERROR(SUM(Y348:Y354),"0")</f>
        <v>360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169</v>
      </c>
      <c r="Y358" s="574">
        <f>IFERROR(IF(X358="",0,CEILING((X358/$H358),1)*$H358),"")</f>
        <v>180</v>
      </c>
      <c r="Z358" s="36">
        <f>IFERROR(IF(Y358=0,"",ROUNDUP(Y358/H358,0)*0.02175),"")</f>
        <v>0.26100000000000001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174.40799999999999</v>
      </c>
      <c r="BN358" s="64">
        <f>IFERROR(Y358*I358/H358,"0")</f>
        <v>185.76000000000002</v>
      </c>
      <c r="BO358" s="64">
        <f>IFERROR(1/J358*(X358/H358),"0")</f>
        <v>0.23472222222222222</v>
      </c>
      <c r="BP358" s="64">
        <f>IFERROR(1/J358*(Y358/H358),"0")</f>
        <v>0.25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11.266666666666667</v>
      </c>
      <c r="Y360" s="575">
        <f>IFERROR(Y358/H358,"0")+IFERROR(Y359/H359,"0")</f>
        <v>12</v>
      </c>
      <c r="Z360" s="575">
        <f>IFERROR(IF(Z358="",0,Z358),"0")+IFERROR(IF(Z359="",0,Z359),"0")</f>
        <v>0.26100000000000001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169</v>
      </c>
      <c r="Y361" s="575">
        <f>IFERROR(SUM(Y358:Y359),"0")</f>
        <v>180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449</v>
      </c>
      <c r="Y443" s="574">
        <f t="shared" si="69"/>
        <v>454.08000000000004</v>
      </c>
      <c r="Z443" s="36">
        <f t="shared" si="70"/>
        <v>1.0285599999999999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479.61363636363626</v>
      </c>
      <c r="BN443" s="64">
        <f t="shared" si="72"/>
        <v>485.03999999999996</v>
      </c>
      <c r="BO443" s="64">
        <f t="shared" si="73"/>
        <v>0.81767191142191142</v>
      </c>
      <c r="BP443" s="64">
        <f t="shared" si="74"/>
        <v>0.82692307692307698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85.037878787878782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86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1.0285599999999999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449</v>
      </c>
      <c r="Y454" s="575">
        <f>IFERROR(SUM(Y438:Y452),"0")</f>
        <v>454.08000000000004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157</v>
      </c>
      <c r="Y456" s="574">
        <f>IFERROR(IF(X456="",0,CEILING((X456/$H456),1)*$H456),"")</f>
        <v>158.4</v>
      </c>
      <c r="Z456" s="36">
        <f>IFERROR(IF(Y456=0,"",ROUNDUP(Y456/H456,0)*0.01196),"")</f>
        <v>0.35880000000000001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167.70454545454544</v>
      </c>
      <c r="BN456" s="64">
        <f>IFERROR(Y456*I456/H456,"0")</f>
        <v>169.2</v>
      </c>
      <c r="BO456" s="64">
        <f>IFERROR(1/J456*(X456/H456),"0")</f>
        <v>0.28591200466200467</v>
      </c>
      <c r="BP456" s="64">
        <f>IFERROR(1/J456*(Y456/H456),"0")</f>
        <v>0.28846153846153849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29.734848484848484</v>
      </c>
      <c r="Y459" s="575">
        <f>IFERROR(Y456/H456,"0")+IFERROR(Y457/H457,"0")+IFERROR(Y458/H458,"0")</f>
        <v>30</v>
      </c>
      <c r="Z459" s="575">
        <f>IFERROR(IF(Z456="",0,Z456),"0")+IFERROR(IF(Z457="",0,Z457),"0")+IFERROR(IF(Z458="",0,Z458),"0")</f>
        <v>0.35880000000000001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157</v>
      </c>
      <c r="Y460" s="575">
        <f>IFERROR(SUM(Y456:Y458),"0")</f>
        <v>158.4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100</v>
      </c>
      <c r="Y462" s="574">
        <f t="shared" ref="Y462:Y468" si="75">IFERROR(IF(X462="",0,CEILING((X462/$H462),1)*$H462),"")</f>
        <v>100.32000000000001</v>
      </c>
      <c r="Z462" s="36">
        <f>IFERROR(IF(Y462=0,"",ROUNDUP(Y462/H462,0)*0.01196),"")</f>
        <v>0.22724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106.81818181818181</v>
      </c>
      <c r="BN462" s="64">
        <f t="shared" ref="BN462:BN468" si="77">IFERROR(Y462*I462/H462,"0")</f>
        <v>107.16</v>
      </c>
      <c r="BO462" s="64">
        <f t="shared" ref="BO462:BO468" si="78">IFERROR(1/J462*(X462/H462),"0")</f>
        <v>0.18210955710955709</v>
      </c>
      <c r="BP462" s="64">
        <f t="shared" ref="BP462:BP468" si="79">IFERROR(1/J462*(Y462/H462),"0")</f>
        <v>0.18269230769230771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84</v>
      </c>
      <c r="Y463" s="574">
        <f t="shared" si="75"/>
        <v>84.48</v>
      </c>
      <c r="Z463" s="36">
        <f>IFERROR(IF(Y463=0,"",ROUNDUP(Y463/H463,0)*0.01196),"")</f>
        <v>0.19136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89.72727272727272</v>
      </c>
      <c r="BN463" s="64">
        <f t="shared" si="77"/>
        <v>90.24</v>
      </c>
      <c r="BO463" s="64">
        <f t="shared" si="78"/>
        <v>0.15297202797202797</v>
      </c>
      <c r="BP463" s="64">
        <f t="shared" si="79"/>
        <v>0.15384615384615385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99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105.75</v>
      </c>
      <c r="BN464" s="64">
        <f t="shared" si="77"/>
        <v>107.16</v>
      </c>
      <c r="BO464" s="64">
        <f t="shared" si="78"/>
        <v>0.18028846153846154</v>
      </c>
      <c r="BP464" s="64">
        <f t="shared" si="79"/>
        <v>0.18269230769230771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53.598484848484844</v>
      </c>
      <c r="Y469" s="575">
        <f>IFERROR(Y462/H462,"0")+IFERROR(Y463/H463,"0")+IFERROR(Y464/H464,"0")+IFERROR(Y465/H465,"0")+IFERROR(Y466/H466,"0")+IFERROR(Y467/H467,"0")+IFERROR(Y468/H468,"0")</f>
        <v>54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0.64583999999999997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283</v>
      </c>
      <c r="Y470" s="575">
        <f>IFERROR(SUM(Y462:Y468),"0")</f>
        <v>285.12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2132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2177.6999999999998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2267.9045167055165</v>
      </c>
      <c r="Y514" s="575">
        <f>IFERROR(SUM(BN22:BN510),"0")</f>
        <v>2315.9849999999997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2367.9045167055165</v>
      </c>
      <c r="Y516" s="575">
        <f>GrossWeightTotalR+PalletQtyTotalR*25</f>
        <v>2415.9849999999997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393.62728999395665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400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4.6901700000000002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162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105.3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220.8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127.19999999999999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124.8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540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897.60000000000014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7,00"/>
        <filter val="11,27"/>
        <filter val="112,00"/>
        <filter val="12,35"/>
        <filter val="124,00"/>
        <filter val="15,90"/>
        <filter val="157,00"/>
        <filter val="159,00"/>
        <filter val="169,00"/>
        <filter val="171,00"/>
        <filter val="177,00"/>
        <filter val="19,63"/>
        <filter val="2 132,00"/>
        <filter val="2 267,90"/>
        <filter val="2 367,90"/>
        <filter val="219,00"/>
        <filter val="23,20"/>
        <filter val="283,00"/>
        <filter val="29,73"/>
        <filter val="348,00"/>
        <filter val="393,63"/>
        <filter val="4"/>
        <filter val="449,00"/>
        <filter val="51,67"/>
        <filter val="53,60"/>
        <filter val="56,00"/>
        <filter val="68,00"/>
        <filter val="84,00"/>
        <filter val="85,04"/>
        <filter val="91,25"/>
        <filter val="99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