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Мираторг ЗПФ Ташкент\"/>
    </mc:Choice>
  </mc:AlternateContent>
  <xr:revisionPtr revIDLastSave="0" documentId="13_ncr:1_{1B7B2B5B-2FAE-447E-98D2-1082F9EBDC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Sheet!$A$3:$AE$44</definedName>
  </definedNames>
  <calcPr calcId="191029"/>
</workbook>
</file>

<file path=xl/calcChain.xml><?xml version="1.0" encoding="utf-8"?>
<calcChain xmlns="http://schemas.openxmlformats.org/spreadsheetml/2006/main">
  <c r="AE33" i="1" l="1"/>
  <c r="AE30" i="1"/>
  <c r="AE24" i="1"/>
  <c r="AE14" i="1"/>
  <c r="AE12" i="1"/>
  <c r="AE11" i="1"/>
  <c r="AE7" i="1"/>
  <c r="O7" i="1"/>
  <c r="O8" i="1"/>
  <c r="S8" i="1" s="1"/>
  <c r="O9" i="1"/>
  <c r="O10" i="1"/>
  <c r="O11" i="1"/>
  <c r="O12" i="1"/>
  <c r="O13" i="1"/>
  <c r="T13" i="1" s="1"/>
  <c r="O14" i="1"/>
  <c r="O15" i="1"/>
  <c r="AE15" i="1" s="1"/>
  <c r="O16" i="1"/>
  <c r="T16" i="1" s="1"/>
  <c r="O17" i="1"/>
  <c r="AE17" i="1" s="1"/>
  <c r="O18" i="1"/>
  <c r="T18" i="1" s="1"/>
  <c r="O19" i="1"/>
  <c r="O20" i="1"/>
  <c r="AE20" i="1" s="1"/>
  <c r="O21" i="1"/>
  <c r="T21" i="1" s="1"/>
  <c r="O22" i="1"/>
  <c r="AE22" i="1" s="1"/>
  <c r="O23" i="1"/>
  <c r="T23" i="1" s="1"/>
  <c r="O24" i="1"/>
  <c r="O25" i="1"/>
  <c r="P25" i="1" s="1"/>
  <c r="AE25" i="1" s="1"/>
  <c r="O26" i="1"/>
  <c r="AE26" i="1" s="1"/>
  <c r="O27" i="1"/>
  <c r="AE27" i="1" s="1"/>
  <c r="O28" i="1"/>
  <c r="O29" i="1"/>
  <c r="P29" i="1" s="1"/>
  <c r="AE29" i="1" s="1"/>
  <c r="O30" i="1"/>
  <c r="O31" i="1"/>
  <c r="O32" i="1"/>
  <c r="O33" i="1"/>
  <c r="T33" i="1" s="1"/>
  <c r="O34" i="1"/>
  <c r="O35" i="1"/>
  <c r="P35" i="1" s="1"/>
  <c r="AE35" i="1" s="1"/>
  <c r="O36" i="1"/>
  <c r="T36" i="1" s="1"/>
  <c r="O37" i="1"/>
  <c r="AE37" i="1" s="1"/>
  <c r="O38" i="1"/>
  <c r="T38" i="1" s="1"/>
  <c r="O39" i="1"/>
  <c r="S39" i="1" s="1"/>
  <c r="O40" i="1"/>
  <c r="S40" i="1" s="1"/>
  <c r="O41" i="1"/>
  <c r="O42" i="1"/>
  <c r="O43" i="1"/>
  <c r="T43" i="1" s="1"/>
  <c r="O44" i="1"/>
  <c r="O6" i="1"/>
  <c r="T6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E19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E23" i="1" l="1"/>
  <c r="S12" i="1"/>
  <c r="S30" i="1"/>
  <c r="AE28" i="1"/>
  <c r="S27" i="1"/>
  <c r="S7" i="1"/>
  <c r="S14" i="1"/>
  <c r="AE9" i="1"/>
  <c r="AE31" i="1"/>
  <c r="S44" i="1"/>
  <c r="AE10" i="1"/>
  <c r="P32" i="1"/>
  <c r="AE32" i="1" s="1"/>
  <c r="S42" i="1"/>
  <c r="P34" i="1"/>
  <c r="AE34" i="1" s="1"/>
  <c r="S20" i="1"/>
  <c r="AE36" i="1"/>
  <c r="AE16" i="1"/>
  <c r="AE41" i="1"/>
  <c r="S37" i="1"/>
  <c r="S17" i="1"/>
  <c r="AE42" i="1"/>
  <c r="AE43" i="1"/>
  <c r="S15" i="1"/>
  <c r="AE21" i="1"/>
  <c r="AE44" i="1"/>
  <c r="S11" i="1"/>
  <c r="S29" i="1"/>
  <c r="S26" i="1"/>
  <c r="S25" i="1"/>
  <c r="S24" i="1"/>
  <c r="S19" i="1"/>
  <c r="S22" i="1"/>
  <c r="S35" i="1"/>
  <c r="S38" i="1"/>
  <c r="T35" i="1"/>
  <c r="S33" i="1"/>
  <c r="T42" i="1"/>
  <c r="S36" i="1"/>
  <c r="T32" i="1"/>
  <c r="T29" i="1"/>
  <c r="T26" i="1"/>
  <c r="T22" i="1"/>
  <c r="S16" i="1"/>
  <c r="T12" i="1"/>
  <c r="S23" i="1"/>
  <c r="S21" i="1"/>
  <c r="T19" i="1"/>
  <c r="S18" i="1"/>
  <c r="S43" i="1"/>
  <c r="T15" i="1"/>
  <c r="T39" i="1"/>
  <c r="S13" i="1"/>
  <c r="T9" i="1"/>
  <c r="S6" i="1"/>
  <c r="T25" i="1"/>
  <c r="T44" i="1"/>
  <c r="T34" i="1"/>
  <c r="T24" i="1"/>
  <c r="T14" i="1"/>
  <c r="T41" i="1"/>
  <c r="T31" i="1"/>
  <c r="T11" i="1"/>
  <c r="K5" i="1"/>
  <c r="T40" i="1"/>
  <c r="T30" i="1"/>
  <c r="T20" i="1"/>
  <c r="T10" i="1"/>
  <c r="T28" i="1"/>
  <c r="T8" i="1"/>
  <c r="T37" i="1"/>
  <c r="T27" i="1"/>
  <c r="T17" i="1"/>
  <c r="T7" i="1"/>
  <c r="O5" i="1"/>
  <c r="AE5" i="1" l="1"/>
  <c r="P5" i="1"/>
  <c r="S34" i="1"/>
  <c r="S28" i="1"/>
  <c r="S9" i="1"/>
  <c r="S10" i="1"/>
  <c r="S32" i="1"/>
  <c r="S31" i="1"/>
  <c r="S41" i="1"/>
</calcChain>
</file>

<file path=xl/sharedStrings.xml><?xml version="1.0" encoding="utf-8"?>
<sst xmlns="http://schemas.openxmlformats.org/spreadsheetml/2006/main" count="156" uniqueCount="82">
  <si>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</si>
  <si>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</si>
  <si>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</si>
  <si>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</si>
  <si>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</si>
  <si>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</si>
  <si>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</si>
  <si>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</si>
  <si>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</si>
  <si>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</si>
  <si>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</si>
  <si>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</si>
  <si>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</si>
  <si>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</si>
  <si>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</si>
  <si>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</si>
  <si>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</si>
  <si>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</si>
  <si>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</si>
  <si>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</si>
  <si>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</si>
  <si>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</si>
  <si>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</si>
  <si>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</si>
  <si>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</si>
  <si>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</si>
  <si>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</si>
  <si>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</si>
  <si>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</si>
  <si>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</si>
  <si>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</si>
  <si>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</si>
  <si>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</si>
  <si>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</si>
  <si>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</si>
  <si>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</si>
  <si>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</si>
  <si>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</si>
  <si>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</si>
  <si>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</si>
  <si>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</si>
  <si>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</si>
  <si>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</si>
  <si>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</si>
  <si>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</si>
  <si>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</si>
  <si>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</si>
  <si>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</si>
  <si>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</si>
  <si>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</si>
  <si>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</si>
  <si>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</si>
  <si>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</si>
  <si>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нужно увеличить продажи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</si>
  <si>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</si>
  <si>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</si>
  <si>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</si>
  <si>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</si>
  <si>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</si>
  <si>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</si>
  <si>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</si>
  <si>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</si>
  <si>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</si>
  <si>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</si>
  <si>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</si>
  <si>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</si>
  <si>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от 01,04 нет поставки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</si>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</sst>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4" width="0.42578125" customWidth="1"/>
    <col min="15" max="17" width="7" customWidth="1"/>
    <col min="18" max="18" width="21" customWidth="1"/>
    <col min="19" max="20" width="5" customWidth="1"/>
    <col min="21" max="29" width="6" customWidth="1"/>
    <col min="30" max="30" width="55.5703125" customWidth="1"/>
    <col min="31" max="31" width="7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81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775</v>
      </c>
      <c r="F5" s="4">
        <f>SUM(F6:F500)</f>
        <v>3313</v>
      </c>
      <c r="G5" s="7"/>
      <c r="H5" s="1"/>
      <c r="I5" s="1"/>
      <c r="J5" s="4">
        <f t="shared" ref="J5:Q5" si="0">SUM(J6:J500)</f>
        <v>0</v>
      </c>
      <c r="K5" s="4">
        <f t="shared" si="0"/>
        <v>775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155</v>
      </c>
      <c r="P5" s="4">
        <f t="shared" si="0"/>
        <v>325</v>
      </c>
      <c r="Q5" s="4">
        <f t="shared" si="0"/>
        <v>0</v>
      </c>
      <c r="R5" s="1"/>
      <c r="S5" s="1"/>
      <c r="T5" s="1"/>
      <c r="U5" s="4">
        <f t="shared" ref="U5:AC5" si="1">SUM(U6:U500)</f>
        <v>47.000000000000014</v>
      </c>
      <c r="V5" s="4">
        <f t="shared" si="1"/>
        <v>63.6</v>
      </c>
      <c r="W5" s="4">
        <f t="shared" si="1"/>
        <v>151.80000000000004</v>
      </c>
      <c r="X5" s="4">
        <f t="shared" si="1"/>
        <v>229.8</v>
      </c>
      <c r="Y5" s="4">
        <f t="shared" si="1"/>
        <v>170.39999999999998</v>
      </c>
      <c r="Z5" s="4">
        <f t="shared" si="1"/>
        <v>139.19999999999996</v>
      </c>
      <c r="AA5" s="4">
        <f t="shared" si="1"/>
        <v>188.4</v>
      </c>
      <c r="AB5" s="4">
        <f t="shared" si="1"/>
        <v>130.19999999999999</v>
      </c>
      <c r="AC5" s="4">
        <f t="shared" si="1"/>
        <v>69.8</v>
      </c>
      <c r="AD5" s="1"/>
      <c r="AE5" s="4">
        <f>SUM(AE6:AE500)</f>
        <v>145.32000000000002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1" t="s">
        <v>33</v>
      </c>
      <c r="B6" s="11" t="s">
        <v>34</v>
      </c>
      <c r="C6" s="11"/>
      <c r="D6" s="11"/>
      <c r="E6" s="11"/>
      <c r="F6" s="11"/>
      <c r="G6" s="12">
        <v>0</v>
      </c>
      <c r="H6" s="11"/>
      <c r="I6" s="11" t="s">
        <v>35</v>
      </c>
      <c r="J6" s="11"/>
      <c r="K6" s="11">
        <f t="shared" ref="K6:K44" si="2">E6-J6</f>
        <v>0</v>
      </c>
      <c r="L6" s="11"/>
      <c r="M6" s="11"/>
      <c r="N6" s="11"/>
      <c r="O6" s="11">
        <f>E6/5</f>
        <v>0</v>
      </c>
      <c r="P6" s="13"/>
      <c r="Q6" s="13"/>
      <c r="R6" s="11"/>
      <c r="S6" s="11" t="e">
        <f>(F6+P6)/O6</f>
        <v>#DIV/0!</v>
      </c>
      <c r="T6" s="11" t="e">
        <f>F6/O6</f>
        <v>#DIV/0!</v>
      </c>
      <c r="U6" s="11">
        <v>0</v>
      </c>
      <c r="V6" s="11">
        <v>0</v>
      </c>
      <c r="W6" s="11">
        <v>0</v>
      </c>
      <c r="X6" s="11">
        <v>2</v>
      </c>
      <c r="Y6" s="11">
        <v>1.4</v>
      </c>
      <c r="Z6" s="11">
        <v>2</v>
      </c>
      <c r="AA6" s="11">
        <v>4.8</v>
      </c>
      <c r="AB6" s="11">
        <v>2.2000000000000002</v>
      </c>
      <c r="AC6" s="11">
        <v>2</v>
      </c>
      <c r="AD6" s="11"/>
      <c r="AE6" s="1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115</v>
      </c>
      <c r="D7" s="1"/>
      <c r="E7" s="1">
        <v>10</v>
      </c>
      <c r="F7" s="1">
        <v>105</v>
      </c>
      <c r="G7" s="7">
        <v>0.4</v>
      </c>
      <c r="H7" s="1"/>
      <c r="I7" s="1">
        <v>1010011725</v>
      </c>
      <c r="J7" s="1"/>
      <c r="K7" s="1">
        <f t="shared" si="2"/>
        <v>10</v>
      </c>
      <c r="L7" s="1"/>
      <c r="M7" s="1"/>
      <c r="N7" s="1"/>
      <c r="O7" s="1">
        <f t="shared" ref="O7:O44" si="3">E7/5</f>
        <v>2</v>
      </c>
      <c r="P7" s="5"/>
      <c r="Q7" s="5"/>
      <c r="R7" s="1"/>
      <c r="S7" s="1">
        <f t="shared" ref="S7:S44" si="4">(F7+P7)/O7</f>
        <v>52.5</v>
      </c>
      <c r="T7" s="1">
        <f t="shared" ref="T7:T44" si="5">F7/O7</f>
        <v>52.5</v>
      </c>
      <c r="U7" s="1">
        <v>0.4</v>
      </c>
      <c r="V7" s="1">
        <v>0</v>
      </c>
      <c r="W7" s="1">
        <v>0.4</v>
      </c>
      <c r="X7" s="1">
        <v>0.8</v>
      </c>
      <c r="Y7" s="1">
        <v>0.4</v>
      </c>
      <c r="Z7" s="1">
        <v>2</v>
      </c>
      <c r="AA7" s="1">
        <v>6</v>
      </c>
      <c r="AB7" s="1">
        <v>1</v>
      </c>
      <c r="AC7" s="1">
        <v>0</v>
      </c>
      <c r="AD7" s="15" t="s">
        <v>37</v>
      </c>
      <c r="AE7" s="1">
        <f>G7*P7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1" t="s">
        <v>38</v>
      </c>
      <c r="B8" s="11" t="s">
        <v>34</v>
      </c>
      <c r="C8" s="11">
        <v>59</v>
      </c>
      <c r="D8" s="11"/>
      <c r="E8" s="11"/>
      <c r="F8" s="11">
        <v>59</v>
      </c>
      <c r="G8" s="12">
        <v>0</v>
      </c>
      <c r="H8" s="11"/>
      <c r="I8" s="11" t="s">
        <v>35</v>
      </c>
      <c r="J8" s="11"/>
      <c r="K8" s="11">
        <f t="shared" si="2"/>
        <v>0</v>
      </c>
      <c r="L8" s="11"/>
      <c r="M8" s="11"/>
      <c r="N8" s="11"/>
      <c r="O8" s="11">
        <f t="shared" si="3"/>
        <v>0</v>
      </c>
      <c r="P8" s="13"/>
      <c r="Q8" s="13"/>
      <c r="R8" s="11"/>
      <c r="S8" s="11" t="e">
        <f t="shared" si="4"/>
        <v>#DIV/0!</v>
      </c>
      <c r="T8" s="11" t="e">
        <f t="shared" si="5"/>
        <v>#DIV/0!</v>
      </c>
      <c r="U8" s="11">
        <v>0</v>
      </c>
      <c r="V8" s="11">
        <v>0</v>
      </c>
      <c r="W8" s="11">
        <v>0</v>
      </c>
      <c r="X8" s="11">
        <v>3.6</v>
      </c>
      <c r="Y8" s="11">
        <v>0</v>
      </c>
      <c r="Z8" s="11">
        <v>0</v>
      </c>
      <c r="AA8" s="11">
        <v>0</v>
      </c>
      <c r="AB8" s="11">
        <v>0</v>
      </c>
      <c r="AC8" s="11">
        <v>1.2</v>
      </c>
      <c r="AD8" s="15" t="s">
        <v>37</v>
      </c>
      <c r="AE8" s="1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34</v>
      </c>
      <c r="C9" s="1">
        <v>76</v>
      </c>
      <c r="D9" s="1">
        <v>20</v>
      </c>
      <c r="E9" s="1">
        <v>20</v>
      </c>
      <c r="F9" s="1">
        <v>76</v>
      </c>
      <c r="G9" s="7">
        <v>0.3</v>
      </c>
      <c r="H9" s="1"/>
      <c r="I9" s="1">
        <v>1010004270</v>
      </c>
      <c r="J9" s="1"/>
      <c r="K9" s="1">
        <f t="shared" si="2"/>
        <v>20</v>
      </c>
      <c r="L9" s="1"/>
      <c r="M9" s="1"/>
      <c r="N9" s="1"/>
      <c r="O9" s="1">
        <f t="shared" si="3"/>
        <v>4</v>
      </c>
      <c r="P9" s="5"/>
      <c r="Q9" s="5"/>
      <c r="R9" s="1"/>
      <c r="S9" s="1">
        <f t="shared" si="4"/>
        <v>19</v>
      </c>
      <c r="T9" s="1">
        <f t="shared" si="5"/>
        <v>19</v>
      </c>
      <c r="U9" s="1">
        <v>0</v>
      </c>
      <c r="V9" s="1">
        <v>0.8</v>
      </c>
      <c r="W9" s="1">
        <v>0</v>
      </c>
      <c r="X9" s="1">
        <v>15</v>
      </c>
      <c r="Y9" s="1">
        <v>1.4</v>
      </c>
      <c r="Z9" s="1">
        <v>2.6</v>
      </c>
      <c r="AA9" s="1">
        <v>5.6</v>
      </c>
      <c r="AB9" s="1">
        <v>3.6</v>
      </c>
      <c r="AC9" s="1">
        <v>0</v>
      </c>
      <c r="AD9" s="14" t="s">
        <v>53</v>
      </c>
      <c r="AE9" s="1">
        <f>G9*P9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68</v>
      </c>
      <c r="D10" s="1"/>
      <c r="E10" s="1">
        <v>15</v>
      </c>
      <c r="F10" s="1">
        <v>53</v>
      </c>
      <c r="G10" s="7">
        <v>0.4</v>
      </c>
      <c r="H10" s="1"/>
      <c r="I10" s="1">
        <v>1010004227</v>
      </c>
      <c r="J10" s="1"/>
      <c r="K10" s="1">
        <f t="shared" si="2"/>
        <v>15</v>
      </c>
      <c r="L10" s="1"/>
      <c r="M10" s="1"/>
      <c r="N10" s="1"/>
      <c r="O10" s="1">
        <f t="shared" si="3"/>
        <v>3</v>
      </c>
      <c r="P10" s="5"/>
      <c r="Q10" s="5"/>
      <c r="R10" s="1"/>
      <c r="S10" s="1">
        <f t="shared" si="4"/>
        <v>17.666666666666668</v>
      </c>
      <c r="T10" s="1">
        <f t="shared" si="5"/>
        <v>17.666666666666668</v>
      </c>
      <c r="U10" s="1">
        <v>0.6</v>
      </c>
      <c r="V10" s="1">
        <v>1</v>
      </c>
      <c r="W10" s="1">
        <v>2.8</v>
      </c>
      <c r="X10" s="1">
        <v>4.2</v>
      </c>
      <c r="Y10" s="1">
        <v>5.6</v>
      </c>
      <c r="Z10" s="1">
        <v>3.4</v>
      </c>
      <c r="AA10" s="1">
        <v>10.6</v>
      </c>
      <c r="AB10" s="1">
        <v>2.2000000000000002</v>
      </c>
      <c r="AC10" s="1">
        <v>0</v>
      </c>
      <c r="AD10" s="14" t="s">
        <v>53</v>
      </c>
      <c r="AE10" s="1">
        <f>G10*P10</f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34</v>
      </c>
      <c r="C11" s="1">
        <v>148</v>
      </c>
      <c r="D11" s="1"/>
      <c r="E11" s="1">
        <v>11</v>
      </c>
      <c r="F11" s="1">
        <v>137</v>
      </c>
      <c r="G11" s="7">
        <v>0.4</v>
      </c>
      <c r="H11" s="1"/>
      <c r="I11" s="1">
        <v>1010011730</v>
      </c>
      <c r="J11" s="1"/>
      <c r="K11" s="1">
        <f t="shared" si="2"/>
        <v>11</v>
      </c>
      <c r="L11" s="1"/>
      <c r="M11" s="1"/>
      <c r="N11" s="1"/>
      <c r="O11" s="1">
        <f t="shared" si="3"/>
        <v>2.2000000000000002</v>
      </c>
      <c r="P11" s="5"/>
      <c r="Q11" s="5"/>
      <c r="R11" s="1"/>
      <c r="S11" s="1">
        <f t="shared" si="4"/>
        <v>62.272727272727266</v>
      </c>
      <c r="T11" s="1">
        <f t="shared" si="5"/>
        <v>62.272727272727266</v>
      </c>
      <c r="U11" s="1">
        <v>2</v>
      </c>
      <c r="V11" s="1">
        <v>1.4</v>
      </c>
      <c r="W11" s="1">
        <v>3.4</v>
      </c>
      <c r="X11" s="1">
        <v>14.6</v>
      </c>
      <c r="Y11" s="1">
        <v>6.8</v>
      </c>
      <c r="Z11" s="1">
        <v>4.4000000000000004</v>
      </c>
      <c r="AA11" s="1">
        <v>8.1999999999999993</v>
      </c>
      <c r="AB11" s="1">
        <v>5.6</v>
      </c>
      <c r="AC11" s="1">
        <v>0</v>
      </c>
      <c r="AD11" s="15" t="s">
        <v>37</v>
      </c>
      <c r="AE11" s="1">
        <f>G11*P11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34</v>
      </c>
      <c r="C12" s="1">
        <v>124</v>
      </c>
      <c r="D12" s="1"/>
      <c r="E12" s="1">
        <v>15</v>
      </c>
      <c r="F12" s="1">
        <v>109</v>
      </c>
      <c r="G12" s="7">
        <v>0.4</v>
      </c>
      <c r="H12" s="1"/>
      <c r="I12" s="1">
        <v>1010011735</v>
      </c>
      <c r="J12" s="1"/>
      <c r="K12" s="1">
        <f t="shared" si="2"/>
        <v>15</v>
      </c>
      <c r="L12" s="1"/>
      <c r="M12" s="1"/>
      <c r="N12" s="1"/>
      <c r="O12" s="1">
        <f t="shared" si="3"/>
        <v>3</v>
      </c>
      <c r="P12" s="5"/>
      <c r="Q12" s="5"/>
      <c r="R12" s="1"/>
      <c r="S12" s="1">
        <f t="shared" si="4"/>
        <v>36.333333333333336</v>
      </c>
      <c r="T12" s="1">
        <f t="shared" si="5"/>
        <v>36.333333333333336</v>
      </c>
      <c r="U12" s="1">
        <v>2.2000000000000002</v>
      </c>
      <c r="V12" s="1">
        <v>2.6</v>
      </c>
      <c r="W12" s="1">
        <v>2.2000000000000002</v>
      </c>
      <c r="X12" s="1">
        <v>16.2</v>
      </c>
      <c r="Y12" s="1">
        <v>6.4</v>
      </c>
      <c r="Z12" s="1">
        <v>3.6</v>
      </c>
      <c r="AA12" s="1">
        <v>8.6</v>
      </c>
      <c r="AB12" s="1">
        <v>5.2</v>
      </c>
      <c r="AC12" s="1">
        <v>0</v>
      </c>
      <c r="AD12" s="15" t="s">
        <v>37</v>
      </c>
      <c r="AE12" s="1">
        <f>G12*P12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43</v>
      </c>
      <c r="B13" s="11" t="s">
        <v>34</v>
      </c>
      <c r="C13" s="11">
        <v>7</v>
      </c>
      <c r="D13" s="11"/>
      <c r="E13" s="11"/>
      <c r="F13" s="11">
        <v>7</v>
      </c>
      <c r="G13" s="12">
        <v>0</v>
      </c>
      <c r="H13" s="11"/>
      <c r="I13" s="11" t="s">
        <v>35</v>
      </c>
      <c r="J13" s="11"/>
      <c r="K13" s="11">
        <f t="shared" si="2"/>
        <v>0</v>
      </c>
      <c r="L13" s="11"/>
      <c r="M13" s="11"/>
      <c r="N13" s="11"/>
      <c r="O13" s="11">
        <f t="shared" si="3"/>
        <v>0</v>
      </c>
      <c r="P13" s="13"/>
      <c r="Q13" s="13"/>
      <c r="R13" s="11"/>
      <c r="S13" s="11" t="e">
        <f t="shared" si="4"/>
        <v>#DIV/0!</v>
      </c>
      <c r="T13" s="11" t="e">
        <f t="shared" si="5"/>
        <v>#DIV/0!</v>
      </c>
      <c r="U13" s="11">
        <v>0</v>
      </c>
      <c r="V13" s="11">
        <v>0</v>
      </c>
      <c r="W13" s="11">
        <v>0</v>
      </c>
      <c r="X13" s="11">
        <v>2</v>
      </c>
      <c r="Y13" s="11">
        <v>2.2000000000000002</v>
      </c>
      <c r="Z13" s="11">
        <v>1</v>
      </c>
      <c r="AA13" s="11">
        <v>0</v>
      </c>
      <c r="AB13" s="11">
        <v>1</v>
      </c>
      <c r="AC13" s="11">
        <v>2.4</v>
      </c>
      <c r="AD13" s="15" t="s">
        <v>37</v>
      </c>
      <c r="AE13" s="1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34</v>
      </c>
      <c r="C14" s="1">
        <v>91</v>
      </c>
      <c r="D14" s="1"/>
      <c r="E14" s="1">
        <v>9</v>
      </c>
      <c r="F14" s="1">
        <v>82</v>
      </c>
      <c r="G14" s="7">
        <v>0.5</v>
      </c>
      <c r="H14" s="1"/>
      <c r="I14" s="1">
        <v>1010027797</v>
      </c>
      <c r="J14" s="1"/>
      <c r="K14" s="1">
        <f t="shared" si="2"/>
        <v>9</v>
      </c>
      <c r="L14" s="1"/>
      <c r="M14" s="1"/>
      <c r="N14" s="1"/>
      <c r="O14" s="1">
        <f t="shared" si="3"/>
        <v>1.8</v>
      </c>
      <c r="P14" s="5"/>
      <c r="Q14" s="5"/>
      <c r="R14" s="1"/>
      <c r="S14" s="1">
        <f t="shared" si="4"/>
        <v>45.555555555555557</v>
      </c>
      <c r="T14" s="1">
        <f t="shared" si="5"/>
        <v>45.555555555555557</v>
      </c>
      <c r="U14" s="1">
        <v>2</v>
      </c>
      <c r="V14" s="1">
        <v>0</v>
      </c>
      <c r="W14" s="1">
        <v>0</v>
      </c>
      <c r="X14" s="1">
        <v>5.8</v>
      </c>
      <c r="Y14" s="1">
        <v>3.6</v>
      </c>
      <c r="Z14" s="1">
        <v>1</v>
      </c>
      <c r="AA14" s="1">
        <v>0</v>
      </c>
      <c r="AB14" s="1">
        <v>9.4</v>
      </c>
      <c r="AC14" s="1">
        <v>0</v>
      </c>
      <c r="AD14" s="15" t="s">
        <v>37</v>
      </c>
      <c r="AE14" s="1">
        <f>G14*P14</f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34</v>
      </c>
      <c r="C15" s="1">
        <v>89</v>
      </c>
      <c r="D15" s="1"/>
      <c r="E15" s="1">
        <v>9</v>
      </c>
      <c r="F15" s="1">
        <v>80</v>
      </c>
      <c r="G15" s="7">
        <v>0.4</v>
      </c>
      <c r="H15" s="1"/>
      <c r="I15" s="1">
        <v>1010004229</v>
      </c>
      <c r="J15" s="1"/>
      <c r="K15" s="1">
        <f t="shared" si="2"/>
        <v>9</v>
      </c>
      <c r="L15" s="1"/>
      <c r="M15" s="1"/>
      <c r="N15" s="1"/>
      <c r="O15" s="1">
        <f t="shared" si="3"/>
        <v>1.8</v>
      </c>
      <c r="P15" s="5"/>
      <c r="Q15" s="5"/>
      <c r="R15" s="1"/>
      <c r="S15" s="1">
        <f t="shared" si="4"/>
        <v>44.444444444444443</v>
      </c>
      <c r="T15" s="1">
        <f t="shared" si="5"/>
        <v>44.444444444444443</v>
      </c>
      <c r="U15" s="1">
        <v>0.4</v>
      </c>
      <c r="V15" s="1">
        <v>0.4</v>
      </c>
      <c r="W15" s="1">
        <v>0.6</v>
      </c>
      <c r="X15" s="1">
        <v>3.2</v>
      </c>
      <c r="Y15" s="1">
        <v>5.6</v>
      </c>
      <c r="Z15" s="1">
        <v>0.6</v>
      </c>
      <c r="AA15" s="1">
        <v>7.8</v>
      </c>
      <c r="AB15" s="1">
        <v>1.6</v>
      </c>
      <c r="AC15" s="1">
        <v>0</v>
      </c>
      <c r="AD15" s="15" t="s">
        <v>37</v>
      </c>
      <c r="AE15" s="1">
        <f>G15*P15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34</v>
      </c>
      <c r="C16" s="1">
        <v>150</v>
      </c>
      <c r="D16" s="1"/>
      <c r="E16" s="1">
        <v>16</v>
      </c>
      <c r="F16" s="1">
        <v>134</v>
      </c>
      <c r="G16" s="7">
        <v>0.4</v>
      </c>
      <c r="H16" s="1"/>
      <c r="I16" s="1">
        <v>1010011737</v>
      </c>
      <c r="J16" s="1"/>
      <c r="K16" s="1">
        <f t="shared" si="2"/>
        <v>16</v>
      </c>
      <c r="L16" s="1"/>
      <c r="M16" s="1"/>
      <c r="N16" s="1"/>
      <c r="O16" s="1">
        <f t="shared" si="3"/>
        <v>3.2</v>
      </c>
      <c r="P16" s="5"/>
      <c r="Q16" s="5"/>
      <c r="R16" s="1"/>
      <c r="S16" s="1">
        <f t="shared" si="4"/>
        <v>41.875</v>
      </c>
      <c r="T16" s="1">
        <f t="shared" si="5"/>
        <v>41.875</v>
      </c>
      <c r="U16" s="1">
        <v>1.2</v>
      </c>
      <c r="V16" s="1">
        <v>1.2</v>
      </c>
      <c r="W16" s="1">
        <v>3.4</v>
      </c>
      <c r="X16" s="1">
        <v>15.2</v>
      </c>
      <c r="Y16" s="1">
        <v>6.6</v>
      </c>
      <c r="Z16" s="1">
        <v>4.4000000000000004</v>
      </c>
      <c r="AA16" s="1">
        <v>8.8000000000000007</v>
      </c>
      <c r="AB16" s="1">
        <v>5.2</v>
      </c>
      <c r="AC16" s="1">
        <v>0</v>
      </c>
      <c r="AD16" s="15" t="s">
        <v>37</v>
      </c>
      <c r="AE16" s="1">
        <f>G16*P16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34</v>
      </c>
      <c r="C17" s="1">
        <v>83</v>
      </c>
      <c r="D17" s="1"/>
      <c r="E17" s="1">
        <v>15</v>
      </c>
      <c r="F17" s="1">
        <v>68</v>
      </c>
      <c r="G17" s="7">
        <v>0.4</v>
      </c>
      <c r="H17" s="1"/>
      <c r="I17" s="1">
        <v>1010024886</v>
      </c>
      <c r="J17" s="1"/>
      <c r="K17" s="1">
        <f t="shared" si="2"/>
        <v>15</v>
      </c>
      <c r="L17" s="1"/>
      <c r="M17" s="1"/>
      <c r="N17" s="1"/>
      <c r="O17" s="1">
        <f t="shared" si="3"/>
        <v>3</v>
      </c>
      <c r="P17" s="5"/>
      <c r="Q17" s="5"/>
      <c r="R17" s="1"/>
      <c r="S17" s="1">
        <f t="shared" si="4"/>
        <v>22.666666666666668</v>
      </c>
      <c r="T17" s="1">
        <f t="shared" si="5"/>
        <v>22.666666666666668</v>
      </c>
      <c r="U17" s="1">
        <v>0.8</v>
      </c>
      <c r="V17" s="1">
        <v>0.4</v>
      </c>
      <c r="W17" s="1">
        <v>2.4</v>
      </c>
      <c r="X17" s="1">
        <v>0.8</v>
      </c>
      <c r="Y17" s="1">
        <v>2.6</v>
      </c>
      <c r="Z17" s="1">
        <v>4.5999999999999996</v>
      </c>
      <c r="AA17" s="1">
        <v>9.6</v>
      </c>
      <c r="AB17" s="1">
        <v>2.2000000000000002</v>
      </c>
      <c r="AC17" s="1">
        <v>0</v>
      </c>
      <c r="AD17" s="15" t="s">
        <v>37</v>
      </c>
      <c r="AE17" s="1">
        <f>G17*P17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48</v>
      </c>
      <c r="B18" s="11" t="s">
        <v>34</v>
      </c>
      <c r="C18" s="11"/>
      <c r="D18" s="11"/>
      <c r="E18" s="11"/>
      <c r="F18" s="11"/>
      <c r="G18" s="12">
        <v>0</v>
      </c>
      <c r="H18" s="11"/>
      <c r="I18" s="11" t="s">
        <v>35</v>
      </c>
      <c r="J18" s="11"/>
      <c r="K18" s="11">
        <f t="shared" si="2"/>
        <v>0</v>
      </c>
      <c r="L18" s="11"/>
      <c r="M18" s="11"/>
      <c r="N18" s="11"/>
      <c r="O18" s="11">
        <f t="shared" si="3"/>
        <v>0</v>
      </c>
      <c r="P18" s="13"/>
      <c r="Q18" s="13"/>
      <c r="R18" s="11"/>
      <c r="S18" s="11" t="e">
        <f t="shared" si="4"/>
        <v>#DIV/0!</v>
      </c>
      <c r="T18" s="11" t="e">
        <f t="shared" si="5"/>
        <v>#DIV/0!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/>
      <c r="AE18" s="1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34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24</v>
      </c>
      <c r="Y19" s="1">
        <v>18.8</v>
      </c>
      <c r="Z19" s="1">
        <v>10.6</v>
      </c>
      <c r="AA19" s="1">
        <v>6.4</v>
      </c>
      <c r="AB19" s="1">
        <v>10</v>
      </c>
      <c r="AC19" s="1">
        <v>0</v>
      </c>
      <c r="AD19" s="1" t="s">
        <v>50</v>
      </c>
      <c r="AE19" s="1">
        <f t="shared" ref="AE19:AE37" si="6">G19*P19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34</v>
      </c>
      <c r="C20" s="1">
        <v>5</v>
      </c>
      <c r="D20" s="1"/>
      <c r="E20" s="1">
        <v>2</v>
      </c>
      <c r="F20" s="1">
        <v>3</v>
      </c>
      <c r="G20" s="7">
        <v>1.5</v>
      </c>
      <c r="H20" s="1"/>
      <c r="I20" s="1">
        <v>1010003864</v>
      </c>
      <c r="J20" s="1"/>
      <c r="K20" s="1">
        <f t="shared" si="2"/>
        <v>2</v>
      </c>
      <c r="L20" s="1"/>
      <c r="M20" s="1"/>
      <c r="N20" s="1"/>
      <c r="O20" s="1">
        <f t="shared" si="3"/>
        <v>0.4</v>
      </c>
      <c r="P20" s="5"/>
      <c r="Q20" s="5"/>
      <c r="R20" s="1"/>
      <c r="S20" s="1">
        <f t="shared" si="4"/>
        <v>7.5</v>
      </c>
      <c r="T20" s="1">
        <f t="shared" si="5"/>
        <v>7.5</v>
      </c>
      <c r="U20" s="1">
        <v>0.6</v>
      </c>
      <c r="V20" s="1">
        <v>0.4</v>
      </c>
      <c r="W20" s="1">
        <v>4.4000000000000004</v>
      </c>
      <c r="X20" s="1">
        <v>2.2000000000000002</v>
      </c>
      <c r="Y20" s="1">
        <v>2.4</v>
      </c>
      <c r="Z20" s="1">
        <v>4</v>
      </c>
      <c r="AA20" s="1">
        <v>5</v>
      </c>
      <c r="AB20" s="1">
        <v>0</v>
      </c>
      <c r="AC20" s="1">
        <v>0</v>
      </c>
      <c r="AD20" s="1"/>
      <c r="AE20" s="1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34</v>
      </c>
      <c r="C21" s="1">
        <v>99</v>
      </c>
      <c r="D21" s="1">
        <v>250</v>
      </c>
      <c r="E21" s="1">
        <v>111</v>
      </c>
      <c r="F21" s="1">
        <v>238</v>
      </c>
      <c r="G21" s="7">
        <v>0.3</v>
      </c>
      <c r="H21" s="1"/>
      <c r="I21" s="1">
        <v>1010003817</v>
      </c>
      <c r="J21" s="1"/>
      <c r="K21" s="1">
        <f t="shared" si="2"/>
        <v>111</v>
      </c>
      <c r="L21" s="1"/>
      <c r="M21" s="1"/>
      <c r="N21" s="1"/>
      <c r="O21" s="1">
        <f t="shared" si="3"/>
        <v>22.2</v>
      </c>
      <c r="P21" s="5"/>
      <c r="Q21" s="5"/>
      <c r="R21" s="1"/>
      <c r="S21" s="1">
        <f t="shared" si="4"/>
        <v>10.72072072072072</v>
      </c>
      <c r="T21" s="1">
        <f t="shared" si="5"/>
        <v>10.72072072072072</v>
      </c>
      <c r="U21" s="1">
        <v>9.1999999999999993</v>
      </c>
      <c r="V21" s="1">
        <v>13.8</v>
      </c>
      <c r="W21" s="1">
        <v>46</v>
      </c>
      <c r="X21" s="1">
        <v>7.2</v>
      </c>
      <c r="Y21" s="1">
        <v>21.8</v>
      </c>
      <c r="Z21" s="1">
        <v>19.8</v>
      </c>
      <c r="AA21" s="1">
        <v>19.600000000000001</v>
      </c>
      <c r="AB21" s="1">
        <v>10</v>
      </c>
      <c r="AC21" s="1">
        <v>0</v>
      </c>
      <c r="AD21" s="1"/>
      <c r="AE21" s="1">
        <f t="shared" si="6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34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26.4</v>
      </c>
      <c r="Y22" s="1">
        <v>13</v>
      </c>
      <c r="Z22" s="1">
        <v>9.8000000000000007</v>
      </c>
      <c r="AA22" s="1">
        <v>3.6</v>
      </c>
      <c r="AB22" s="1">
        <v>10</v>
      </c>
      <c r="AC22" s="1">
        <v>0</v>
      </c>
      <c r="AD22" s="1" t="s">
        <v>50</v>
      </c>
      <c r="AE22" s="1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34</v>
      </c>
      <c r="C23" s="1">
        <v>121</v>
      </c>
      <c r="D23" s="1">
        <v>250</v>
      </c>
      <c r="E23" s="1">
        <v>96</v>
      </c>
      <c r="F23" s="1">
        <v>275</v>
      </c>
      <c r="G23" s="7">
        <v>0.3</v>
      </c>
      <c r="H23" s="1"/>
      <c r="I23" s="1">
        <v>1010003874</v>
      </c>
      <c r="J23" s="1"/>
      <c r="K23" s="1">
        <f t="shared" si="2"/>
        <v>96</v>
      </c>
      <c r="L23" s="1"/>
      <c r="M23" s="1"/>
      <c r="N23" s="1"/>
      <c r="O23" s="1">
        <f t="shared" si="3"/>
        <v>19.2</v>
      </c>
      <c r="P23" s="5"/>
      <c r="Q23" s="5"/>
      <c r="R23" s="1"/>
      <c r="S23" s="1">
        <f t="shared" si="4"/>
        <v>14.322916666666668</v>
      </c>
      <c r="T23" s="1">
        <f t="shared" si="5"/>
        <v>14.322916666666668</v>
      </c>
      <c r="U23" s="1">
        <v>7.6</v>
      </c>
      <c r="V23" s="1">
        <v>13</v>
      </c>
      <c r="W23" s="1">
        <v>46.4</v>
      </c>
      <c r="X23" s="1">
        <v>7.2</v>
      </c>
      <c r="Y23" s="1">
        <v>25</v>
      </c>
      <c r="Z23" s="1">
        <v>20.2</v>
      </c>
      <c r="AA23" s="1">
        <v>11.2</v>
      </c>
      <c r="AB23" s="1">
        <v>10</v>
      </c>
      <c r="AC23" s="1">
        <v>0</v>
      </c>
      <c r="AD23" s="14" t="s">
        <v>53</v>
      </c>
      <c r="AE23" s="1">
        <f t="shared" si="6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34</v>
      </c>
      <c r="C24" s="1">
        <v>114</v>
      </c>
      <c r="D24" s="1"/>
      <c r="E24" s="1">
        <v>33</v>
      </c>
      <c r="F24" s="1">
        <v>81</v>
      </c>
      <c r="G24" s="7">
        <v>0.27</v>
      </c>
      <c r="H24" s="1"/>
      <c r="I24" s="1">
        <v>1010027778</v>
      </c>
      <c r="J24" s="1"/>
      <c r="K24" s="1">
        <f t="shared" si="2"/>
        <v>33</v>
      </c>
      <c r="L24" s="1"/>
      <c r="M24" s="1"/>
      <c r="N24" s="1"/>
      <c r="O24" s="1">
        <f t="shared" si="3"/>
        <v>6.6</v>
      </c>
      <c r="P24" s="5"/>
      <c r="Q24" s="5"/>
      <c r="R24" s="1"/>
      <c r="S24" s="1">
        <f t="shared" si="4"/>
        <v>12.272727272727273</v>
      </c>
      <c r="T24" s="1">
        <f t="shared" si="5"/>
        <v>12.272727272727273</v>
      </c>
      <c r="U24" s="1">
        <v>0.6</v>
      </c>
      <c r="V24" s="1">
        <v>5.4</v>
      </c>
      <c r="W24" s="1">
        <v>0.2</v>
      </c>
      <c r="X24" s="1">
        <v>11.4</v>
      </c>
      <c r="Y24" s="1">
        <v>3.8</v>
      </c>
      <c r="Z24" s="1">
        <v>6.4</v>
      </c>
      <c r="AA24" s="1">
        <v>3.6</v>
      </c>
      <c r="AB24" s="1">
        <v>10</v>
      </c>
      <c r="AC24" s="1">
        <v>0</v>
      </c>
      <c r="AD24" s="14" t="s">
        <v>53</v>
      </c>
      <c r="AE24" s="1">
        <f t="shared" si="6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34</v>
      </c>
      <c r="C25" s="1">
        <v>11</v>
      </c>
      <c r="D25" s="1">
        <v>100</v>
      </c>
      <c r="E25" s="1">
        <v>99</v>
      </c>
      <c r="F25" s="1">
        <v>12</v>
      </c>
      <c r="G25" s="7">
        <v>0.4</v>
      </c>
      <c r="H25" s="1"/>
      <c r="I25" s="1">
        <v>1010021023</v>
      </c>
      <c r="J25" s="1"/>
      <c r="K25" s="1">
        <f t="shared" si="2"/>
        <v>99</v>
      </c>
      <c r="L25" s="1"/>
      <c r="M25" s="1"/>
      <c r="N25" s="1"/>
      <c r="O25" s="1">
        <f t="shared" si="3"/>
        <v>19.8</v>
      </c>
      <c r="P25" s="5">
        <f t="shared" ref="P25:P35" si="7">10*O25-F25</f>
        <v>186</v>
      </c>
      <c r="Q25" s="5"/>
      <c r="R25" s="1"/>
      <c r="S25" s="1">
        <f t="shared" si="4"/>
        <v>10</v>
      </c>
      <c r="T25" s="1">
        <f t="shared" si="5"/>
        <v>0.60606060606060608</v>
      </c>
      <c r="U25" s="1">
        <v>0</v>
      </c>
      <c r="V25" s="1">
        <v>0</v>
      </c>
      <c r="W25" s="1">
        <v>17.8</v>
      </c>
      <c r="X25" s="1">
        <v>7.4</v>
      </c>
      <c r="Y25" s="1">
        <v>7.6</v>
      </c>
      <c r="Z25" s="1">
        <v>9.6</v>
      </c>
      <c r="AA25" s="1">
        <v>3</v>
      </c>
      <c r="AB25" s="1">
        <v>8.8000000000000007</v>
      </c>
      <c r="AC25" s="1">
        <v>0</v>
      </c>
      <c r="AD25" s="1"/>
      <c r="AE25" s="1">
        <f t="shared" si="6"/>
        <v>74.400000000000006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34</v>
      </c>
      <c r="C26" s="1">
        <v>575</v>
      </c>
      <c r="D26" s="1"/>
      <c r="E26" s="1">
        <v>47</v>
      </c>
      <c r="F26" s="1">
        <v>528</v>
      </c>
      <c r="G26" s="7">
        <v>0.7</v>
      </c>
      <c r="H26" s="1"/>
      <c r="I26" s="1">
        <v>10010027943</v>
      </c>
      <c r="J26" s="1"/>
      <c r="K26" s="1">
        <f t="shared" si="2"/>
        <v>47</v>
      </c>
      <c r="L26" s="1"/>
      <c r="M26" s="1"/>
      <c r="N26" s="1"/>
      <c r="O26" s="1">
        <f t="shared" si="3"/>
        <v>9.4</v>
      </c>
      <c r="P26" s="5"/>
      <c r="Q26" s="5"/>
      <c r="R26" s="1"/>
      <c r="S26" s="1">
        <f t="shared" si="4"/>
        <v>56.170212765957444</v>
      </c>
      <c r="T26" s="1">
        <f t="shared" si="5"/>
        <v>56.170212765957444</v>
      </c>
      <c r="U26" s="1">
        <v>2</v>
      </c>
      <c r="V26" s="1">
        <v>2</v>
      </c>
      <c r="W26" s="1">
        <v>5.4</v>
      </c>
      <c r="X26" s="1">
        <v>7.8</v>
      </c>
      <c r="Y26" s="1">
        <v>4.4000000000000004</v>
      </c>
      <c r="Z26" s="1">
        <v>4.5999999999999996</v>
      </c>
      <c r="AA26" s="1">
        <v>13.2</v>
      </c>
      <c r="AB26" s="1">
        <v>2.8</v>
      </c>
      <c r="AC26" s="1">
        <v>4.8</v>
      </c>
      <c r="AD26" s="15" t="s">
        <v>37</v>
      </c>
      <c r="AE26" s="1">
        <f t="shared" si="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34</v>
      </c>
      <c r="C27" s="1">
        <v>106</v>
      </c>
      <c r="D27" s="1"/>
      <c r="E27" s="1">
        <v>9</v>
      </c>
      <c r="F27" s="1">
        <v>97</v>
      </c>
      <c r="G27" s="7">
        <v>0.4</v>
      </c>
      <c r="H27" s="1"/>
      <c r="I27" s="1">
        <v>1010011268</v>
      </c>
      <c r="J27" s="1"/>
      <c r="K27" s="1">
        <f t="shared" si="2"/>
        <v>9</v>
      </c>
      <c r="L27" s="1"/>
      <c r="M27" s="1"/>
      <c r="N27" s="1"/>
      <c r="O27" s="1">
        <f t="shared" si="3"/>
        <v>1.8</v>
      </c>
      <c r="P27" s="5"/>
      <c r="Q27" s="5"/>
      <c r="R27" s="1"/>
      <c r="S27" s="1">
        <f t="shared" si="4"/>
        <v>53.888888888888886</v>
      </c>
      <c r="T27" s="1">
        <f t="shared" si="5"/>
        <v>53.888888888888886</v>
      </c>
      <c r="U27" s="1">
        <v>1</v>
      </c>
      <c r="V27" s="1">
        <v>1.2</v>
      </c>
      <c r="W27" s="1">
        <v>1.4</v>
      </c>
      <c r="X27" s="1">
        <v>0.8</v>
      </c>
      <c r="Y27" s="1">
        <v>6.4</v>
      </c>
      <c r="Z27" s="1">
        <v>1.6</v>
      </c>
      <c r="AA27" s="1">
        <v>6.8</v>
      </c>
      <c r="AB27" s="1">
        <v>1.6</v>
      </c>
      <c r="AC27" s="1">
        <v>0</v>
      </c>
      <c r="AD27" s="15" t="s">
        <v>37</v>
      </c>
      <c r="AE27" s="1">
        <f t="shared" si="6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/>
      <c r="C28" s="1">
        <v>84</v>
      </c>
      <c r="D28" s="1"/>
      <c r="E28" s="1">
        <v>26</v>
      </c>
      <c r="F28" s="1">
        <v>58</v>
      </c>
      <c r="G28" s="7">
        <v>0.2</v>
      </c>
      <c r="H28" s="1"/>
      <c r="I28" s="1" t="s">
        <v>61</v>
      </c>
      <c r="J28" s="1"/>
      <c r="K28" s="1">
        <f t="shared" si="2"/>
        <v>26</v>
      </c>
      <c r="L28" s="1"/>
      <c r="M28" s="1"/>
      <c r="N28" s="1"/>
      <c r="O28" s="1">
        <f t="shared" si="3"/>
        <v>5.2</v>
      </c>
      <c r="P28" s="5"/>
      <c r="Q28" s="5"/>
      <c r="R28" s="1"/>
      <c r="S28" s="1">
        <f t="shared" si="4"/>
        <v>11.153846153846153</v>
      </c>
      <c r="T28" s="1">
        <f t="shared" si="5"/>
        <v>11.153846153846153</v>
      </c>
      <c r="U28" s="1">
        <v>3.2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6" t="s">
        <v>35</v>
      </c>
      <c r="AE28" s="1">
        <f t="shared" si="6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34</v>
      </c>
      <c r="C29" s="1">
        <v>22</v>
      </c>
      <c r="D29" s="1"/>
      <c r="E29" s="1">
        <v>22</v>
      </c>
      <c r="F29" s="1"/>
      <c r="G29" s="7">
        <v>0.32</v>
      </c>
      <c r="H29" s="1"/>
      <c r="I29" s="1">
        <v>1010021343</v>
      </c>
      <c r="J29" s="1"/>
      <c r="K29" s="1">
        <f t="shared" si="2"/>
        <v>22</v>
      </c>
      <c r="L29" s="1"/>
      <c r="M29" s="1"/>
      <c r="N29" s="1"/>
      <c r="O29" s="1">
        <f t="shared" si="3"/>
        <v>4.4000000000000004</v>
      </c>
      <c r="P29" s="5">
        <f t="shared" si="7"/>
        <v>44</v>
      </c>
      <c r="Q29" s="5"/>
      <c r="R29" s="1"/>
      <c r="S29" s="1">
        <f t="shared" si="4"/>
        <v>10</v>
      </c>
      <c r="T29" s="1">
        <f t="shared" si="5"/>
        <v>0</v>
      </c>
      <c r="U29" s="1">
        <v>0.2</v>
      </c>
      <c r="V29" s="1">
        <v>0</v>
      </c>
      <c r="W29" s="1">
        <v>0</v>
      </c>
      <c r="X29" s="1">
        <v>0</v>
      </c>
      <c r="Y29" s="1">
        <v>1.2</v>
      </c>
      <c r="Z29" s="1">
        <v>3.2</v>
      </c>
      <c r="AA29" s="1">
        <v>2.8</v>
      </c>
      <c r="AB29" s="1">
        <v>1.2</v>
      </c>
      <c r="AC29" s="1">
        <v>0</v>
      </c>
      <c r="AD29" s="1"/>
      <c r="AE29" s="1">
        <f t="shared" si="6"/>
        <v>14.08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/>
      <c r="C30" s="1">
        <v>84</v>
      </c>
      <c r="D30" s="1"/>
      <c r="E30" s="1">
        <v>22</v>
      </c>
      <c r="F30" s="1">
        <v>62</v>
      </c>
      <c r="G30" s="7">
        <v>0.2</v>
      </c>
      <c r="H30" s="1"/>
      <c r="I30" s="1" t="s">
        <v>61</v>
      </c>
      <c r="J30" s="1"/>
      <c r="K30" s="1">
        <f t="shared" si="2"/>
        <v>22</v>
      </c>
      <c r="L30" s="1"/>
      <c r="M30" s="1"/>
      <c r="N30" s="1"/>
      <c r="O30" s="1">
        <f t="shared" si="3"/>
        <v>4.4000000000000004</v>
      </c>
      <c r="P30" s="5"/>
      <c r="Q30" s="5"/>
      <c r="R30" s="1"/>
      <c r="S30" s="1">
        <f t="shared" si="4"/>
        <v>14.09090909090909</v>
      </c>
      <c r="T30" s="1">
        <f t="shared" si="5"/>
        <v>14.09090909090909</v>
      </c>
      <c r="U30" s="1">
        <v>3.2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6" t="s">
        <v>35</v>
      </c>
      <c r="AE30" s="1">
        <f t="shared" si="6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34</v>
      </c>
      <c r="C31" s="1">
        <v>133</v>
      </c>
      <c r="D31" s="1"/>
      <c r="E31" s="1">
        <v>22</v>
      </c>
      <c r="F31" s="1">
        <v>111</v>
      </c>
      <c r="G31" s="7">
        <v>0.32</v>
      </c>
      <c r="H31" s="1"/>
      <c r="I31" s="1">
        <v>1010021314</v>
      </c>
      <c r="J31" s="1"/>
      <c r="K31" s="1">
        <f t="shared" si="2"/>
        <v>22</v>
      </c>
      <c r="L31" s="1"/>
      <c r="M31" s="1"/>
      <c r="N31" s="1"/>
      <c r="O31" s="1">
        <f t="shared" si="3"/>
        <v>4.4000000000000004</v>
      </c>
      <c r="P31" s="5"/>
      <c r="Q31" s="5"/>
      <c r="R31" s="1"/>
      <c r="S31" s="1">
        <f t="shared" si="4"/>
        <v>25.227272727272727</v>
      </c>
      <c r="T31" s="1">
        <f t="shared" si="5"/>
        <v>25.227272727272727</v>
      </c>
      <c r="U31" s="1">
        <v>0.8</v>
      </c>
      <c r="V31" s="1">
        <v>2.4</v>
      </c>
      <c r="W31" s="1">
        <v>1</v>
      </c>
      <c r="X31" s="1">
        <v>0</v>
      </c>
      <c r="Y31" s="1">
        <v>1.2</v>
      </c>
      <c r="Z31" s="1">
        <v>2.4</v>
      </c>
      <c r="AA31" s="1">
        <v>4</v>
      </c>
      <c r="AB31" s="1">
        <v>1.2</v>
      </c>
      <c r="AC31" s="1">
        <v>0</v>
      </c>
      <c r="AD31" s="15" t="s">
        <v>37</v>
      </c>
      <c r="AE31" s="1">
        <f t="shared" si="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34</v>
      </c>
      <c r="C32" s="1">
        <v>1</v>
      </c>
      <c r="D32" s="1">
        <v>20</v>
      </c>
      <c r="E32" s="1">
        <v>21</v>
      </c>
      <c r="F32" s="1"/>
      <c r="G32" s="7">
        <v>1</v>
      </c>
      <c r="H32" s="1"/>
      <c r="I32" s="1">
        <v>1010020292</v>
      </c>
      <c r="J32" s="1"/>
      <c r="K32" s="1">
        <f t="shared" si="2"/>
        <v>21</v>
      </c>
      <c r="L32" s="1"/>
      <c r="M32" s="1"/>
      <c r="N32" s="1"/>
      <c r="O32" s="1">
        <f t="shared" si="3"/>
        <v>4.2</v>
      </c>
      <c r="P32" s="5">
        <f t="shared" si="7"/>
        <v>42</v>
      </c>
      <c r="Q32" s="5"/>
      <c r="R32" s="1"/>
      <c r="S32" s="1">
        <f t="shared" si="4"/>
        <v>10</v>
      </c>
      <c r="T32" s="1">
        <f t="shared" si="5"/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3.2</v>
      </c>
      <c r="AA32" s="1">
        <v>1.2</v>
      </c>
      <c r="AB32" s="1">
        <v>0.8</v>
      </c>
      <c r="AC32" s="1">
        <v>0</v>
      </c>
      <c r="AD32" s="1" t="s">
        <v>66</v>
      </c>
      <c r="AE32" s="1">
        <f t="shared" si="6"/>
        <v>42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1</v>
      </c>
      <c r="D33" s="1">
        <v>80</v>
      </c>
      <c r="E33" s="1">
        <v>3</v>
      </c>
      <c r="F33" s="1">
        <v>66</v>
      </c>
      <c r="G33" s="7">
        <v>0.28000000000000003</v>
      </c>
      <c r="H33" s="1"/>
      <c r="I33" s="1">
        <v>1010025555</v>
      </c>
      <c r="J33" s="1"/>
      <c r="K33" s="1">
        <f t="shared" si="2"/>
        <v>3</v>
      </c>
      <c r="L33" s="1"/>
      <c r="M33" s="1"/>
      <c r="N33" s="1"/>
      <c r="O33" s="1">
        <f t="shared" si="3"/>
        <v>0.6</v>
      </c>
      <c r="P33" s="5"/>
      <c r="Q33" s="5"/>
      <c r="R33" s="1"/>
      <c r="S33" s="1">
        <f t="shared" si="4"/>
        <v>110</v>
      </c>
      <c r="T33" s="1">
        <f t="shared" si="5"/>
        <v>110</v>
      </c>
      <c r="U33" s="1">
        <v>0</v>
      </c>
      <c r="V33" s="1">
        <v>0</v>
      </c>
      <c r="W33" s="1">
        <v>6.8</v>
      </c>
      <c r="X33" s="1">
        <v>0</v>
      </c>
      <c r="Y33" s="1">
        <v>3.6</v>
      </c>
      <c r="Z33" s="1">
        <v>0.8</v>
      </c>
      <c r="AA33" s="1">
        <v>2.4</v>
      </c>
      <c r="AB33" s="1">
        <v>2.8</v>
      </c>
      <c r="AC33" s="1">
        <v>1.2</v>
      </c>
      <c r="AD33" s="1"/>
      <c r="AE33" s="1">
        <f t="shared" si="6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34</v>
      </c>
      <c r="C34" s="1">
        <v>72</v>
      </c>
      <c r="D34" s="1"/>
      <c r="E34" s="1">
        <v>38</v>
      </c>
      <c r="F34" s="1">
        <v>34</v>
      </c>
      <c r="G34" s="7">
        <v>0.28000000000000003</v>
      </c>
      <c r="H34" s="1"/>
      <c r="I34" s="1">
        <v>1010026655</v>
      </c>
      <c r="J34" s="1"/>
      <c r="K34" s="1">
        <f t="shared" si="2"/>
        <v>38</v>
      </c>
      <c r="L34" s="1"/>
      <c r="M34" s="1"/>
      <c r="N34" s="1"/>
      <c r="O34" s="1">
        <f t="shared" si="3"/>
        <v>7.6</v>
      </c>
      <c r="P34" s="5">
        <f t="shared" si="7"/>
        <v>42</v>
      </c>
      <c r="Q34" s="5"/>
      <c r="R34" s="1"/>
      <c r="S34" s="1">
        <f t="shared" si="4"/>
        <v>10</v>
      </c>
      <c r="T34" s="1">
        <f t="shared" si="5"/>
        <v>4.4736842105263159</v>
      </c>
      <c r="U34" s="1">
        <v>4</v>
      </c>
      <c r="V34" s="1">
        <v>5.6</v>
      </c>
      <c r="W34" s="1">
        <v>0</v>
      </c>
      <c r="X34" s="1">
        <v>11.8</v>
      </c>
      <c r="Y34" s="1">
        <v>3.2</v>
      </c>
      <c r="Z34" s="1">
        <v>0.8</v>
      </c>
      <c r="AA34" s="1">
        <v>5</v>
      </c>
      <c r="AB34" s="1">
        <v>4.8</v>
      </c>
      <c r="AC34" s="1">
        <v>4</v>
      </c>
      <c r="AD34" s="1"/>
      <c r="AE34" s="1">
        <f t="shared" si="6"/>
        <v>11.760000000000002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34</v>
      </c>
      <c r="C35" s="1">
        <v>2</v>
      </c>
      <c r="D35" s="1">
        <v>80</v>
      </c>
      <c r="E35" s="1">
        <v>31</v>
      </c>
      <c r="F35" s="1">
        <v>51</v>
      </c>
      <c r="G35" s="7">
        <v>0.28000000000000003</v>
      </c>
      <c r="H35" s="1"/>
      <c r="I35" s="1">
        <v>1010028228</v>
      </c>
      <c r="J35" s="1"/>
      <c r="K35" s="1">
        <f t="shared" si="2"/>
        <v>31</v>
      </c>
      <c r="L35" s="1"/>
      <c r="M35" s="1"/>
      <c r="N35" s="1"/>
      <c r="O35" s="1">
        <f t="shared" si="3"/>
        <v>6.2</v>
      </c>
      <c r="P35" s="5">
        <f t="shared" si="7"/>
        <v>11</v>
      </c>
      <c r="Q35" s="5"/>
      <c r="R35" s="1"/>
      <c r="S35" s="1">
        <f t="shared" si="4"/>
        <v>10</v>
      </c>
      <c r="T35" s="1">
        <f t="shared" si="5"/>
        <v>8.2258064516129021</v>
      </c>
      <c r="U35" s="1">
        <v>0.2</v>
      </c>
      <c r="V35" s="1">
        <v>7</v>
      </c>
      <c r="W35" s="1">
        <v>2</v>
      </c>
      <c r="X35" s="1">
        <v>4</v>
      </c>
      <c r="Y35" s="1">
        <v>3.2</v>
      </c>
      <c r="Z35" s="1">
        <v>1.6</v>
      </c>
      <c r="AA35" s="1">
        <v>5</v>
      </c>
      <c r="AB35" s="1">
        <v>4</v>
      </c>
      <c r="AC35" s="1">
        <v>0</v>
      </c>
      <c r="AD35" s="1"/>
      <c r="AE35" s="1">
        <f t="shared" si="6"/>
        <v>3.08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34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 t="s">
        <v>71</v>
      </c>
      <c r="AE36" s="1">
        <f t="shared" si="6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34</v>
      </c>
      <c r="C37" s="1">
        <v>65</v>
      </c>
      <c r="D37" s="1"/>
      <c r="E37" s="1">
        <v>10</v>
      </c>
      <c r="F37" s="1">
        <v>55</v>
      </c>
      <c r="G37" s="7">
        <v>0.4</v>
      </c>
      <c r="H37" s="1"/>
      <c r="I37" s="1">
        <v>1010028186</v>
      </c>
      <c r="J37" s="1"/>
      <c r="K37" s="1">
        <f t="shared" si="2"/>
        <v>10</v>
      </c>
      <c r="L37" s="1"/>
      <c r="M37" s="1"/>
      <c r="N37" s="1"/>
      <c r="O37" s="1">
        <f t="shared" si="3"/>
        <v>2</v>
      </c>
      <c r="P37" s="5"/>
      <c r="Q37" s="5"/>
      <c r="R37" s="1"/>
      <c r="S37" s="1">
        <f t="shared" si="4"/>
        <v>27.5</v>
      </c>
      <c r="T37" s="1">
        <f t="shared" si="5"/>
        <v>27.5</v>
      </c>
      <c r="U37" s="1">
        <v>0</v>
      </c>
      <c r="V37" s="1">
        <v>2</v>
      </c>
      <c r="W37" s="1">
        <v>0</v>
      </c>
      <c r="X37" s="1">
        <v>0</v>
      </c>
      <c r="Y37" s="1">
        <v>0</v>
      </c>
      <c r="Z37" s="1">
        <v>1.6</v>
      </c>
      <c r="AA37" s="1">
        <v>1.2</v>
      </c>
      <c r="AB37" s="1">
        <v>2</v>
      </c>
      <c r="AC37" s="1">
        <v>0</v>
      </c>
      <c r="AD37" s="15" t="s">
        <v>37</v>
      </c>
      <c r="AE37" s="1">
        <f t="shared" si="6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1" t="s">
        <v>73</v>
      </c>
      <c r="B38" s="11" t="s">
        <v>34</v>
      </c>
      <c r="C38" s="11"/>
      <c r="D38" s="11"/>
      <c r="E38" s="11">
        <v>-9</v>
      </c>
      <c r="F38" s="11"/>
      <c r="G38" s="12">
        <v>0</v>
      </c>
      <c r="H38" s="11"/>
      <c r="I38" s="11" t="s">
        <v>35</v>
      </c>
      <c r="J38" s="11"/>
      <c r="K38" s="11">
        <f t="shared" si="2"/>
        <v>-9</v>
      </c>
      <c r="L38" s="11"/>
      <c r="M38" s="11"/>
      <c r="N38" s="11"/>
      <c r="O38" s="11">
        <f t="shared" si="3"/>
        <v>-1.8</v>
      </c>
      <c r="P38" s="13"/>
      <c r="Q38" s="13"/>
      <c r="R38" s="11"/>
      <c r="S38" s="11">
        <f t="shared" si="4"/>
        <v>0</v>
      </c>
      <c r="T38" s="11">
        <f t="shared" si="5"/>
        <v>0</v>
      </c>
      <c r="U38" s="11">
        <v>0</v>
      </c>
      <c r="V38" s="11">
        <v>-1</v>
      </c>
      <c r="W38" s="11">
        <v>-0.6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48.6</v>
      </c>
      <c r="AD38" s="11" t="s">
        <v>74</v>
      </c>
      <c r="AE38" s="1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1" t="s">
        <v>75</v>
      </c>
      <c r="B39" s="11" t="s">
        <v>34</v>
      </c>
      <c r="C39" s="11">
        <v>322</v>
      </c>
      <c r="D39" s="11"/>
      <c r="E39" s="11">
        <v>20</v>
      </c>
      <c r="F39" s="11">
        <v>302</v>
      </c>
      <c r="G39" s="12">
        <v>0</v>
      </c>
      <c r="H39" s="11"/>
      <c r="I39" s="11" t="s">
        <v>35</v>
      </c>
      <c r="J39" s="11"/>
      <c r="K39" s="11">
        <f t="shared" si="2"/>
        <v>20</v>
      </c>
      <c r="L39" s="11"/>
      <c r="M39" s="11"/>
      <c r="N39" s="11"/>
      <c r="O39" s="11">
        <f t="shared" si="3"/>
        <v>4</v>
      </c>
      <c r="P39" s="13"/>
      <c r="Q39" s="13"/>
      <c r="R39" s="11"/>
      <c r="S39" s="11">
        <f t="shared" si="4"/>
        <v>75.5</v>
      </c>
      <c r="T39" s="11">
        <f t="shared" si="5"/>
        <v>75.5</v>
      </c>
      <c r="U39" s="11">
        <v>2.8</v>
      </c>
      <c r="V39" s="11">
        <v>0</v>
      </c>
      <c r="W39" s="11">
        <v>0.8</v>
      </c>
      <c r="X39" s="11">
        <v>11.6</v>
      </c>
      <c r="Y39" s="11">
        <v>1.6</v>
      </c>
      <c r="Z39" s="11">
        <v>1</v>
      </c>
      <c r="AA39" s="11">
        <v>3</v>
      </c>
      <c r="AB39" s="11">
        <v>1</v>
      </c>
      <c r="AC39" s="11">
        <v>3.8</v>
      </c>
      <c r="AD39" s="15" t="s">
        <v>37</v>
      </c>
      <c r="AE39" s="1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76</v>
      </c>
      <c r="B40" s="11" t="s">
        <v>34</v>
      </c>
      <c r="C40" s="11">
        <v>184</v>
      </c>
      <c r="D40" s="11"/>
      <c r="E40" s="11"/>
      <c r="F40" s="11">
        <v>184</v>
      </c>
      <c r="G40" s="12">
        <v>0</v>
      </c>
      <c r="H40" s="11"/>
      <c r="I40" s="11" t="s">
        <v>35</v>
      </c>
      <c r="J40" s="11"/>
      <c r="K40" s="11">
        <f t="shared" si="2"/>
        <v>0</v>
      </c>
      <c r="L40" s="11"/>
      <c r="M40" s="11"/>
      <c r="N40" s="11"/>
      <c r="O40" s="11">
        <f t="shared" si="3"/>
        <v>0</v>
      </c>
      <c r="P40" s="13"/>
      <c r="Q40" s="13"/>
      <c r="R40" s="11"/>
      <c r="S40" s="11" t="e">
        <f t="shared" si="4"/>
        <v>#DIV/0!</v>
      </c>
      <c r="T40" s="11" t="e">
        <f t="shared" si="5"/>
        <v>#DIV/0!</v>
      </c>
      <c r="U40" s="11">
        <v>0</v>
      </c>
      <c r="V40" s="11">
        <v>0</v>
      </c>
      <c r="W40" s="11">
        <v>-0.2</v>
      </c>
      <c r="X40" s="11">
        <v>3</v>
      </c>
      <c r="Y40" s="11">
        <v>0</v>
      </c>
      <c r="Z40" s="11">
        <v>0</v>
      </c>
      <c r="AA40" s="11">
        <v>0</v>
      </c>
      <c r="AB40" s="11">
        <v>0</v>
      </c>
      <c r="AC40" s="11">
        <v>1.8</v>
      </c>
      <c r="AD40" s="15" t="s">
        <v>37</v>
      </c>
      <c r="AE40" s="1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34</v>
      </c>
      <c r="C41" s="1">
        <v>120</v>
      </c>
      <c r="D41" s="1"/>
      <c r="E41" s="1">
        <v>20</v>
      </c>
      <c r="F41" s="1">
        <v>100</v>
      </c>
      <c r="G41" s="7">
        <v>0.3</v>
      </c>
      <c r="H41" s="1"/>
      <c r="I41" s="1">
        <v>1010017917</v>
      </c>
      <c r="J41" s="1"/>
      <c r="K41" s="1">
        <f t="shared" si="2"/>
        <v>20</v>
      </c>
      <c r="L41" s="1"/>
      <c r="M41" s="1"/>
      <c r="N41" s="1"/>
      <c r="O41" s="1">
        <f t="shared" si="3"/>
        <v>4</v>
      </c>
      <c r="P41" s="5"/>
      <c r="Q41" s="5"/>
      <c r="R41" s="1"/>
      <c r="S41" s="1">
        <f t="shared" si="4"/>
        <v>25</v>
      </c>
      <c r="T41" s="1">
        <f t="shared" si="5"/>
        <v>25</v>
      </c>
      <c r="U41" s="1">
        <v>0</v>
      </c>
      <c r="V41" s="1">
        <v>0</v>
      </c>
      <c r="W41" s="1">
        <v>0</v>
      </c>
      <c r="X41" s="1">
        <v>15</v>
      </c>
      <c r="Y41" s="1">
        <v>0.4</v>
      </c>
      <c r="Z41" s="1">
        <v>2.6</v>
      </c>
      <c r="AA41" s="1">
        <v>4.4000000000000004</v>
      </c>
      <c r="AB41" s="1">
        <v>3.6</v>
      </c>
      <c r="AC41" s="1">
        <v>0</v>
      </c>
      <c r="AD41" s="15" t="s">
        <v>37</v>
      </c>
      <c r="AE41" s="1">
        <f>G41*P41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34</v>
      </c>
      <c r="C42" s="1">
        <v>98</v>
      </c>
      <c r="D42" s="1"/>
      <c r="E42" s="1">
        <v>12</v>
      </c>
      <c r="F42" s="1">
        <v>86</v>
      </c>
      <c r="G42" s="7">
        <v>0.4</v>
      </c>
      <c r="H42" s="1"/>
      <c r="I42" s="1">
        <v>1010004259</v>
      </c>
      <c r="J42" s="1"/>
      <c r="K42" s="1">
        <f t="shared" si="2"/>
        <v>12</v>
      </c>
      <c r="L42" s="1"/>
      <c r="M42" s="1"/>
      <c r="N42" s="1"/>
      <c r="O42" s="1">
        <f t="shared" si="3"/>
        <v>2.4</v>
      </c>
      <c r="P42" s="5"/>
      <c r="Q42" s="5"/>
      <c r="R42" s="1"/>
      <c r="S42" s="1">
        <f t="shared" si="4"/>
        <v>35.833333333333336</v>
      </c>
      <c r="T42" s="1">
        <f t="shared" si="5"/>
        <v>35.833333333333336</v>
      </c>
      <c r="U42" s="1">
        <v>1.6</v>
      </c>
      <c r="V42" s="1">
        <v>1.4</v>
      </c>
      <c r="W42" s="1">
        <v>2.4</v>
      </c>
      <c r="X42" s="1">
        <v>2.6</v>
      </c>
      <c r="Y42" s="1">
        <v>7.4</v>
      </c>
      <c r="Z42" s="1">
        <v>2.4</v>
      </c>
      <c r="AA42" s="1">
        <v>7.6</v>
      </c>
      <c r="AB42" s="1">
        <v>1</v>
      </c>
      <c r="AC42" s="1">
        <v>0</v>
      </c>
      <c r="AD42" s="15" t="s">
        <v>37</v>
      </c>
      <c r="AE42" s="1">
        <f>G42*P42</f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34</v>
      </c>
      <c r="C43" s="1">
        <v>21</v>
      </c>
      <c r="D43" s="1">
        <v>10</v>
      </c>
      <c r="E43" s="1">
        <v>10</v>
      </c>
      <c r="F43" s="1">
        <v>21</v>
      </c>
      <c r="G43" s="7">
        <v>0.3</v>
      </c>
      <c r="H43" s="1"/>
      <c r="I43" s="1">
        <v>1010013267</v>
      </c>
      <c r="J43" s="1"/>
      <c r="K43" s="1">
        <f t="shared" si="2"/>
        <v>10</v>
      </c>
      <c r="L43" s="1"/>
      <c r="M43" s="1"/>
      <c r="N43" s="1"/>
      <c r="O43" s="1">
        <f t="shared" si="3"/>
        <v>2</v>
      </c>
      <c r="P43" s="5"/>
      <c r="Q43" s="5"/>
      <c r="R43" s="1"/>
      <c r="S43" s="1">
        <f t="shared" si="4"/>
        <v>10.5</v>
      </c>
      <c r="T43" s="1">
        <f t="shared" si="5"/>
        <v>10.5</v>
      </c>
      <c r="U43" s="1">
        <v>0.2</v>
      </c>
      <c r="V43" s="1">
        <v>1</v>
      </c>
      <c r="W43" s="1">
        <v>1.2</v>
      </c>
      <c r="X43" s="1">
        <v>1.6</v>
      </c>
      <c r="Y43" s="1">
        <v>1.4</v>
      </c>
      <c r="Z43" s="1">
        <v>0.2</v>
      </c>
      <c r="AA43" s="1">
        <v>3.8</v>
      </c>
      <c r="AB43" s="1">
        <v>2</v>
      </c>
      <c r="AC43" s="1">
        <v>0</v>
      </c>
      <c r="AD43" s="1"/>
      <c r="AE43" s="1">
        <f>G43*P43</f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48</v>
      </c>
      <c r="D44" s="1"/>
      <c r="E44" s="1">
        <v>10</v>
      </c>
      <c r="F44" s="1">
        <v>38</v>
      </c>
      <c r="G44" s="7">
        <v>0.3</v>
      </c>
      <c r="H44" s="1"/>
      <c r="I44" s="1">
        <v>1010027159</v>
      </c>
      <c r="J44" s="1"/>
      <c r="K44" s="1">
        <f t="shared" si="2"/>
        <v>10</v>
      </c>
      <c r="L44" s="1"/>
      <c r="M44" s="1"/>
      <c r="N44" s="1"/>
      <c r="O44" s="1">
        <f t="shared" si="3"/>
        <v>2</v>
      </c>
      <c r="P44" s="5"/>
      <c r="Q44" s="5"/>
      <c r="R44" s="1"/>
      <c r="S44" s="1">
        <f t="shared" si="4"/>
        <v>19</v>
      </c>
      <c r="T44" s="1">
        <f t="shared" si="5"/>
        <v>19</v>
      </c>
      <c r="U44" s="1">
        <v>0.2</v>
      </c>
      <c r="V44" s="1">
        <v>1.6</v>
      </c>
      <c r="W44" s="1">
        <v>0.6</v>
      </c>
      <c r="X44" s="1">
        <v>2.4</v>
      </c>
      <c r="Y44" s="1">
        <v>1.4</v>
      </c>
      <c r="Z44" s="1">
        <v>3.2</v>
      </c>
      <c r="AA44" s="1">
        <v>5.6</v>
      </c>
      <c r="AB44" s="1">
        <v>3.4</v>
      </c>
      <c r="AC44" s="1">
        <v>0</v>
      </c>
      <c r="AD44" s="14" t="s">
        <v>53</v>
      </c>
      <c r="AE44" s="1">
        <f>G44*P44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4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2025-05-12T15:25:00Z</dcterms:created>
  <dcterms:modified xsi:type="dcterms:W3CDTF">2025-05-12T15:31:40Z</dcterms:modified>
</cp:coreProperties>
</file>