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4EC68051-AB63-4ECA-A47D-63B328157DA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Новый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Лист1!$A$2:$D$185</definedName>
    <definedName name="_xlnm._FilterDatabase" localSheetId="1" hidden="1">Новый!$A$2:$F$45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3" i="2"/>
  <c r="F46" i="2" l="1"/>
  <c r="E8" i="2" l="1"/>
  <c r="E18" i="2"/>
  <c r="E31" i="2"/>
  <c r="E44" i="2"/>
  <c r="E33" i="2"/>
  <c r="E16" i="2"/>
  <c r="E13" i="2"/>
  <c r="E24" i="2"/>
  <c r="E36" i="2"/>
  <c r="E25" i="2"/>
  <c r="E11" i="2"/>
  <c r="E15" i="2"/>
  <c r="E37" i="2"/>
  <c r="E10" i="2"/>
  <c r="E9" i="2"/>
  <c r="E4" i="2"/>
  <c r="E43" i="2"/>
  <c r="E19" i="2"/>
  <c r="E21" i="2"/>
  <c r="E20" i="2"/>
  <c r="E17" i="2"/>
  <c r="E22" i="2"/>
  <c r="E27" i="2"/>
  <c r="E28" i="2"/>
  <c r="E26" i="2"/>
  <c r="E35" i="2"/>
  <c r="E38" i="2"/>
  <c r="E39" i="2"/>
  <c r="E41" i="2"/>
  <c r="E42" i="2"/>
  <c r="E45" i="2"/>
  <c r="E12" i="2"/>
  <c r="E7" i="2" l="1"/>
  <c r="E30" i="2"/>
  <c r="E29" i="2"/>
  <c r="E6" i="2"/>
  <c r="E34" i="2"/>
  <c r="E14" i="2"/>
  <c r="E5" i="2"/>
  <c r="E46" i="2" s="1"/>
  <c r="D34" i="2" l="1"/>
  <c r="D14" i="2"/>
  <c r="D33" i="2"/>
  <c r="D31" i="2"/>
  <c r="D9" i="2"/>
  <c r="D8" i="2"/>
  <c r="D43" i="2"/>
  <c r="D44" i="2"/>
  <c r="D19" i="2"/>
  <c r="D26" i="2"/>
  <c r="D23" i="2"/>
  <c r="D32" i="2"/>
  <c r="D41" i="2"/>
  <c r="D42" i="2"/>
  <c r="D17" i="2" l="1"/>
  <c r="D13" i="2"/>
  <c r="D20" i="2"/>
  <c r="D10" i="2"/>
  <c r="D7" i="2"/>
  <c r="D21" i="2"/>
  <c r="D3" i="2"/>
  <c r="D30" i="2"/>
  <c r="D4" i="2"/>
  <c r="D11" i="2"/>
  <c r="D29" i="2"/>
  <c r="D16" i="2"/>
  <c r="D40" i="2"/>
  <c r="D28" i="2"/>
  <c r="D6" i="2"/>
  <c r="D39" i="2"/>
  <c r="D27" i="2"/>
  <c r="D15" i="2"/>
  <c r="D38" i="2"/>
  <c r="D5" i="2"/>
  <c r="D12" i="2"/>
  <c r="D35" i="2"/>
  <c r="D22" i="2"/>
  <c r="D45" i="2"/>
  <c r="D36" i="2"/>
  <c r="D25" i="2"/>
  <c r="D24" i="2"/>
  <c r="D46" i="2" l="1"/>
  <c r="H183" i="1"/>
  <c r="H180" i="1"/>
  <c r="H177" i="1"/>
  <c r="H174" i="1"/>
  <c r="H172" i="1"/>
  <c r="H170" i="1"/>
  <c r="H168" i="1"/>
  <c r="H166" i="1"/>
  <c r="H164" i="1"/>
  <c r="H162" i="1"/>
  <c r="H160" i="1"/>
  <c r="H158" i="1"/>
  <c r="H156" i="1"/>
  <c r="H154" i="1"/>
  <c r="H152" i="1"/>
  <c r="H149" i="1"/>
  <c r="H146" i="1"/>
  <c r="H144" i="1"/>
  <c r="H142" i="1"/>
  <c r="H140" i="1"/>
  <c r="H138" i="1"/>
  <c r="H136" i="1"/>
  <c r="H134" i="1"/>
  <c r="H131" i="1"/>
  <c r="H128" i="1"/>
  <c r="H125" i="1"/>
  <c r="H122" i="1"/>
  <c r="H119" i="1"/>
  <c r="H116" i="1"/>
  <c r="H113" i="1"/>
  <c r="H110" i="1"/>
  <c r="H107" i="1"/>
  <c r="H104" i="1"/>
  <c r="H101" i="1"/>
  <c r="H98" i="1"/>
  <c r="H95" i="1"/>
  <c r="H92" i="1"/>
  <c r="H89" i="1"/>
  <c r="H86" i="1"/>
  <c r="H83" i="1"/>
  <c r="H80" i="1"/>
  <c r="H77" i="1"/>
  <c r="H74" i="1"/>
  <c r="H71" i="1"/>
  <c r="H68" i="1"/>
  <c r="H65" i="1"/>
  <c r="H62" i="1"/>
  <c r="H59" i="1"/>
  <c r="H56" i="1"/>
  <c r="H53" i="1"/>
  <c r="H50" i="1"/>
  <c r="H47" i="1"/>
  <c r="H43" i="1"/>
  <c r="H40" i="1"/>
  <c r="H37" i="1"/>
  <c r="H34" i="1"/>
  <c r="H31" i="1"/>
  <c r="H28" i="1"/>
  <c r="H25" i="1"/>
  <c r="H22" i="1"/>
  <c r="H19" i="1"/>
  <c r="H16" i="1"/>
  <c r="H14" i="1"/>
  <c r="H13" i="1"/>
  <c r="H12" i="1"/>
  <c r="H11" i="1"/>
  <c r="H10" i="1"/>
  <c r="H9" i="1"/>
  <c r="H8" i="1"/>
  <c r="H7" i="1"/>
  <c r="H6" i="1"/>
  <c r="H5" i="1"/>
  <c r="H4" i="1"/>
  <c r="F183" i="1" l="1"/>
  <c r="F172" i="1"/>
  <c r="F168" i="1"/>
  <c r="F160" i="1"/>
  <c r="F152" i="1"/>
  <c r="F142" i="1"/>
  <c r="F134" i="1"/>
  <c r="F128" i="1"/>
  <c r="F122" i="1"/>
  <c r="F104" i="1"/>
  <c r="F92" i="1"/>
  <c r="F56" i="1"/>
  <c r="F50" i="1"/>
  <c r="F28" i="1"/>
  <c r="F22" i="1"/>
  <c r="F180" i="1"/>
  <c r="F170" i="1"/>
  <c r="F158" i="1"/>
  <c r="F154" i="1"/>
  <c r="F149" i="1"/>
  <c r="F144" i="1"/>
  <c r="F131" i="1"/>
  <c r="F101" i="1"/>
  <c r="F95" i="1"/>
  <c r="F89" i="1"/>
  <c r="F83" i="1"/>
  <c r="F71" i="1"/>
  <c r="F59" i="1"/>
  <c r="F53" i="1"/>
  <c r="F43" i="1"/>
  <c r="F31" i="1"/>
  <c r="F25" i="1"/>
  <c r="F14" i="1"/>
  <c r="F12" i="1"/>
  <c r="F164" i="1"/>
  <c r="F110" i="1"/>
  <c r="F8" i="1"/>
  <c r="F146" i="1"/>
  <c r="F125" i="1"/>
  <c r="F98" i="1"/>
  <c r="F5" i="1"/>
  <c r="F162" i="1"/>
  <c r="F107" i="1"/>
  <c r="F138" i="1" l="1"/>
  <c r="F74" i="1"/>
  <c r="F156" i="1"/>
  <c r="F6" i="1"/>
  <c r="F34" i="1"/>
  <c r="F86" i="1"/>
  <c r="F37" i="1"/>
  <c r="F4" i="1"/>
  <c r="F166" i="1"/>
  <c r="F7" i="1"/>
  <c r="F116" i="1"/>
  <c r="F16" i="1"/>
  <c r="F136" i="1"/>
  <c r="F65" i="1"/>
  <c r="F9" i="1"/>
  <c r="F13" i="1"/>
  <c r="F113" i="1"/>
  <c r="F47" i="1"/>
  <c r="F174" i="1"/>
  <c r="F68" i="1"/>
  <c r="F77" i="1"/>
  <c r="F140" i="1"/>
  <c r="F19" i="1"/>
  <c r="F119" i="1"/>
  <c r="F80" i="1"/>
  <c r="F40" i="1"/>
  <c r="F10" i="1"/>
  <c r="F11" i="1"/>
  <c r="F62" i="1"/>
  <c r="F177" i="1" l="1"/>
</calcChain>
</file>

<file path=xl/sharedStrings.xml><?xml version="1.0" encoding="utf-8"?>
<sst xmlns="http://schemas.openxmlformats.org/spreadsheetml/2006/main" count="471" uniqueCount="338">
  <si>
    <t>Год</t>
  </si>
  <si>
    <t>Продано, кг (ПП)</t>
  </si>
  <si>
    <t>Штрихкод (BarcodeEAN13)</t>
  </si>
  <si>
    <t>Код единицы продаж</t>
  </si>
  <si>
    <t>Единица продаж</t>
  </si>
  <si>
    <t>2025</t>
  </si>
  <si>
    <t>4607091380880</t>
  </si>
  <si>
    <t>SU001051</t>
  </si>
  <si>
    <t>Сардельки Нежные ТМ Стародворье черева мгс вес СК</t>
  </si>
  <si>
    <t>4607091380897</t>
  </si>
  <si>
    <t>SU001430</t>
  </si>
  <si>
    <t>Шпикачки Стародворские ТМ Стародворье черева мгс вес СК</t>
  </si>
  <si>
    <t>4607091383980</t>
  </si>
  <si>
    <t>SU000126</t>
  </si>
  <si>
    <t>Ветчина Нежная особая ТМ Славница ТС Особая полиамид вес большой батон ВЗ</t>
  </si>
  <si>
    <t>4607091383997</t>
  </si>
  <si>
    <t>SU000251</t>
  </si>
  <si>
    <t>Колбаса вареная из мяса птицы Докторская Особая ТМ Славница ТС Особая биолон вес СК/ВЗ</t>
  </si>
  <si>
    <t>4607091384246</t>
  </si>
  <si>
    <t>SU002074</t>
  </si>
  <si>
    <t>Сосиски Молочные для завтрака ТМ Стародворье полиамид мгс СК</t>
  </si>
  <si>
    <t>4607091384260</t>
  </si>
  <si>
    <t>SU000246</t>
  </si>
  <si>
    <t>Сосиски Молочные оригинальные ТМ Особый рецепт полиамид мгс вес СК</t>
  </si>
  <si>
    <t>4607091384482</t>
  </si>
  <si>
    <t>SU000227</t>
  </si>
  <si>
    <t>Сардельки Стародворские с говядиной ТМ Стародворье ТС Мясная NDX мгс вес СК</t>
  </si>
  <si>
    <t>4607091384673</t>
  </si>
  <si>
    <t>SU002287</t>
  </si>
  <si>
    <t>Сардельки Сочные ТМ Особый рецепт NDX мгс вес СК</t>
  </si>
  <si>
    <t>4607091384802</t>
  </si>
  <si>
    <t>SU002360</t>
  </si>
  <si>
    <t>Колбаса варено-копченая из мяса птицы Сервелат Левантский ТМ Особый рецепт в/у вес СК</t>
  </si>
  <si>
    <t>4607091385168</t>
  </si>
  <si>
    <t>SU001721</t>
  </si>
  <si>
    <t>Сосиски Вязанка Сливочные ТМ Вязанка амицел мгс вес СК</t>
  </si>
  <si>
    <t>4607091385304</t>
  </si>
  <si>
    <t>SU001351</t>
  </si>
  <si>
    <t>Сосиски Рубленые ТМ Стародворские колбасы ТС Вязанка вискофан мгс вес СК</t>
  </si>
  <si>
    <t>4607091385304 Итог</t>
  </si>
  <si>
    <t>4607091385670</t>
  </si>
  <si>
    <t>SU000722</t>
  </si>
  <si>
    <t>Колбаса вареная Докторская ГОСТ ТМ Стародворские колбасы ТС Вязанка вектор вес СК</t>
  </si>
  <si>
    <t>SU000722 Итог</t>
  </si>
  <si>
    <t>4607091385670 Итог</t>
  </si>
  <si>
    <t>4607091386967</t>
  </si>
  <si>
    <t>SU001523</t>
  </si>
  <si>
    <t>Сосиски Вязанка Молочные ТМ Вязанка амицел мгс вес СК</t>
  </si>
  <si>
    <t>SU001523 Итог</t>
  </si>
  <si>
    <t>4607091386967 Итог</t>
  </si>
  <si>
    <t>4607091387193</t>
  </si>
  <si>
    <t>SU001820</t>
  </si>
  <si>
    <t>Колбаса варено-копченая Сервелат Зернистый ТМ Стародворье фиброуз в/у вес СК</t>
  </si>
  <si>
    <t>SU001820 Итог</t>
  </si>
  <si>
    <t>4607091387193 Итог</t>
  </si>
  <si>
    <t>4607091387230</t>
  </si>
  <si>
    <t>SU001822</t>
  </si>
  <si>
    <t>Колбаса варено-копченая Сервелат Кремлевский ТМ Стародворье фиброуз в/у вес СК</t>
  </si>
  <si>
    <t>SU001822 Итог</t>
  </si>
  <si>
    <t>4607091387230 Итог</t>
  </si>
  <si>
    <t>4607091387766</t>
  </si>
  <si>
    <t>SU001340</t>
  </si>
  <si>
    <t>Сосиски Ганноверские ТМ Стародворье амилюкс мгс вес СК</t>
  </si>
  <si>
    <t>SU001340 Итог</t>
  </si>
  <si>
    <t>4607091387766 Итог</t>
  </si>
  <si>
    <t>4607091387919</t>
  </si>
  <si>
    <t>SU001835</t>
  </si>
  <si>
    <t>Сосиски Баварские ТМ Стародворье айпил мгс вес СК</t>
  </si>
  <si>
    <t>SU001835 Итог</t>
  </si>
  <si>
    <t>4607091387919 Итог</t>
  </si>
  <si>
    <t>4607091388930</t>
  </si>
  <si>
    <t>SU002035</t>
  </si>
  <si>
    <t>Ветчина Дугушка ТМ Стародворье ТС Дугушка диплекс вес СК</t>
  </si>
  <si>
    <t>SU002035 Итог</t>
  </si>
  <si>
    <t>4607091388930 Итог</t>
  </si>
  <si>
    <t>4607091389067</t>
  </si>
  <si>
    <t>SU002011</t>
  </si>
  <si>
    <t>Колбаса вареная Докторская ТМ Стародворье ТС Дугушка полиамид вес СК</t>
  </si>
  <si>
    <t>SU002011 Итог</t>
  </si>
  <si>
    <t>4607091389067 Итог</t>
  </si>
  <si>
    <t>4607091389104</t>
  </si>
  <si>
    <t>SU002010</t>
  </si>
  <si>
    <t>Колбаса вареная Молочная Дугушка ТМ Стародворье ТС Дугушка полиамид вес СК</t>
  </si>
  <si>
    <t>SU002010 Итог</t>
  </si>
  <si>
    <t>4607091389104 Итог</t>
  </si>
  <si>
    <t>4607091389746</t>
  </si>
  <si>
    <t>SU002613</t>
  </si>
  <si>
    <t>Колбаса варено-копченая Филейбургская с сочным окороком ТМ Баварушка фиброуз в/у вес СК</t>
  </si>
  <si>
    <t>SU002613 Итог</t>
  </si>
  <si>
    <t>4607091389746 Итог</t>
  </si>
  <si>
    <t>SU002614</t>
  </si>
  <si>
    <t>Колбаса варено-копченая Салями Филейбургская зернистая ТМ Баварушка фиброуз в/у вес СК</t>
  </si>
  <si>
    <t>SU002614 Итог</t>
  </si>
  <si>
    <t>4607091389753 Итог</t>
  </si>
  <si>
    <t>4640242180533</t>
  </si>
  <si>
    <t>SU002655</t>
  </si>
  <si>
    <t>Сосиски Датские ТМ Зареченские ТС Зареченские продукты полиамид мгс вес СК</t>
  </si>
  <si>
    <t>SU002655 Итог</t>
  </si>
  <si>
    <t>4640242180533 Итог</t>
  </si>
  <si>
    <t>4640242180564</t>
  </si>
  <si>
    <t>SU002808</t>
  </si>
  <si>
    <t>Колбаса вареная Нежная НТУ ТМ Зареченские ТС Зареченские продукты полиамид вес СК</t>
  </si>
  <si>
    <t>SU002808 Итог</t>
  </si>
  <si>
    <t>4640242180564 Итог</t>
  </si>
  <si>
    <t>4640242180595</t>
  </si>
  <si>
    <t>SU002809</t>
  </si>
  <si>
    <t>Сервелат Рижский НТУ ТМ Зареченские ТС Зареченские продукты фиброуз в/у вес СК</t>
  </si>
  <si>
    <t>SU002809 Итог</t>
  </si>
  <si>
    <t>4640242180595 Итог</t>
  </si>
  <si>
    <t>4640242180816</t>
  </si>
  <si>
    <t>SU002805</t>
  </si>
  <si>
    <t>Колбаса варено-копченая Пражский ТМ Зареченские ТС Зареченские продукты фиброуз в/у вес ЗП</t>
  </si>
  <si>
    <t>SU002805 Итог</t>
  </si>
  <si>
    <t>4640242180816 Итог</t>
  </si>
  <si>
    <t>4680115880573</t>
  </si>
  <si>
    <t>SU002725</t>
  </si>
  <si>
    <t>Сосиски Сочинки Стародворье полиамид мгс вес СК</t>
  </si>
  <si>
    <t>SU002725 Итог</t>
  </si>
  <si>
    <t>4680115880573 Итог</t>
  </si>
  <si>
    <t>4680115880962</t>
  </si>
  <si>
    <t>SU002795</t>
  </si>
  <si>
    <t>Сосиски Сочинки с сыром ТМ Стародворье полиамид мгс вес СК</t>
  </si>
  <si>
    <t>SU002795 Итог</t>
  </si>
  <si>
    <t>4680115880962 Итог</t>
  </si>
  <si>
    <t>4680115880993</t>
  </si>
  <si>
    <t>SU002756</t>
  </si>
  <si>
    <t>Колбаса варено-копченая Мясорубская с рубленой грудинкой ТМ Стародворье фиброуз в/у вес СК</t>
  </si>
  <si>
    <t>SU002756 Итог</t>
  </si>
  <si>
    <t>4680115880993 Итог</t>
  </si>
  <si>
    <t>4680115881327</t>
  </si>
  <si>
    <t>SU002830</t>
  </si>
  <si>
    <t>Колбаса вареная Молокуша ТМ Вязанка полиамид вес СК</t>
  </si>
  <si>
    <t>SU002830 Итог</t>
  </si>
  <si>
    <t>4680115881327 Итог</t>
  </si>
  <si>
    <t>4680115881426</t>
  </si>
  <si>
    <t>SU002829</t>
  </si>
  <si>
    <t>Колбаса вареная Филейская ТМ Вязанка ТС Классическая полиамид вес СК</t>
  </si>
  <si>
    <t>SU002829 Итог</t>
  </si>
  <si>
    <t>4680115881426 Итог</t>
  </si>
  <si>
    <t>4680115881440</t>
  </si>
  <si>
    <t>SU002828</t>
  </si>
  <si>
    <t>Ветчина Филейская ТМ Вязанка ТС Столичная полиамид вес СК</t>
  </si>
  <si>
    <t>SU002828 Итог</t>
  </si>
  <si>
    <t>4680115881440 Итог</t>
  </si>
  <si>
    <t>4680115881488</t>
  </si>
  <si>
    <t>SU002833</t>
  </si>
  <si>
    <t>Ветчина Сливушка с индейкой ТМ Вязанка полиамид вес СК</t>
  </si>
  <si>
    <t>SU002833 Итог</t>
  </si>
  <si>
    <t>4680115881488 Итог</t>
  </si>
  <si>
    <t>4680115881532</t>
  </si>
  <si>
    <t>SU002835</t>
  </si>
  <si>
    <t>Сардельки Филейские ТМ Вязанка NDX мгс вес СК</t>
  </si>
  <si>
    <t>SU002835 Итог</t>
  </si>
  <si>
    <t>4680115881532 Итог</t>
  </si>
  <si>
    <t>4680115881556</t>
  </si>
  <si>
    <t>SU002857</t>
  </si>
  <si>
    <t>Сосиски Сочинки по-баварски ТМ Стародворье полиамид мгс вес СК</t>
  </si>
  <si>
    <t>SU002857 Итог</t>
  </si>
  <si>
    <t>4680115881556 Итог</t>
  </si>
  <si>
    <t>4680115881563</t>
  </si>
  <si>
    <t>SU002847</t>
  </si>
  <si>
    <t>Колбаса варено-копченая Сервелат Мясорубский с мелкорубленным окороком ТМ Стародворье фиброуз в/у вес СК</t>
  </si>
  <si>
    <t>SU002847 Итог</t>
  </si>
  <si>
    <t>4680115881563 Итог</t>
  </si>
  <si>
    <t>4680115881594</t>
  </si>
  <si>
    <t>SU002843</t>
  </si>
  <si>
    <t>Сосиски Сочинки Молочные ТМ Стародворье амицел мгс вес СК</t>
  </si>
  <si>
    <t>SU002843 Итог</t>
  </si>
  <si>
    <t>4680115881594 Итог</t>
  </si>
  <si>
    <t>4680115881617</t>
  </si>
  <si>
    <t>SU002845</t>
  </si>
  <si>
    <t>Сосиски Сочинки Сливочные ТМ Стародворье амицел мгс вес СК</t>
  </si>
  <si>
    <t>SU002845 Итог</t>
  </si>
  <si>
    <t>4680115881617 Итог</t>
  </si>
  <si>
    <t>4680115881761</t>
  </si>
  <si>
    <t>SU002876</t>
  </si>
  <si>
    <t>Колбаса варено-копченая Салями Мясорубская с рубленым шпиком ТМ Стародворье фиброуз в/у вес СК</t>
  </si>
  <si>
    <t>SU002876 Итог</t>
  </si>
  <si>
    <t>4680115881761 Итог</t>
  </si>
  <si>
    <t>4680115882133</t>
  </si>
  <si>
    <t>SU002928</t>
  </si>
  <si>
    <t>Колбаса вареная Сливушка ТМ Вязанка полиамид вес СК</t>
  </si>
  <si>
    <t>SU002928 Итог</t>
  </si>
  <si>
    <t>4680115882133 Итог</t>
  </si>
  <si>
    <t>4680115882669</t>
  </si>
  <si>
    <t>SU002945</t>
  </si>
  <si>
    <t>Колбаса полукопченая Сочинка зернистая с сочной грудинкой ТМ Стародворье фиброуз в/у вес СК</t>
  </si>
  <si>
    <t>SU002945 Итог</t>
  </si>
  <si>
    <t>4680115882669 Итог</t>
  </si>
  <si>
    <t>4680115882676</t>
  </si>
  <si>
    <t>SU002947</t>
  </si>
  <si>
    <t>Колбаса полукопченая Сочинка рубленная с сочным окороком ТМ Стародворье фиброуз в/у вес СК</t>
  </si>
  <si>
    <t>SU002947 Итог</t>
  </si>
  <si>
    <t>4680115882676 Итог</t>
  </si>
  <si>
    <t>4680115882683</t>
  </si>
  <si>
    <t>SU002941</t>
  </si>
  <si>
    <t>Колбаса варено-копченая Сочинка по-европейски с сочной грудинкой ТМ Стародворье фиброуз в/у вес СК</t>
  </si>
  <si>
    <t>SU002941 Итог</t>
  </si>
  <si>
    <t>4680115882683 Итог</t>
  </si>
  <si>
    <t>4680115882690</t>
  </si>
  <si>
    <t>SU002943</t>
  </si>
  <si>
    <t>Колбаса варено-копченая Сочинка по-фински с сочным окороком ТМ Стародворье фиброуз в/у вес СК</t>
  </si>
  <si>
    <t>SU002943 Итог</t>
  </si>
  <si>
    <t>4680115882690 Итог</t>
  </si>
  <si>
    <t>4680115883093</t>
  </si>
  <si>
    <t>SU002158</t>
  </si>
  <si>
    <t>Колбаса варено-копченая Салями Запеченая Дугушка ТМ Стародворье ТС Дугушка вектор вес СК</t>
  </si>
  <si>
    <t>SU002158 Итог</t>
  </si>
  <si>
    <t>4680115883093 Итог</t>
  </si>
  <si>
    <t>4680115883109</t>
  </si>
  <si>
    <t>SU002151</t>
  </si>
  <si>
    <t>Колбаса варено-копченая Сервелат запеченный ТМ Стародворье ТС Дугушка вектор вес СК</t>
  </si>
  <si>
    <t>SU002151 Итог</t>
  </si>
  <si>
    <t>4680115883109 Итог</t>
  </si>
  <si>
    <t>4680115883116</t>
  </si>
  <si>
    <t>SU002150</t>
  </si>
  <si>
    <t>Колбаса варено-копченая Рубленая Запеченная ТМ Стародворье ТС Дугушка вектор вес СК</t>
  </si>
  <si>
    <t>SU002150 Итог</t>
  </si>
  <si>
    <t>4680115883116 Итог</t>
  </si>
  <si>
    <t>4680115883956</t>
  </si>
  <si>
    <t>SU003111</t>
  </si>
  <si>
    <t>Колбаса вареная Любительская ГОСТ ТМ Вязанка полиамид вес СК</t>
  </si>
  <si>
    <t>SU003111 Итог</t>
  </si>
  <si>
    <t>4680115883956 Итог</t>
  </si>
  <si>
    <t>4680115884137</t>
  </si>
  <si>
    <t>SU003273</t>
  </si>
  <si>
    <t>Колбаса вареная Молочная ТМ Стародворье с молоком полиамид вес СК</t>
  </si>
  <si>
    <t>SU003273 Итог</t>
  </si>
  <si>
    <t>4680115884137 Итог</t>
  </si>
  <si>
    <t>4680115884250</t>
  </si>
  <si>
    <t>SU003265</t>
  </si>
  <si>
    <t>Колбаса вареная Филедворская ТМ Стародворье п/а вес СК</t>
  </si>
  <si>
    <t>SU003265 Итог</t>
  </si>
  <si>
    <t>4680115884250 Итог</t>
  </si>
  <si>
    <t>4680115884274</t>
  </si>
  <si>
    <t>SU003267</t>
  </si>
  <si>
    <t>Колбаса вареная Филедворская с молоком ТМ Стародворье полиамид вес СК</t>
  </si>
  <si>
    <t>SU003267 Итог</t>
  </si>
  <si>
    <t>4680115884274 Итог</t>
  </si>
  <si>
    <t>4680115884410</t>
  </si>
  <si>
    <t>SU003287</t>
  </si>
  <si>
    <t>Сосиски Филейские рубленые ТМ Вязанка целлофан мгс вес СК</t>
  </si>
  <si>
    <t>4680115884410 Итог</t>
  </si>
  <si>
    <t>4680115884830</t>
  </si>
  <si>
    <t>SU003420</t>
  </si>
  <si>
    <t>Колбаса вареная Филейная ТМ Особый рецепт полиамид вес большой батон СК/ВЗ</t>
  </si>
  <si>
    <t>4680115884830 Итог</t>
  </si>
  <si>
    <t>4680115884847</t>
  </si>
  <si>
    <t>SU003422</t>
  </si>
  <si>
    <t>Колбаса вареная Молочная ТМ Особый рецепт полиамид вес большой батон СК/ВЗ</t>
  </si>
  <si>
    <t>4680115884847 Итог</t>
  </si>
  <si>
    <t>4680115884854</t>
  </si>
  <si>
    <t>SU003423</t>
  </si>
  <si>
    <t>Колбаса вареная Со шпиком ТМ Особый рецепт полиамид вес большой батон СК/ВЗ</t>
  </si>
  <si>
    <t>4680115884854 Итог</t>
  </si>
  <si>
    <t>4680115884885</t>
  </si>
  <si>
    <t>SU003425</t>
  </si>
  <si>
    <t>Колбаса вареная Филейная Оригинальная ТМ Особый рецепт полиамид вес СК</t>
  </si>
  <si>
    <t>4680115884885 Итог</t>
  </si>
  <si>
    <t>4680115884892</t>
  </si>
  <si>
    <t>SU003424</t>
  </si>
  <si>
    <t>Колбаса вареная Филейная Оригинальная ТМ Особый рецепт полиамид вес большой батон СК</t>
  </si>
  <si>
    <t>4680115884892 Итог</t>
  </si>
  <si>
    <t>4680115885226</t>
  </si>
  <si>
    <t>SU002634</t>
  </si>
  <si>
    <t>Колбаса вареная Дугушка Стародворская ТМ Стародворье ТС Дугушка полиамид вес СК</t>
  </si>
  <si>
    <t>SU002634 Итог</t>
  </si>
  <si>
    <t>4680115885226 Итог</t>
  </si>
  <si>
    <t>4680115885271</t>
  </si>
  <si>
    <t>SU002182</t>
  </si>
  <si>
    <t>Колбаса вареная Дугушка со шпиком Дугушка ТМ Стародворье ТС Дугушка полиамид вес СК</t>
  </si>
  <si>
    <t>SU002182 Итог</t>
  </si>
  <si>
    <t>4680115885271 Итог</t>
  </si>
  <si>
    <t>4680115885523</t>
  </si>
  <si>
    <t>SU003401</t>
  </si>
  <si>
    <t>Колбаса вареная Исламская халяль ТМ Сафияль амифлекс вес СМ</t>
  </si>
  <si>
    <t>4680115885523 Итог</t>
  </si>
  <si>
    <t>4680115885530</t>
  </si>
  <si>
    <t>SU003403</t>
  </si>
  <si>
    <t>Колбаса полукопченая Пряная халяль ТМ Сафияль амифлекс вес САМ</t>
  </si>
  <si>
    <t>4680115885530 Итог</t>
  </si>
  <si>
    <t>4680115885554</t>
  </si>
  <si>
    <t>SU003392</t>
  </si>
  <si>
    <t>Колбаса вареная Стародворская Традиционная ТМ Стародворье полиамид вес СК</t>
  </si>
  <si>
    <t>4680115885554 Итог</t>
  </si>
  <si>
    <t>4680115885561</t>
  </si>
  <si>
    <t>SU003533</t>
  </si>
  <si>
    <t>Вареные колбасы Персид халяль ТМ Вязанка полиамид вес САМ</t>
  </si>
  <si>
    <t>4680115885561 Итог</t>
  </si>
  <si>
    <t>4680115885585</t>
  </si>
  <si>
    <t>SU003534</t>
  </si>
  <si>
    <t>Сосиски Аравийские халяль ТМ Вязанка полиамид мгс вес САМ</t>
  </si>
  <si>
    <t>4680115885585 Итог</t>
  </si>
  <si>
    <t>4680115885615</t>
  </si>
  <si>
    <t>SU003394</t>
  </si>
  <si>
    <t>Колбаса вареная Молочная Традиционная ТМ Стародворье полиамид вес СК</t>
  </si>
  <si>
    <t>4680115885615 Итог</t>
  </si>
  <si>
    <t>4680115885646</t>
  </si>
  <si>
    <t>SU003396</t>
  </si>
  <si>
    <t>Колбаса вареная Стародворская Традиционная со шпиком ТМ Стародворье полиамид вес СК</t>
  </si>
  <si>
    <t>4680115885646 Итог</t>
  </si>
  <si>
    <t>4680115885769</t>
  </si>
  <si>
    <t>SU003616</t>
  </si>
  <si>
    <t>Сосиски Филейские по-ганноверски ТМ Вязанка амицел мгс вес СК</t>
  </si>
  <si>
    <t>4680115885769 Итог</t>
  </si>
  <si>
    <t>4680115885806</t>
  </si>
  <si>
    <t>SU003387</t>
  </si>
  <si>
    <t>Колбаса вареная Филедворская по-стародворски ТМ Стародворье полиамид вес СК</t>
  </si>
  <si>
    <t>4680115885806 Итог</t>
  </si>
  <si>
    <t>4680115885837</t>
  </si>
  <si>
    <t>SU003389</t>
  </si>
  <si>
    <t>Колбаса вареная Молочная по-стародворски ТМ Стародворье полиамид вес СК</t>
  </si>
  <si>
    <t>4680115885837 Итог</t>
  </si>
  <si>
    <t>4680115885882</t>
  </si>
  <si>
    <t>SU003642</t>
  </si>
  <si>
    <t>Колбаса вареная Филейская со шпиком ТМ Вязанка ТС Вязанка полиамид вес СК</t>
  </si>
  <si>
    <t>4680115885882 Итог</t>
  </si>
  <si>
    <t>4680115886094</t>
  </si>
  <si>
    <t>SU002612</t>
  </si>
  <si>
    <t>Колбаса варено-копченая Балыкбургская ТМ Баварушка фиброуз в/у вес СК</t>
  </si>
  <si>
    <t>SU002612 Итог</t>
  </si>
  <si>
    <t>4680115886094 Итог</t>
  </si>
  <si>
    <t>4680115886100</t>
  </si>
  <si>
    <t>4680115886100 Итог</t>
  </si>
  <si>
    <t>4680115886117</t>
  </si>
  <si>
    <t>SU002615</t>
  </si>
  <si>
    <t>Колбаса варено-копченая Филейбургская с душистым чесноком ТМ Баварушка фиброуз в/у вес СК</t>
  </si>
  <si>
    <t>SU002615 Итог</t>
  </si>
  <si>
    <t>4680115886117 Итог</t>
  </si>
  <si>
    <t>4680115886124</t>
  </si>
  <si>
    <t>4680115886124 Итог</t>
  </si>
  <si>
    <t>Мелитополь</t>
  </si>
  <si>
    <t>Бердянск</t>
  </si>
  <si>
    <t>среднемесячные продажи, кг</t>
  </si>
  <si>
    <t>ИТОГО, кг</t>
  </si>
  <si>
    <t>SU003915</t>
  </si>
  <si>
    <t>522  Колбаса Гвардейская с/к ТМ Стародворье  ПОКОМ</t>
  </si>
  <si>
    <t>ВЕСОВАЯ ПРОДУКЦИЯ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</si>
</sst>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;\-#,##0;;"/>
    <numFmt numFmtId="168" formatCode="0_ ;[Red]\-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30">
    <xf numFmtId="0" fontId="0" fillId="0" borderId="0"/>
    <xf numFmtId="0" fontId="1" fillId="0" borderId="0"/>
    <xf numFmtId="0" fontId="2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8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166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</cellStyleXfs>
  <cellXfs count="25">
    <xf numFmtId="0" fontId="0" fillId="0" borderId="0" xfId="0"/>
    <xf numFmtId="0" fontId="1" fillId="0" borderId="0" xfId="96"/>
    <xf numFmtId="0" fontId="1" fillId="0" borderId="0" xfId="96" pivotButton="1"/>
    <xf numFmtId="0" fontId="1" fillId="0" borderId="10" xfId="96" pivotButton="1" applyBorder="1"/>
    <xf numFmtId="0" fontId="1" fillId="0" borderId="10" xfId="96" applyBorder="1"/>
    <xf numFmtId="167" fontId="1" fillId="0" borderId="10" xfId="96" applyNumberFormat="1" applyBorder="1"/>
    <xf numFmtId="168" fontId="0" fillId="0" borderId="0" xfId="0" applyNumberFormat="1"/>
    <xf numFmtId="168" fontId="1" fillId="0" borderId="0" xfId="96" pivotButton="1" applyNumberFormat="1"/>
    <xf numFmtId="168" fontId="1" fillId="0" borderId="10" xfId="96" applyNumberFormat="1" applyBorder="1"/>
    <xf numFmtId="168" fontId="1" fillId="24" borderId="10" xfId="96" applyNumberFormat="1" applyFill="1" applyBorder="1"/>
    <xf numFmtId="0" fontId="1" fillId="25" borderId="10" xfId="96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0" fillId="0" borderId="10" xfId="0" applyNumberFormat="1" applyBorder="1" applyAlignment="1">
      <alignment horizontal="center"/>
    </xf>
    <xf numFmtId="1" fontId="0" fillId="0" borderId="10" xfId="0" applyNumberFormat="1" applyFill="1" applyBorder="1"/>
    <xf numFmtId="1" fontId="0" fillId="0" borderId="10" xfId="0" applyNumberFormat="1" applyBorder="1"/>
  </cellXfs>
  <cellStyles count="530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2" xfId="30" xr:uid="{00000000-0005-0000-0000-00001B000000}"/>
    <cellStyle name="Comma 5 2 2" xfId="31" xr:uid="{00000000-0005-0000-0000-00001C000000}"/>
    <cellStyle name="Comma 5 3" xfId="32" xr:uid="{00000000-0005-0000-0000-00001D000000}"/>
    <cellStyle name="Comma 5 3 2" xfId="33" xr:uid="{00000000-0005-0000-0000-00001E000000}"/>
    <cellStyle name="Comma 5 4" xfId="34" xr:uid="{00000000-0005-0000-0000-00001F000000}"/>
    <cellStyle name="Comma 5 4 2" xfId="35" xr:uid="{00000000-0005-0000-0000-000020000000}"/>
    <cellStyle name="Comma 5 5" xfId="36" xr:uid="{00000000-0005-0000-0000-000021000000}"/>
    <cellStyle name="Comma 6" xfId="37" xr:uid="{00000000-0005-0000-0000-000022000000}"/>
    <cellStyle name="Comma 6 2" xfId="38" xr:uid="{00000000-0005-0000-0000-000023000000}"/>
    <cellStyle name="Legal 8? x 14 in" xfId="39" xr:uid="{00000000-0005-0000-0000-000024000000}"/>
    <cellStyle name="Legal 8½ x 14 in" xfId="40" xr:uid="{00000000-0005-0000-0000-000025000000}"/>
    <cellStyle name="Normal 2" xfId="41" xr:uid="{00000000-0005-0000-0000-000026000000}"/>
    <cellStyle name="Normal 2 2" xfId="42" xr:uid="{00000000-0005-0000-0000-000027000000}"/>
    <cellStyle name="Normal 2 3" xfId="43" xr:uid="{00000000-0005-0000-0000-000028000000}"/>
    <cellStyle name="Normal 2 4" xfId="44" xr:uid="{00000000-0005-0000-0000-000029000000}"/>
    <cellStyle name="Normal 3" xfId="45" xr:uid="{00000000-0005-0000-0000-00002A000000}"/>
    <cellStyle name="Normal 4" xfId="46" xr:uid="{00000000-0005-0000-0000-00002B000000}"/>
    <cellStyle name="Normal 4 2" xfId="47" xr:uid="{00000000-0005-0000-0000-00002C000000}"/>
    <cellStyle name="Normal 4 3" xfId="48" xr:uid="{00000000-0005-0000-0000-00002D000000}"/>
    <cellStyle name="Normal 4 4" xfId="49" xr:uid="{00000000-0005-0000-0000-00002E000000}"/>
    <cellStyle name="Normal 5" xfId="50" xr:uid="{00000000-0005-0000-0000-00002F000000}"/>
    <cellStyle name="Normal 6" xfId="51" xr:uid="{00000000-0005-0000-0000-000030000000}"/>
    <cellStyle name="Normal 6 2" xfId="52" xr:uid="{00000000-0005-0000-0000-000031000000}"/>
    <cellStyle name="Normal 6 3" xfId="53" xr:uid="{00000000-0005-0000-0000-000032000000}"/>
    <cellStyle name="Normal 7" xfId="54" xr:uid="{00000000-0005-0000-0000-000033000000}"/>
    <cellStyle name="Normal 8" xfId="55" xr:uid="{00000000-0005-0000-0000-000034000000}"/>
    <cellStyle name="Normal 8 2" xfId="56" xr:uid="{00000000-0005-0000-0000-000035000000}"/>
    <cellStyle name="Normal 8 3" xfId="57" xr:uid="{00000000-0005-0000-0000-000036000000}"/>
    <cellStyle name="Normal 9" xfId="58" xr:uid="{00000000-0005-0000-0000-000037000000}"/>
    <cellStyle name="Percent 2" xfId="59" xr:uid="{00000000-0005-0000-0000-000038000000}"/>
    <cellStyle name="Percent 3" xfId="60" xr:uid="{00000000-0005-0000-0000-000039000000}"/>
    <cellStyle name="Percent 4" xfId="61" xr:uid="{00000000-0005-0000-0000-00003A000000}"/>
    <cellStyle name="Акцент1 2" xfId="62" xr:uid="{00000000-0005-0000-0000-00003B000000}"/>
    <cellStyle name="Акцент2 2" xfId="63" xr:uid="{00000000-0005-0000-0000-00003C000000}"/>
    <cellStyle name="Акцент3 2" xfId="64" xr:uid="{00000000-0005-0000-0000-00003D000000}"/>
    <cellStyle name="Акцент4 2" xfId="65" xr:uid="{00000000-0005-0000-0000-00003E000000}"/>
    <cellStyle name="Акцент5 2" xfId="66" xr:uid="{00000000-0005-0000-0000-00003F000000}"/>
    <cellStyle name="Акцент6 2" xfId="67" xr:uid="{00000000-0005-0000-0000-000040000000}"/>
    <cellStyle name="Ввод  2" xfId="68" xr:uid="{00000000-0005-0000-0000-000041000000}"/>
    <cellStyle name="Вывод 2" xfId="69" xr:uid="{00000000-0005-0000-0000-000042000000}"/>
    <cellStyle name="Вычисление 2" xfId="70" xr:uid="{00000000-0005-0000-0000-000043000000}"/>
    <cellStyle name="Денежный 2" xfId="71" xr:uid="{00000000-0005-0000-0000-000044000000}"/>
    <cellStyle name="Денежный 2 2" xfId="72" xr:uid="{00000000-0005-0000-0000-000045000000}"/>
    <cellStyle name="Денежный 2 3" xfId="73" xr:uid="{00000000-0005-0000-0000-000046000000}"/>
    <cellStyle name="Денежный 2 4" xfId="74" xr:uid="{00000000-0005-0000-0000-000047000000}"/>
    <cellStyle name="Заголовок 1 2" xfId="75" xr:uid="{00000000-0005-0000-0000-000048000000}"/>
    <cellStyle name="Заголовок 2 2" xfId="76" xr:uid="{00000000-0005-0000-0000-000049000000}"/>
    <cellStyle name="Заголовок 3 2" xfId="77" xr:uid="{00000000-0005-0000-0000-00004A000000}"/>
    <cellStyle name="Заголовок 4 2" xfId="78" xr:uid="{00000000-0005-0000-0000-00004B000000}"/>
    <cellStyle name="Итог 2" xfId="79" xr:uid="{00000000-0005-0000-0000-00004C000000}"/>
    <cellStyle name="Контрольная ячейка 2" xfId="80" xr:uid="{00000000-0005-0000-0000-00004D000000}"/>
    <cellStyle name="Название 2" xfId="81" xr:uid="{00000000-0005-0000-0000-00004E000000}"/>
    <cellStyle name="Название 2 2" xfId="82" xr:uid="{00000000-0005-0000-0000-00004F000000}"/>
    <cellStyle name="Название 2_Лист1" xfId="83" xr:uid="{00000000-0005-0000-0000-000050000000}"/>
    <cellStyle name="Нейтральный 2" xfId="84" xr:uid="{00000000-0005-0000-0000-000051000000}"/>
    <cellStyle name="Обычный" xfId="0" builtinId="0"/>
    <cellStyle name="Обычный 10" xfId="85" xr:uid="{00000000-0005-0000-0000-000053000000}"/>
    <cellStyle name="Обычный 100" xfId="86" xr:uid="{00000000-0005-0000-0000-000054000000}"/>
    <cellStyle name="Обычный 101" xfId="87" xr:uid="{00000000-0005-0000-0000-000055000000}"/>
    <cellStyle name="Обычный 102" xfId="88" xr:uid="{00000000-0005-0000-0000-000056000000}"/>
    <cellStyle name="Обычный 103" xfId="89" xr:uid="{00000000-0005-0000-0000-000057000000}"/>
    <cellStyle name="Обычный 104" xfId="90" xr:uid="{00000000-0005-0000-0000-000058000000}"/>
    <cellStyle name="Обычный 105" xfId="91" xr:uid="{00000000-0005-0000-0000-000059000000}"/>
    <cellStyle name="Обычный 106" xfId="92" xr:uid="{00000000-0005-0000-0000-00005A000000}"/>
    <cellStyle name="Обычный 107" xfId="93" xr:uid="{00000000-0005-0000-0000-00005B000000}"/>
    <cellStyle name="Обычный 108" xfId="94" xr:uid="{00000000-0005-0000-0000-00005C000000}"/>
    <cellStyle name="Обычный 109" xfId="95" xr:uid="{00000000-0005-0000-0000-00005D000000}"/>
    <cellStyle name="Обычный 11" xfId="96" xr:uid="{00000000-0005-0000-0000-00005E000000}"/>
    <cellStyle name="Обычный 110" xfId="97" xr:uid="{00000000-0005-0000-0000-00005F000000}"/>
    <cellStyle name="Обычный 111" xfId="98" xr:uid="{00000000-0005-0000-0000-000060000000}"/>
    <cellStyle name="Обычный 112" xfId="99" xr:uid="{00000000-0005-0000-0000-000061000000}"/>
    <cellStyle name="Обычный 113" xfId="100" xr:uid="{00000000-0005-0000-0000-000062000000}"/>
    <cellStyle name="Обычный 114" xfId="101" xr:uid="{00000000-0005-0000-0000-000063000000}"/>
    <cellStyle name="Обычный 115" xfId="102" xr:uid="{00000000-0005-0000-0000-000064000000}"/>
    <cellStyle name="Обычный 116" xfId="103" xr:uid="{00000000-0005-0000-0000-000065000000}"/>
    <cellStyle name="Обычный 117" xfId="104" xr:uid="{00000000-0005-0000-0000-000066000000}"/>
    <cellStyle name="Обычный 118" xfId="105" xr:uid="{00000000-0005-0000-0000-000067000000}"/>
    <cellStyle name="Обычный 119" xfId="106" xr:uid="{00000000-0005-0000-0000-000068000000}"/>
    <cellStyle name="Обычный 12" xfId="107" xr:uid="{00000000-0005-0000-0000-000069000000}"/>
    <cellStyle name="Обычный 120" xfId="108" xr:uid="{00000000-0005-0000-0000-00006A000000}"/>
    <cellStyle name="Обычный 121" xfId="109" xr:uid="{00000000-0005-0000-0000-00006B000000}"/>
    <cellStyle name="Обычный 122" xfId="110" xr:uid="{00000000-0005-0000-0000-00006C000000}"/>
    <cellStyle name="Обычный 123" xfId="111" xr:uid="{00000000-0005-0000-0000-00006D000000}"/>
    <cellStyle name="Обычный 124" xfId="112" xr:uid="{00000000-0005-0000-0000-00006E000000}"/>
    <cellStyle name="Обычный 125" xfId="113" xr:uid="{00000000-0005-0000-0000-00006F000000}"/>
    <cellStyle name="Обычный 126" xfId="114" xr:uid="{00000000-0005-0000-0000-000070000000}"/>
    <cellStyle name="Обычный 127" xfId="115" xr:uid="{00000000-0005-0000-0000-000071000000}"/>
    <cellStyle name="Обычный 128" xfId="116" xr:uid="{00000000-0005-0000-0000-000072000000}"/>
    <cellStyle name="Обычный 129" xfId="117" xr:uid="{00000000-0005-0000-0000-000073000000}"/>
    <cellStyle name="Обычный 13" xfId="118" xr:uid="{00000000-0005-0000-0000-000074000000}"/>
    <cellStyle name="Обычный 130" xfId="119" xr:uid="{00000000-0005-0000-0000-000075000000}"/>
    <cellStyle name="Обычный 131" xfId="120" xr:uid="{00000000-0005-0000-0000-000076000000}"/>
    <cellStyle name="Обычный 132" xfId="121" xr:uid="{00000000-0005-0000-0000-000077000000}"/>
    <cellStyle name="Обычный 133" xfId="122" xr:uid="{00000000-0005-0000-0000-000078000000}"/>
    <cellStyle name="Обычный 134" xfId="123" xr:uid="{00000000-0005-0000-0000-000079000000}"/>
    <cellStyle name="Обычный 135" xfId="124" xr:uid="{00000000-0005-0000-0000-00007A000000}"/>
    <cellStyle name="Обычный 136" xfId="125" xr:uid="{00000000-0005-0000-0000-00007B000000}"/>
    <cellStyle name="Обычный 137" xfId="126" xr:uid="{00000000-0005-0000-0000-00007C000000}"/>
    <cellStyle name="Обычный 138" xfId="127" xr:uid="{00000000-0005-0000-0000-00007D000000}"/>
    <cellStyle name="Обычный 139" xfId="128" xr:uid="{00000000-0005-0000-0000-00007E000000}"/>
    <cellStyle name="Обычный 14" xfId="129" xr:uid="{00000000-0005-0000-0000-00007F000000}"/>
    <cellStyle name="Обычный 140" xfId="130" xr:uid="{00000000-0005-0000-0000-000080000000}"/>
    <cellStyle name="Обычный 141" xfId="131" xr:uid="{00000000-0005-0000-0000-000081000000}"/>
    <cellStyle name="Обычный 142" xfId="132" xr:uid="{00000000-0005-0000-0000-000082000000}"/>
    <cellStyle name="Обычный 143" xfId="133" xr:uid="{00000000-0005-0000-0000-000083000000}"/>
    <cellStyle name="Обычный 144" xfId="134" xr:uid="{00000000-0005-0000-0000-000084000000}"/>
    <cellStyle name="Обычный 145" xfId="135" xr:uid="{00000000-0005-0000-0000-000085000000}"/>
    <cellStyle name="Обычный 146" xfId="136" xr:uid="{00000000-0005-0000-0000-000086000000}"/>
    <cellStyle name="Обычный 147" xfId="137" xr:uid="{00000000-0005-0000-0000-000087000000}"/>
    <cellStyle name="Обычный 148" xfId="138" xr:uid="{00000000-0005-0000-0000-000088000000}"/>
    <cellStyle name="Обычный 149" xfId="139" xr:uid="{00000000-0005-0000-0000-000089000000}"/>
    <cellStyle name="Обычный 15" xfId="140" xr:uid="{00000000-0005-0000-0000-00008A000000}"/>
    <cellStyle name="Обычный 150" xfId="141" xr:uid="{00000000-0005-0000-0000-00008B000000}"/>
    <cellStyle name="Обычный 151" xfId="142" xr:uid="{00000000-0005-0000-0000-00008C000000}"/>
    <cellStyle name="Обычный 152" xfId="143" xr:uid="{00000000-0005-0000-0000-00008D000000}"/>
    <cellStyle name="Обычный 153" xfId="144" xr:uid="{00000000-0005-0000-0000-00008E000000}"/>
    <cellStyle name="Обычный 154" xfId="145" xr:uid="{00000000-0005-0000-0000-00008F000000}"/>
    <cellStyle name="Обычный 155" xfId="146" xr:uid="{00000000-0005-0000-0000-000090000000}"/>
    <cellStyle name="Обычный 156" xfId="147" xr:uid="{00000000-0005-0000-0000-000091000000}"/>
    <cellStyle name="Обычный 157" xfId="148" xr:uid="{00000000-0005-0000-0000-000092000000}"/>
    <cellStyle name="Обычный 158" xfId="149" xr:uid="{00000000-0005-0000-0000-000093000000}"/>
    <cellStyle name="Обычный 159" xfId="150" xr:uid="{00000000-0005-0000-0000-000094000000}"/>
    <cellStyle name="Обычный 16" xfId="151" xr:uid="{00000000-0005-0000-0000-000095000000}"/>
    <cellStyle name="Обычный 160" xfId="152" xr:uid="{00000000-0005-0000-0000-000096000000}"/>
    <cellStyle name="Обычный 161" xfId="153" xr:uid="{00000000-0005-0000-0000-000097000000}"/>
    <cellStyle name="Обычный 162" xfId="154" xr:uid="{00000000-0005-0000-0000-000098000000}"/>
    <cellStyle name="Обычный 163" xfId="155" xr:uid="{00000000-0005-0000-0000-000099000000}"/>
    <cellStyle name="Обычный 164" xfId="156" xr:uid="{00000000-0005-0000-0000-00009A000000}"/>
    <cellStyle name="Обычный 165" xfId="157" xr:uid="{00000000-0005-0000-0000-00009B000000}"/>
    <cellStyle name="Обычный 166" xfId="158" xr:uid="{00000000-0005-0000-0000-00009C000000}"/>
    <cellStyle name="Обычный 167" xfId="159" xr:uid="{00000000-0005-0000-0000-00009D000000}"/>
    <cellStyle name="Обычный 168" xfId="160" xr:uid="{00000000-0005-0000-0000-00009E000000}"/>
    <cellStyle name="Обычный 169" xfId="161" xr:uid="{00000000-0005-0000-0000-00009F000000}"/>
    <cellStyle name="Обычный 17" xfId="162" xr:uid="{00000000-0005-0000-0000-0000A0000000}"/>
    <cellStyle name="Обычный 170" xfId="163" xr:uid="{00000000-0005-0000-0000-0000A1000000}"/>
    <cellStyle name="Обычный 171" xfId="164" xr:uid="{00000000-0005-0000-0000-0000A2000000}"/>
    <cellStyle name="Обычный 172" xfId="165" xr:uid="{00000000-0005-0000-0000-0000A3000000}"/>
    <cellStyle name="Обычный 173" xfId="166" xr:uid="{00000000-0005-0000-0000-0000A4000000}"/>
    <cellStyle name="Обычный 174" xfId="167" xr:uid="{00000000-0005-0000-0000-0000A5000000}"/>
    <cellStyle name="Обычный 175" xfId="168" xr:uid="{00000000-0005-0000-0000-0000A6000000}"/>
    <cellStyle name="Обычный 176" xfId="169" xr:uid="{00000000-0005-0000-0000-0000A7000000}"/>
    <cellStyle name="Обычный 177" xfId="170" xr:uid="{00000000-0005-0000-0000-0000A8000000}"/>
    <cellStyle name="Обычный 178" xfId="171" xr:uid="{00000000-0005-0000-0000-0000A9000000}"/>
    <cellStyle name="Обычный 179" xfId="172" xr:uid="{00000000-0005-0000-0000-0000AA000000}"/>
    <cellStyle name="Обычный 18" xfId="173" xr:uid="{00000000-0005-0000-0000-0000AB000000}"/>
    <cellStyle name="Обычный 180" xfId="174" xr:uid="{00000000-0005-0000-0000-0000AC000000}"/>
    <cellStyle name="Обычный 181" xfId="175" xr:uid="{00000000-0005-0000-0000-0000AD000000}"/>
    <cellStyle name="Обычный 182" xfId="176" xr:uid="{00000000-0005-0000-0000-0000AE000000}"/>
    <cellStyle name="Обычный 183" xfId="177" xr:uid="{00000000-0005-0000-0000-0000AF000000}"/>
    <cellStyle name="Обычный 184" xfId="178" xr:uid="{00000000-0005-0000-0000-0000B0000000}"/>
    <cellStyle name="Обычный 185" xfId="179" xr:uid="{00000000-0005-0000-0000-0000B1000000}"/>
    <cellStyle name="Обычный 186" xfId="180" xr:uid="{00000000-0005-0000-0000-0000B2000000}"/>
    <cellStyle name="Обычный 187" xfId="181" xr:uid="{00000000-0005-0000-0000-0000B3000000}"/>
    <cellStyle name="Обычный 188" xfId="182" xr:uid="{00000000-0005-0000-0000-0000B4000000}"/>
    <cellStyle name="Обычный 189" xfId="183" xr:uid="{00000000-0005-0000-0000-0000B5000000}"/>
    <cellStyle name="Обычный 19" xfId="184" xr:uid="{00000000-0005-0000-0000-0000B6000000}"/>
    <cellStyle name="Обычный 190" xfId="185" xr:uid="{00000000-0005-0000-0000-0000B7000000}"/>
    <cellStyle name="Обычный 191" xfId="186" xr:uid="{00000000-0005-0000-0000-0000B8000000}"/>
    <cellStyle name="Обычный 192" xfId="187" xr:uid="{00000000-0005-0000-0000-0000B9000000}"/>
    <cellStyle name="Обычный 193" xfId="188" xr:uid="{00000000-0005-0000-0000-0000BA000000}"/>
    <cellStyle name="Обычный 194" xfId="189" xr:uid="{00000000-0005-0000-0000-0000BB000000}"/>
    <cellStyle name="Обычный 195" xfId="190" xr:uid="{00000000-0005-0000-0000-0000BC000000}"/>
    <cellStyle name="Обычный 196" xfId="191" xr:uid="{00000000-0005-0000-0000-0000BD000000}"/>
    <cellStyle name="Обычный 197" xfId="192" xr:uid="{00000000-0005-0000-0000-0000BE000000}"/>
    <cellStyle name="Обычный 198" xfId="193" xr:uid="{00000000-0005-0000-0000-0000BF000000}"/>
    <cellStyle name="Обычный 199" xfId="194" xr:uid="{00000000-0005-0000-0000-0000C0000000}"/>
    <cellStyle name="Обычный 2" xfId="2" xr:uid="{00000000-0005-0000-0000-0000C1000000}"/>
    <cellStyle name="Обычный 2 10" xfId="195" xr:uid="{00000000-0005-0000-0000-0000C2000000}"/>
    <cellStyle name="Обычный 2 10 2" xfId="196" xr:uid="{00000000-0005-0000-0000-0000C3000000}"/>
    <cellStyle name="Обычный 2 10 2 2" xfId="197" xr:uid="{00000000-0005-0000-0000-0000C4000000}"/>
    <cellStyle name="Обычный 2 10 2 3" xfId="198" xr:uid="{00000000-0005-0000-0000-0000C5000000}"/>
    <cellStyle name="Обычный 2 10 2 3 2" xfId="199" xr:uid="{00000000-0005-0000-0000-0000C6000000}"/>
    <cellStyle name="Обычный 2 10 2 4" xfId="200" xr:uid="{00000000-0005-0000-0000-0000C7000000}"/>
    <cellStyle name="Обычный 2 11" xfId="201" xr:uid="{00000000-0005-0000-0000-0000C8000000}"/>
    <cellStyle name="Обычный 2 11 2" xfId="202" xr:uid="{00000000-0005-0000-0000-0000C9000000}"/>
    <cellStyle name="Обычный 2 12" xfId="203" xr:uid="{00000000-0005-0000-0000-0000CA000000}"/>
    <cellStyle name="Обычный 2 13" xfId="204" xr:uid="{00000000-0005-0000-0000-0000CB000000}"/>
    <cellStyle name="Обычный 2 2" xfId="205" xr:uid="{00000000-0005-0000-0000-0000CC000000}"/>
    <cellStyle name="Обычный 2 2 2" xfId="206" xr:uid="{00000000-0005-0000-0000-0000CD000000}"/>
    <cellStyle name="Обычный 2 2 3" xfId="207" xr:uid="{00000000-0005-0000-0000-0000CE000000}"/>
    <cellStyle name="Обычный 2 2 3 2" xfId="208" xr:uid="{00000000-0005-0000-0000-0000CF000000}"/>
    <cellStyle name="Обычный 2 2 3 3" xfId="209" xr:uid="{00000000-0005-0000-0000-0000D0000000}"/>
    <cellStyle name="Обычный 2 2 4" xfId="210" xr:uid="{00000000-0005-0000-0000-0000D1000000}"/>
    <cellStyle name="Обычный 2 2 5" xfId="211" xr:uid="{00000000-0005-0000-0000-0000D2000000}"/>
    <cellStyle name="Обычный 2 3" xfId="212" xr:uid="{00000000-0005-0000-0000-0000D3000000}"/>
    <cellStyle name="Обычный 2 3 2" xfId="213" xr:uid="{00000000-0005-0000-0000-0000D4000000}"/>
    <cellStyle name="Обычный 2 3 2 2" xfId="214" xr:uid="{00000000-0005-0000-0000-0000D5000000}"/>
    <cellStyle name="Обычный 2 3 3" xfId="215" xr:uid="{00000000-0005-0000-0000-0000D6000000}"/>
    <cellStyle name="Обычный 2 3 4" xfId="216" xr:uid="{00000000-0005-0000-0000-0000D7000000}"/>
    <cellStyle name="Обычный 2 3 5" xfId="217" xr:uid="{00000000-0005-0000-0000-0000D8000000}"/>
    <cellStyle name="Обычный 2 3 6" xfId="218" xr:uid="{00000000-0005-0000-0000-0000D9000000}"/>
    <cellStyle name="Обычный 2 4" xfId="219" xr:uid="{00000000-0005-0000-0000-0000DA000000}"/>
    <cellStyle name="Обычный 2 4 2" xfId="220" xr:uid="{00000000-0005-0000-0000-0000DB000000}"/>
    <cellStyle name="Обычный 2 4 2 2" xfId="221" xr:uid="{00000000-0005-0000-0000-0000DC000000}"/>
    <cellStyle name="Обычный 2 4 3" xfId="222" xr:uid="{00000000-0005-0000-0000-0000DD000000}"/>
    <cellStyle name="Обычный 2 4 4" xfId="223" xr:uid="{00000000-0005-0000-0000-0000DE000000}"/>
    <cellStyle name="Обычный 2 5" xfId="224" xr:uid="{00000000-0005-0000-0000-0000DF000000}"/>
    <cellStyle name="Обычный 2 5 2" xfId="225" xr:uid="{00000000-0005-0000-0000-0000E0000000}"/>
    <cellStyle name="Обычный 2 5 2 2" xfId="226" xr:uid="{00000000-0005-0000-0000-0000E1000000}"/>
    <cellStyle name="Обычный 2 5 3" xfId="227" xr:uid="{00000000-0005-0000-0000-0000E2000000}"/>
    <cellStyle name="Обычный 2 6" xfId="228" xr:uid="{00000000-0005-0000-0000-0000E3000000}"/>
    <cellStyle name="Обычный 2 6 2" xfId="229" xr:uid="{00000000-0005-0000-0000-0000E4000000}"/>
    <cellStyle name="Обычный 2 6 2 2" xfId="230" xr:uid="{00000000-0005-0000-0000-0000E5000000}"/>
    <cellStyle name="Обычный 2 6 3" xfId="231" xr:uid="{00000000-0005-0000-0000-0000E6000000}"/>
    <cellStyle name="Обычный 2 6 4" xfId="232" xr:uid="{00000000-0005-0000-0000-0000E7000000}"/>
    <cellStyle name="Обычный 2 7" xfId="233" xr:uid="{00000000-0005-0000-0000-0000E8000000}"/>
    <cellStyle name="Обычный 2 7 2" xfId="234" xr:uid="{00000000-0005-0000-0000-0000E9000000}"/>
    <cellStyle name="Обычный 2 7 2 2" xfId="235" xr:uid="{00000000-0005-0000-0000-0000EA000000}"/>
    <cellStyle name="Обычный 2 7 3" xfId="236" xr:uid="{00000000-0005-0000-0000-0000EB000000}"/>
    <cellStyle name="Обычный 2 8" xfId="237" xr:uid="{00000000-0005-0000-0000-0000EC000000}"/>
    <cellStyle name="Обычный 2 8 2" xfId="238" xr:uid="{00000000-0005-0000-0000-0000ED000000}"/>
    <cellStyle name="Обычный 2 8 2 2" xfId="239" xr:uid="{00000000-0005-0000-0000-0000EE000000}"/>
    <cellStyle name="Обычный 2 8 2 2 2" xfId="240" xr:uid="{00000000-0005-0000-0000-0000EF000000}"/>
    <cellStyle name="Обычный 2 8 2 3" xfId="241" xr:uid="{00000000-0005-0000-0000-0000F0000000}"/>
    <cellStyle name="Обычный 2 8 3" xfId="242" xr:uid="{00000000-0005-0000-0000-0000F1000000}"/>
    <cellStyle name="Обычный 2 9" xfId="243" xr:uid="{00000000-0005-0000-0000-0000F2000000}"/>
    <cellStyle name="Обычный 2 9 2" xfId="244" xr:uid="{00000000-0005-0000-0000-0000F3000000}"/>
    <cellStyle name="Обычный 2 9 3" xfId="245" xr:uid="{00000000-0005-0000-0000-0000F4000000}"/>
    <cellStyle name="Обычный 2 9 3 2" xfId="246" xr:uid="{00000000-0005-0000-0000-0000F5000000}"/>
    <cellStyle name="Обычный 2 9 3 3" xfId="247" xr:uid="{00000000-0005-0000-0000-0000F6000000}"/>
    <cellStyle name="Обычный 2 9 4" xfId="248" xr:uid="{00000000-0005-0000-0000-0000F7000000}"/>
    <cellStyle name="Обычный 20" xfId="249" xr:uid="{00000000-0005-0000-0000-0000F8000000}"/>
    <cellStyle name="Обычный 200" xfId="250" xr:uid="{00000000-0005-0000-0000-0000F9000000}"/>
    <cellStyle name="Обычный 201" xfId="251" xr:uid="{00000000-0005-0000-0000-0000FA000000}"/>
    <cellStyle name="Обычный 202" xfId="252" xr:uid="{00000000-0005-0000-0000-0000FB000000}"/>
    <cellStyle name="Обычный 203" xfId="253" xr:uid="{00000000-0005-0000-0000-0000FC000000}"/>
    <cellStyle name="Обычный 204" xfId="254" xr:uid="{00000000-0005-0000-0000-0000FD000000}"/>
    <cellStyle name="Обычный 205" xfId="255" xr:uid="{00000000-0005-0000-0000-0000FE000000}"/>
    <cellStyle name="Обычный 206" xfId="256" xr:uid="{00000000-0005-0000-0000-0000FF000000}"/>
    <cellStyle name="Обычный 207" xfId="257" xr:uid="{00000000-0005-0000-0000-000000010000}"/>
    <cellStyle name="Обычный 208" xfId="258" xr:uid="{00000000-0005-0000-0000-000001010000}"/>
    <cellStyle name="Обычный 209" xfId="259" xr:uid="{00000000-0005-0000-0000-000002010000}"/>
    <cellStyle name="Обычный 21" xfId="260" xr:uid="{00000000-0005-0000-0000-000003010000}"/>
    <cellStyle name="Обычный 210" xfId="261" xr:uid="{00000000-0005-0000-0000-000004010000}"/>
    <cellStyle name="Обычный 211" xfId="262" xr:uid="{00000000-0005-0000-0000-000005010000}"/>
    <cellStyle name="Обычный 212" xfId="263" xr:uid="{00000000-0005-0000-0000-000006010000}"/>
    <cellStyle name="Обычный 213" xfId="264" xr:uid="{00000000-0005-0000-0000-000007010000}"/>
    <cellStyle name="Обычный 214" xfId="265" xr:uid="{00000000-0005-0000-0000-000008010000}"/>
    <cellStyle name="Обычный 215" xfId="266" xr:uid="{00000000-0005-0000-0000-000009010000}"/>
    <cellStyle name="Обычный 216" xfId="267" xr:uid="{00000000-0005-0000-0000-00000A010000}"/>
    <cellStyle name="Обычный 217" xfId="268" xr:uid="{00000000-0005-0000-0000-00000B010000}"/>
    <cellStyle name="Обычный 218" xfId="269" xr:uid="{00000000-0005-0000-0000-00000C010000}"/>
    <cellStyle name="Обычный 219" xfId="270" xr:uid="{00000000-0005-0000-0000-00000D010000}"/>
    <cellStyle name="Обычный 22" xfId="271" xr:uid="{00000000-0005-0000-0000-00000E010000}"/>
    <cellStyle name="Обычный 220" xfId="272" xr:uid="{00000000-0005-0000-0000-00000F010000}"/>
    <cellStyle name="Обычный 221" xfId="273" xr:uid="{00000000-0005-0000-0000-000010010000}"/>
    <cellStyle name="Обычный 222" xfId="274" xr:uid="{00000000-0005-0000-0000-000011010000}"/>
    <cellStyle name="Обычный 223" xfId="275" xr:uid="{00000000-0005-0000-0000-000012010000}"/>
    <cellStyle name="Обычный 224" xfId="276" xr:uid="{00000000-0005-0000-0000-000013010000}"/>
    <cellStyle name="Обычный 225" xfId="277" xr:uid="{00000000-0005-0000-0000-000014010000}"/>
    <cellStyle name="Обычный 226" xfId="278" xr:uid="{00000000-0005-0000-0000-000015010000}"/>
    <cellStyle name="Обычный 227" xfId="279" xr:uid="{00000000-0005-0000-0000-000016010000}"/>
    <cellStyle name="Обычный 228" xfId="280" xr:uid="{00000000-0005-0000-0000-000017010000}"/>
    <cellStyle name="Обычный 229" xfId="281" xr:uid="{00000000-0005-0000-0000-000018010000}"/>
    <cellStyle name="Обычный 23" xfId="282" xr:uid="{00000000-0005-0000-0000-000019010000}"/>
    <cellStyle name="Обычный 230" xfId="283" xr:uid="{00000000-0005-0000-0000-00001A010000}"/>
    <cellStyle name="Обычный 231" xfId="284" xr:uid="{00000000-0005-0000-0000-00001B010000}"/>
    <cellStyle name="Обычный 232" xfId="285" xr:uid="{00000000-0005-0000-0000-00001C010000}"/>
    <cellStyle name="Обычный 233" xfId="286" xr:uid="{00000000-0005-0000-0000-00001D010000}"/>
    <cellStyle name="Обычный 234" xfId="287" xr:uid="{00000000-0005-0000-0000-00001E010000}"/>
    <cellStyle name="Обычный 235" xfId="288" xr:uid="{00000000-0005-0000-0000-00001F010000}"/>
    <cellStyle name="Обычный 236" xfId="289" xr:uid="{00000000-0005-0000-0000-000020010000}"/>
    <cellStyle name="Обычный 237" xfId="290" xr:uid="{00000000-0005-0000-0000-000021010000}"/>
    <cellStyle name="Обычный 238" xfId="291" xr:uid="{00000000-0005-0000-0000-000022010000}"/>
    <cellStyle name="Обычный 239" xfId="292" xr:uid="{00000000-0005-0000-0000-000023010000}"/>
    <cellStyle name="Обычный 24" xfId="293" xr:uid="{00000000-0005-0000-0000-000024010000}"/>
    <cellStyle name="Обычный 240" xfId="294" xr:uid="{00000000-0005-0000-0000-000025010000}"/>
    <cellStyle name="Обычный 241" xfId="295" xr:uid="{00000000-0005-0000-0000-000026010000}"/>
    <cellStyle name="Обычный 242" xfId="296" xr:uid="{00000000-0005-0000-0000-000027010000}"/>
    <cellStyle name="Обычный 243" xfId="297" xr:uid="{00000000-0005-0000-0000-000028010000}"/>
    <cellStyle name="Обычный 244" xfId="298" xr:uid="{00000000-0005-0000-0000-000029010000}"/>
    <cellStyle name="Обычный 245" xfId="299" xr:uid="{00000000-0005-0000-0000-00002A010000}"/>
    <cellStyle name="Обычный 246" xfId="1" xr:uid="{00000000-0005-0000-0000-00002B010000}"/>
    <cellStyle name="Обычный 25" xfId="300" xr:uid="{00000000-0005-0000-0000-00002C010000}"/>
    <cellStyle name="Обычный 26" xfId="301" xr:uid="{00000000-0005-0000-0000-00002D010000}"/>
    <cellStyle name="Обычный 27" xfId="302" xr:uid="{00000000-0005-0000-0000-00002E010000}"/>
    <cellStyle name="Обычный 28" xfId="303" xr:uid="{00000000-0005-0000-0000-00002F010000}"/>
    <cellStyle name="Обычный 29" xfId="304" xr:uid="{00000000-0005-0000-0000-000030010000}"/>
    <cellStyle name="Обычный 3" xfId="305" xr:uid="{00000000-0005-0000-0000-000031010000}"/>
    <cellStyle name="Обычный 3 2" xfId="306" xr:uid="{00000000-0005-0000-0000-000032010000}"/>
    <cellStyle name="Обычный 3 2 2" xfId="307" xr:uid="{00000000-0005-0000-0000-000033010000}"/>
    <cellStyle name="Обычный 3 2 2 2" xfId="308" xr:uid="{00000000-0005-0000-0000-000034010000}"/>
    <cellStyle name="Обычный 3 2 2 2 2" xfId="309" xr:uid="{00000000-0005-0000-0000-000035010000}"/>
    <cellStyle name="Обычный 3 2 2 3" xfId="310" xr:uid="{00000000-0005-0000-0000-000036010000}"/>
    <cellStyle name="Обычный 3 2 3" xfId="311" xr:uid="{00000000-0005-0000-0000-000037010000}"/>
    <cellStyle name="Обычный 3 2 3 2" xfId="312" xr:uid="{00000000-0005-0000-0000-000038010000}"/>
    <cellStyle name="Обычный 3 2 3 3" xfId="313" xr:uid="{00000000-0005-0000-0000-000039010000}"/>
    <cellStyle name="Обычный 3 2 4" xfId="314" xr:uid="{00000000-0005-0000-0000-00003A010000}"/>
    <cellStyle name="Обычный 3 2 5" xfId="315" xr:uid="{00000000-0005-0000-0000-00003B010000}"/>
    <cellStyle name="Обычный 3 3" xfId="316" xr:uid="{00000000-0005-0000-0000-00003C010000}"/>
    <cellStyle name="Обычный 3 3 2" xfId="317" xr:uid="{00000000-0005-0000-0000-00003D010000}"/>
    <cellStyle name="Обычный 3 4" xfId="318" xr:uid="{00000000-0005-0000-0000-00003E010000}"/>
    <cellStyle name="Обычный 3 5" xfId="319" xr:uid="{00000000-0005-0000-0000-00003F010000}"/>
    <cellStyle name="Обычный 3 5 2" xfId="320" xr:uid="{00000000-0005-0000-0000-000040010000}"/>
    <cellStyle name="Обычный 3 5 3" xfId="321" xr:uid="{00000000-0005-0000-0000-000041010000}"/>
    <cellStyle name="Обычный 3 6" xfId="322" xr:uid="{00000000-0005-0000-0000-000042010000}"/>
    <cellStyle name="Обычный 3 6 2" xfId="323" xr:uid="{00000000-0005-0000-0000-000043010000}"/>
    <cellStyle name="Обычный 3 6 3" xfId="324" xr:uid="{00000000-0005-0000-0000-000044010000}"/>
    <cellStyle name="Обычный 3 7" xfId="325" xr:uid="{00000000-0005-0000-0000-000045010000}"/>
    <cellStyle name="Обычный 3 7 2" xfId="326" xr:uid="{00000000-0005-0000-0000-000046010000}"/>
    <cellStyle name="Обычный 3 8" xfId="327" xr:uid="{00000000-0005-0000-0000-000047010000}"/>
    <cellStyle name="Обычный 30" xfId="328" xr:uid="{00000000-0005-0000-0000-000048010000}"/>
    <cellStyle name="Обычный 31" xfId="329" xr:uid="{00000000-0005-0000-0000-000049010000}"/>
    <cellStyle name="Обычный 32" xfId="330" xr:uid="{00000000-0005-0000-0000-00004A010000}"/>
    <cellStyle name="Обычный 33" xfId="331" xr:uid="{00000000-0005-0000-0000-00004B010000}"/>
    <cellStyle name="Обычный 34" xfId="332" xr:uid="{00000000-0005-0000-0000-00004C010000}"/>
    <cellStyle name="Обычный 35" xfId="333" xr:uid="{00000000-0005-0000-0000-00004D010000}"/>
    <cellStyle name="Обычный 36" xfId="334" xr:uid="{00000000-0005-0000-0000-00004E010000}"/>
    <cellStyle name="Обычный 37" xfId="335" xr:uid="{00000000-0005-0000-0000-00004F010000}"/>
    <cellStyle name="Обычный 38" xfId="336" xr:uid="{00000000-0005-0000-0000-000050010000}"/>
    <cellStyle name="Обычный 39" xfId="337" xr:uid="{00000000-0005-0000-0000-000051010000}"/>
    <cellStyle name="Обычный 4" xfId="338" xr:uid="{00000000-0005-0000-0000-000052010000}"/>
    <cellStyle name="Обычный 4 2" xfId="339" xr:uid="{00000000-0005-0000-0000-000053010000}"/>
    <cellStyle name="Обычный 4 2 2" xfId="340" xr:uid="{00000000-0005-0000-0000-000054010000}"/>
    <cellStyle name="Обычный 4 3" xfId="341" xr:uid="{00000000-0005-0000-0000-000055010000}"/>
    <cellStyle name="Обычный 40" xfId="342" xr:uid="{00000000-0005-0000-0000-000056010000}"/>
    <cellStyle name="Обычный 41" xfId="343" xr:uid="{00000000-0005-0000-0000-000057010000}"/>
    <cellStyle name="Обычный 42" xfId="344" xr:uid="{00000000-0005-0000-0000-000058010000}"/>
    <cellStyle name="Обычный 43" xfId="345" xr:uid="{00000000-0005-0000-0000-000059010000}"/>
    <cellStyle name="Обычный 44" xfId="346" xr:uid="{00000000-0005-0000-0000-00005A010000}"/>
    <cellStyle name="Обычный 45" xfId="347" xr:uid="{00000000-0005-0000-0000-00005B010000}"/>
    <cellStyle name="Обычный 46" xfId="348" xr:uid="{00000000-0005-0000-0000-00005C010000}"/>
    <cellStyle name="Обычный 47" xfId="349" xr:uid="{00000000-0005-0000-0000-00005D010000}"/>
    <cellStyle name="Обычный 48" xfId="350" xr:uid="{00000000-0005-0000-0000-00005E010000}"/>
    <cellStyle name="Обычный 49" xfId="351" xr:uid="{00000000-0005-0000-0000-00005F010000}"/>
    <cellStyle name="Обычный 5" xfId="352" xr:uid="{00000000-0005-0000-0000-000060010000}"/>
    <cellStyle name="Обычный 5 2" xfId="353" xr:uid="{00000000-0005-0000-0000-000061010000}"/>
    <cellStyle name="Обычный 5 2 2" xfId="354" xr:uid="{00000000-0005-0000-0000-000062010000}"/>
    <cellStyle name="Обычный 5 3" xfId="355" xr:uid="{00000000-0005-0000-0000-000063010000}"/>
    <cellStyle name="Обычный 5 4" xfId="356" xr:uid="{00000000-0005-0000-0000-000064010000}"/>
    <cellStyle name="Обычный 5 5" xfId="357" xr:uid="{00000000-0005-0000-0000-000065010000}"/>
    <cellStyle name="Обычный 50" xfId="358" xr:uid="{00000000-0005-0000-0000-000066010000}"/>
    <cellStyle name="Обычный 51" xfId="359" xr:uid="{00000000-0005-0000-0000-000067010000}"/>
    <cellStyle name="Обычный 52" xfId="360" xr:uid="{00000000-0005-0000-0000-000068010000}"/>
    <cellStyle name="Обычный 53" xfId="361" xr:uid="{00000000-0005-0000-0000-000069010000}"/>
    <cellStyle name="Обычный 54" xfId="362" xr:uid="{00000000-0005-0000-0000-00006A010000}"/>
    <cellStyle name="Обычный 55" xfId="363" xr:uid="{00000000-0005-0000-0000-00006B010000}"/>
    <cellStyle name="Обычный 56" xfId="364" xr:uid="{00000000-0005-0000-0000-00006C010000}"/>
    <cellStyle name="Обычный 57" xfId="365" xr:uid="{00000000-0005-0000-0000-00006D010000}"/>
    <cellStyle name="Обычный 58" xfId="366" xr:uid="{00000000-0005-0000-0000-00006E010000}"/>
    <cellStyle name="Обычный 59" xfId="367" xr:uid="{00000000-0005-0000-0000-00006F010000}"/>
    <cellStyle name="Обычный 6" xfId="368" xr:uid="{00000000-0005-0000-0000-000070010000}"/>
    <cellStyle name="Обычный 6 2" xfId="369" xr:uid="{00000000-0005-0000-0000-000071010000}"/>
    <cellStyle name="Обычный 6 2 2" xfId="370" xr:uid="{00000000-0005-0000-0000-000072010000}"/>
    <cellStyle name="Обычный 6 3" xfId="371" xr:uid="{00000000-0005-0000-0000-000073010000}"/>
    <cellStyle name="Обычный 6 4" xfId="372" xr:uid="{00000000-0005-0000-0000-000074010000}"/>
    <cellStyle name="Обычный 60" xfId="373" xr:uid="{00000000-0005-0000-0000-000075010000}"/>
    <cellStyle name="Обычный 61" xfId="374" xr:uid="{00000000-0005-0000-0000-000076010000}"/>
    <cellStyle name="Обычный 62" xfId="375" xr:uid="{00000000-0005-0000-0000-000077010000}"/>
    <cellStyle name="Обычный 63" xfId="376" xr:uid="{00000000-0005-0000-0000-000078010000}"/>
    <cellStyle name="Обычный 64" xfId="377" xr:uid="{00000000-0005-0000-0000-000079010000}"/>
    <cellStyle name="Обычный 65" xfId="378" xr:uid="{00000000-0005-0000-0000-00007A010000}"/>
    <cellStyle name="Обычный 66" xfId="379" xr:uid="{00000000-0005-0000-0000-00007B010000}"/>
    <cellStyle name="Обычный 67" xfId="380" xr:uid="{00000000-0005-0000-0000-00007C010000}"/>
    <cellStyle name="Обычный 68" xfId="381" xr:uid="{00000000-0005-0000-0000-00007D010000}"/>
    <cellStyle name="Обычный 69" xfId="382" xr:uid="{00000000-0005-0000-0000-00007E010000}"/>
    <cellStyle name="Обычный 7" xfId="383" xr:uid="{00000000-0005-0000-0000-00007F010000}"/>
    <cellStyle name="Обычный 7 2" xfId="384" xr:uid="{00000000-0005-0000-0000-000080010000}"/>
    <cellStyle name="Обычный 7 4" xfId="385" xr:uid="{00000000-0005-0000-0000-000081010000}"/>
    <cellStyle name="Обычный 70" xfId="386" xr:uid="{00000000-0005-0000-0000-000082010000}"/>
    <cellStyle name="Обычный 71" xfId="387" xr:uid="{00000000-0005-0000-0000-000083010000}"/>
    <cellStyle name="Обычный 72" xfId="388" xr:uid="{00000000-0005-0000-0000-000084010000}"/>
    <cellStyle name="Обычный 73" xfId="389" xr:uid="{00000000-0005-0000-0000-000085010000}"/>
    <cellStyle name="Обычный 74" xfId="390" xr:uid="{00000000-0005-0000-0000-000086010000}"/>
    <cellStyle name="Обычный 75" xfId="391" xr:uid="{00000000-0005-0000-0000-000087010000}"/>
    <cellStyle name="Обычный 76" xfId="392" xr:uid="{00000000-0005-0000-0000-000088010000}"/>
    <cellStyle name="Обычный 77" xfId="393" xr:uid="{00000000-0005-0000-0000-000089010000}"/>
    <cellStyle name="Обычный 78" xfId="394" xr:uid="{00000000-0005-0000-0000-00008A010000}"/>
    <cellStyle name="Обычный 79" xfId="395" xr:uid="{00000000-0005-0000-0000-00008B010000}"/>
    <cellStyle name="Обычный 8" xfId="396" xr:uid="{00000000-0005-0000-0000-00008C010000}"/>
    <cellStyle name="Обычный 80" xfId="397" xr:uid="{00000000-0005-0000-0000-00008D010000}"/>
    <cellStyle name="Обычный 81" xfId="398" xr:uid="{00000000-0005-0000-0000-00008E010000}"/>
    <cellStyle name="Обычный 82" xfId="399" xr:uid="{00000000-0005-0000-0000-00008F010000}"/>
    <cellStyle name="Обычный 83" xfId="400" xr:uid="{00000000-0005-0000-0000-000090010000}"/>
    <cellStyle name="Обычный 84" xfId="401" xr:uid="{00000000-0005-0000-0000-000091010000}"/>
    <cellStyle name="Обычный 85" xfId="402" xr:uid="{00000000-0005-0000-0000-000092010000}"/>
    <cellStyle name="Обычный 86" xfId="403" xr:uid="{00000000-0005-0000-0000-000093010000}"/>
    <cellStyle name="Обычный 87" xfId="404" xr:uid="{00000000-0005-0000-0000-000094010000}"/>
    <cellStyle name="Обычный 88" xfId="405" xr:uid="{00000000-0005-0000-0000-000095010000}"/>
    <cellStyle name="Обычный 89" xfId="406" xr:uid="{00000000-0005-0000-0000-000096010000}"/>
    <cellStyle name="Обычный 9" xfId="407" xr:uid="{00000000-0005-0000-0000-000097010000}"/>
    <cellStyle name="Обычный 90" xfId="408" xr:uid="{00000000-0005-0000-0000-000098010000}"/>
    <cellStyle name="Обычный 91" xfId="409" xr:uid="{00000000-0005-0000-0000-000099010000}"/>
    <cellStyle name="Обычный 92" xfId="410" xr:uid="{00000000-0005-0000-0000-00009A010000}"/>
    <cellStyle name="Обычный 93" xfId="411" xr:uid="{00000000-0005-0000-0000-00009B010000}"/>
    <cellStyle name="Обычный 94" xfId="412" xr:uid="{00000000-0005-0000-0000-00009C010000}"/>
    <cellStyle name="Обычный 95" xfId="413" xr:uid="{00000000-0005-0000-0000-00009D010000}"/>
    <cellStyle name="Обычный 96" xfId="414" xr:uid="{00000000-0005-0000-0000-00009E010000}"/>
    <cellStyle name="Обычный 97" xfId="415" xr:uid="{00000000-0005-0000-0000-00009F010000}"/>
    <cellStyle name="Обычный 98" xfId="416" xr:uid="{00000000-0005-0000-0000-0000A0010000}"/>
    <cellStyle name="Обычный 99" xfId="417" xr:uid="{00000000-0005-0000-0000-0000A1010000}"/>
    <cellStyle name="Плохой 2" xfId="418" xr:uid="{00000000-0005-0000-0000-0000A2010000}"/>
    <cellStyle name="Пояснение 2" xfId="419" xr:uid="{00000000-0005-0000-0000-0000A3010000}"/>
    <cellStyle name="Примечание 2" xfId="420" xr:uid="{00000000-0005-0000-0000-0000A4010000}"/>
    <cellStyle name="Процентный 2" xfId="421" xr:uid="{00000000-0005-0000-0000-0000A5010000}"/>
    <cellStyle name="Процентный 2 2" xfId="422" xr:uid="{00000000-0005-0000-0000-0000A6010000}"/>
    <cellStyle name="Процентный 2 2 2" xfId="423" xr:uid="{00000000-0005-0000-0000-0000A7010000}"/>
    <cellStyle name="Процентный 2 2 2 2" xfId="424" xr:uid="{00000000-0005-0000-0000-0000A8010000}"/>
    <cellStyle name="Процентный 2 2 3" xfId="425" xr:uid="{00000000-0005-0000-0000-0000A9010000}"/>
    <cellStyle name="Процентный 2 2 3 2" xfId="426" xr:uid="{00000000-0005-0000-0000-0000AA010000}"/>
    <cellStyle name="Процентный 2 3" xfId="427" xr:uid="{00000000-0005-0000-0000-0000AB010000}"/>
    <cellStyle name="Процентный 2 3 2" xfId="428" xr:uid="{00000000-0005-0000-0000-0000AC010000}"/>
    <cellStyle name="Процентный 2 4" xfId="429" xr:uid="{00000000-0005-0000-0000-0000AD010000}"/>
    <cellStyle name="Процентный 2 4 2" xfId="430" xr:uid="{00000000-0005-0000-0000-0000AE010000}"/>
    <cellStyle name="Процентный 2 5" xfId="431" xr:uid="{00000000-0005-0000-0000-0000AF010000}"/>
    <cellStyle name="Процентный 3" xfId="432" xr:uid="{00000000-0005-0000-0000-0000B0010000}"/>
    <cellStyle name="Процентный 4" xfId="433" xr:uid="{00000000-0005-0000-0000-0000B1010000}"/>
    <cellStyle name="Процентный 4 2" xfId="434" xr:uid="{00000000-0005-0000-0000-0000B2010000}"/>
    <cellStyle name="Процентный 5" xfId="435" xr:uid="{00000000-0005-0000-0000-0000B3010000}"/>
    <cellStyle name="Процентный 6" xfId="436" xr:uid="{00000000-0005-0000-0000-0000B4010000}"/>
    <cellStyle name="Процентный 7" xfId="437" xr:uid="{00000000-0005-0000-0000-0000B5010000}"/>
    <cellStyle name="Процентный 8" xfId="438" xr:uid="{00000000-0005-0000-0000-0000B6010000}"/>
    <cellStyle name="Связанная ячейка 2" xfId="439" xr:uid="{00000000-0005-0000-0000-0000B7010000}"/>
    <cellStyle name="Текст предупреждения 2" xfId="440" xr:uid="{00000000-0005-0000-0000-0000B8010000}"/>
    <cellStyle name="Финансовый 2" xfId="441" xr:uid="{00000000-0005-0000-0000-0000B9010000}"/>
    <cellStyle name="Финансовый 2 2" xfId="442" xr:uid="{00000000-0005-0000-0000-0000BA010000}"/>
    <cellStyle name="Финансовый 2 2 2" xfId="443" xr:uid="{00000000-0005-0000-0000-0000BB010000}"/>
    <cellStyle name="Финансовый 2 2 2 2" xfId="444" xr:uid="{00000000-0005-0000-0000-0000BC010000}"/>
    <cellStyle name="Финансовый 2 2 2 3" xfId="445" xr:uid="{00000000-0005-0000-0000-0000BD010000}"/>
    <cellStyle name="Финансовый 2 2 2 4" xfId="446" xr:uid="{00000000-0005-0000-0000-0000BE010000}"/>
    <cellStyle name="Финансовый 2 2 3" xfId="447" xr:uid="{00000000-0005-0000-0000-0000BF010000}"/>
    <cellStyle name="Финансовый 2 2 4" xfId="448" xr:uid="{00000000-0005-0000-0000-0000C0010000}"/>
    <cellStyle name="Финансовый 2 2 5" xfId="449" xr:uid="{00000000-0005-0000-0000-0000C1010000}"/>
    <cellStyle name="Финансовый 2 2 6" xfId="450" xr:uid="{00000000-0005-0000-0000-0000C2010000}"/>
    <cellStyle name="Финансовый 2 3" xfId="451" xr:uid="{00000000-0005-0000-0000-0000C3010000}"/>
    <cellStyle name="Финансовый 2 3 2" xfId="452" xr:uid="{00000000-0005-0000-0000-0000C4010000}"/>
    <cellStyle name="Финансовый 2 3 2 2" xfId="453" xr:uid="{00000000-0005-0000-0000-0000C5010000}"/>
    <cellStyle name="Финансовый 2 3 2 3" xfId="454" xr:uid="{00000000-0005-0000-0000-0000C6010000}"/>
    <cellStyle name="Финансовый 2 3 2 4" xfId="455" xr:uid="{00000000-0005-0000-0000-0000C7010000}"/>
    <cellStyle name="Финансовый 2 3 3" xfId="456" xr:uid="{00000000-0005-0000-0000-0000C8010000}"/>
    <cellStyle name="Финансовый 2 3 3 2" xfId="457" xr:uid="{00000000-0005-0000-0000-0000C9010000}"/>
    <cellStyle name="Финансовый 2 3 4" xfId="458" xr:uid="{00000000-0005-0000-0000-0000CA010000}"/>
    <cellStyle name="Финансовый 2 3 4 2" xfId="459" xr:uid="{00000000-0005-0000-0000-0000CB010000}"/>
    <cellStyle name="Финансовый 2 3 4 3" xfId="460" xr:uid="{00000000-0005-0000-0000-0000CC010000}"/>
    <cellStyle name="Финансовый 2 3 4 4" xfId="461" xr:uid="{00000000-0005-0000-0000-0000CD010000}"/>
    <cellStyle name="Финансовый 2 3 5" xfId="462" xr:uid="{00000000-0005-0000-0000-0000CE010000}"/>
    <cellStyle name="Финансовый 2 3 6" xfId="463" xr:uid="{00000000-0005-0000-0000-0000CF010000}"/>
    <cellStyle name="Финансовый 2 3 7" xfId="464" xr:uid="{00000000-0005-0000-0000-0000D0010000}"/>
    <cellStyle name="Финансовый 2 4" xfId="465" xr:uid="{00000000-0005-0000-0000-0000D1010000}"/>
    <cellStyle name="Финансовый 2 4 2" xfId="466" xr:uid="{00000000-0005-0000-0000-0000D2010000}"/>
    <cellStyle name="Финансовый 2 4 3" xfId="467" xr:uid="{00000000-0005-0000-0000-0000D3010000}"/>
    <cellStyle name="Финансовый 2 4 4" xfId="468" xr:uid="{00000000-0005-0000-0000-0000D4010000}"/>
    <cellStyle name="Финансовый 2 5" xfId="469" xr:uid="{00000000-0005-0000-0000-0000D5010000}"/>
    <cellStyle name="Финансовый 2 6" xfId="470" xr:uid="{00000000-0005-0000-0000-0000D6010000}"/>
    <cellStyle name="Финансовый 2 7" xfId="471" xr:uid="{00000000-0005-0000-0000-0000D7010000}"/>
    <cellStyle name="Финансовый 2 8" xfId="472" xr:uid="{00000000-0005-0000-0000-0000D8010000}"/>
    <cellStyle name="Финансовый 3" xfId="473" xr:uid="{00000000-0005-0000-0000-0000D9010000}"/>
    <cellStyle name="Финансовый 3 2" xfId="474" xr:uid="{00000000-0005-0000-0000-0000DA010000}"/>
    <cellStyle name="Финансовый 3 2 2" xfId="475" xr:uid="{00000000-0005-0000-0000-0000DB010000}"/>
    <cellStyle name="Финансовый 3 2 2 2" xfId="476" xr:uid="{00000000-0005-0000-0000-0000DC010000}"/>
    <cellStyle name="Финансовый 3 2 2 2 2" xfId="477" xr:uid="{00000000-0005-0000-0000-0000DD010000}"/>
    <cellStyle name="Финансовый 3 2 2 2 3" xfId="478" xr:uid="{00000000-0005-0000-0000-0000DE010000}"/>
    <cellStyle name="Финансовый 3 2 2 2 4" xfId="479" xr:uid="{00000000-0005-0000-0000-0000DF010000}"/>
    <cellStyle name="Финансовый 3 2 2 3" xfId="480" xr:uid="{00000000-0005-0000-0000-0000E0010000}"/>
    <cellStyle name="Финансовый 3 2 2 4" xfId="481" xr:uid="{00000000-0005-0000-0000-0000E1010000}"/>
    <cellStyle name="Финансовый 3 2 2 5" xfId="482" xr:uid="{00000000-0005-0000-0000-0000E2010000}"/>
    <cellStyle name="Финансовый 3 2 3" xfId="483" xr:uid="{00000000-0005-0000-0000-0000E3010000}"/>
    <cellStyle name="Финансовый 3 2 3 2" xfId="484" xr:uid="{00000000-0005-0000-0000-0000E4010000}"/>
    <cellStyle name="Финансовый 3 2 3 3" xfId="485" xr:uid="{00000000-0005-0000-0000-0000E5010000}"/>
    <cellStyle name="Финансовый 3 2 3 4" xfId="486" xr:uid="{00000000-0005-0000-0000-0000E6010000}"/>
    <cellStyle name="Финансовый 3 2 4" xfId="487" xr:uid="{00000000-0005-0000-0000-0000E7010000}"/>
    <cellStyle name="Финансовый 3 2 5" xfId="488" xr:uid="{00000000-0005-0000-0000-0000E8010000}"/>
    <cellStyle name="Финансовый 3 2 6" xfId="489" xr:uid="{00000000-0005-0000-0000-0000E9010000}"/>
    <cellStyle name="Финансовый 3 2 7" xfId="490" xr:uid="{00000000-0005-0000-0000-0000EA010000}"/>
    <cellStyle name="Финансовый 3 3" xfId="491" xr:uid="{00000000-0005-0000-0000-0000EB010000}"/>
    <cellStyle name="Финансовый 3 3 2" xfId="492" xr:uid="{00000000-0005-0000-0000-0000EC010000}"/>
    <cellStyle name="Финансовый 3 3 2 2" xfId="493" xr:uid="{00000000-0005-0000-0000-0000ED010000}"/>
    <cellStyle name="Финансовый 3 3 2 3" xfId="494" xr:uid="{00000000-0005-0000-0000-0000EE010000}"/>
    <cellStyle name="Финансовый 3 3 2 4" xfId="495" xr:uid="{00000000-0005-0000-0000-0000EF010000}"/>
    <cellStyle name="Финансовый 3 3 3" xfId="496" xr:uid="{00000000-0005-0000-0000-0000F0010000}"/>
    <cellStyle name="Финансовый 3 3 4" xfId="497" xr:uid="{00000000-0005-0000-0000-0000F1010000}"/>
    <cellStyle name="Финансовый 3 3 5" xfId="498" xr:uid="{00000000-0005-0000-0000-0000F2010000}"/>
    <cellStyle name="Финансовый 3 4" xfId="499" xr:uid="{00000000-0005-0000-0000-0000F3010000}"/>
    <cellStyle name="Финансовый 3 4 2" xfId="500" xr:uid="{00000000-0005-0000-0000-0000F4010000}"/>
    <cellStyle name="Финансовый 3 4 3" xfId="501" xr:uid="{00000000-0005-0000-0000-0000F5010000}"/>
    <cellStyle name="Финансовый 3 4 4" xfId="502" xr:uid="{00000000-0005-0000-0000-0000F6010000}"/>
    <cellStyle name="Финансовый 3 5" xfId="503" xr:uid="{00000000-0005-0000-0000-0000F7010000}"/>
    <cellStyle name="Финансовый 3 6" xfId="504" xr:uid="{00000000-0005-0000-0000-0000F8010000}"/>
    <cellStyle name="Финансовый 3 7" xfId="505" xr:uid="{00000000-0005-0000-0000-0000F9010000}"/>
    <cellStyle name="Финансовый 3 8" xfId="506" xr:uid="{00000000-0005-0000-0000-0000FA010000}"/>
    <cellStyle name="Финансовый 4" xfId="507" xr:uid="{00000000-0005-0000-0000-0000FB010000}"/>
    <cellStyle name="Финансовый 4 2" xfId="508" xr:uid="{00000000-0005-0000-0000-0000FC010000}"/>
    <cellStyle name="Финансовый 4 2 2" xfId="509" xr:uid="{00000000-0005-0000-0000-0000FD010000}"/>
    <cellStyle name="Финансовый 4 2 2 2" xfId="510" xr:uid="{00000000-0005-0000-0000-0000FE010000}"/>
    <cellStyle name="Финансовый 4 2 2 3" xfId="511" xr:uid="{00000000-0005-0000-0000-0000FF010000}"/>
    <cellStyle name="Финансовый 4 2 2 4" xfId="512" xr:uid="{00000000-0005-0000-0000-000000020000}"/>
    <cellStyle name="Финансовый 4 2 3" xfId="513" xr:uid="{00000000-0005-0000-0000-000001020000}"/>
    <cellStyle name="Финансовый 4 2 4" xfId="514" xr:uid="{00000000-0005-0000-0000-000002020000}"/>
    <cellStyle name="Финансовый 4 2 5" xfId="515" xr:uid="{00000000-0005-0000-0000-000003020000}"/>
    <cellStyle name="Финансовый 4 3" xfId="516" xr:uid="{00000000-0005-0000-0000-000004020000}"/>
    <cellStyle name="Финансовый 4 3 2" xfId="517" xr:uid="{00000000-0005-0000-0000-000005020000}"/>
    <cellStyle name="Финансовый 4 3 3" xfId="518" xr:uid="{00000000-0005-0000-0000-000006020000}"/>
    <cellStyle name="Финансовый 4 3 4" xfId="519" xr:uid="{00000000-0005-0000-0000-000007020000}"/>
    <cellStyle name="Финансовый 4 4" xfId="520" xr:uid="{00000000-0005-0000-0000-000008020000}"/>
    <cellStyle name="Финансовый 4 5" xfId="521" xr:uid="{00000000-0005-0000-0000-000009020000}"/>
    <cellStyle name="Финансовый 4 6" xfId="522" xr:uid="{00000000-0005-0000-0000-00000A020000}"/>
    <cellStyle name="Финансовый 5" xfId="523" xr:uid="{00000000-0005-0000-0000-00000B020000}"/>
    <cellStyle name="Финансовый 5 2" xfId="524" xr:uid="{00000000-0005-0000-0000-00000C020000}"/>
    <cellStyle name="Финансовый 5 3" xfId="525" xr:uid="{00000000-0005-0000-0000-00000D020000}"/>
    <cellStyle name="Финансовый 5 4" xfId="526" xr:uid="{00000000-0005-0000-0000-00000E020000}"/>
    <cellStyle name="Финансовый 8" xfId="527" xr:uid="{00000000-0005-0000-0000-00000F020000}"/>
    <cellStyle name="Финансовый 8 2" xfId="528" xr:uid="{00000000-0005-0000-0000-000010020000}"/>
    <cellStyle name="Хороший 2" xfId="529" xr:uid="{00000000-0005-0000-0000-000011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3,25%20&#1084;&#1083;&#1088;&#1089;&#1095;%20&#1087;&#1086;&#1082;%20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24,07,25%20&#1055;&#1054;&#1050;&#1054;&#1052;%20&#1050;&#1048;%20&#1092;&#1080;&#1083;&#1080;&#1072;&#1083;&#1099;\&#1076;&#1074;%2024,07,25%20&#1084;&#1083;&#1088;&#1089;&#1095;%20&#1087;&#1086;&#1082;%20&#1082;&#1080;.xlsx" TargetMode="External"/><Relationship Id="rId1" Type="http://schemas.openxmlformats.org/officeDocument/2006/relationships/externalLinkPath" Target="24,07,25%20&#1055;&#1054;&#1050;&#1054;&#1052;%20&#1050;&#1048;%20&#1092;&#1080;&#1083;&#1080;&#1072;&#1083;&#1099;/&#1076;&#1074;%2024,07,25%20&#1084;&#1083;&#1088;&#1089;&#1095;%20&#1087;&#1086;&#1082;%20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24,07,25%20&#1055;&#1054;&#1050;&#1054;&#1052;%20&#1050;&#1048;%20&#1092;&#1080;&#1083;&#1080;&#1072;&#1083;&#1099;\&#1076;&#1074;%2024,07,25%20&#1073;&#1088;&#1088;&#1089;&#1095;%20&#1087;&#1086;&#1082;%20&#1082;&#1080;.xlsx" TargetMode="External"/><Relationship Id="rId1" Type="http://schemas.openxmlformats.org/officeDocument/2006/relationships/externalLinkPath" Target="24,07,25%20&#1055;&#1054;&#1050;&#1054;&#1052;%20&#1050;&#1048;%20&#1092;&#1080;&#1083;&#1080;&#1072;&#1083;&#1099;/&#1076;&#1074;%2024,07,25%20&#1073;&#1088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</sheetNames>
    <sheetDataSet>
      <sheetData sheetId="0">
        <row r="3">
          <cell r="R3" t="str">
            <v>SKU</v>
          </cell>
          <cell r="S3" t="str">
            <v>Данные из бланка</v>
          </cell>
          <cell r="T3" t="str">
            <v>в месяц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комментарии</v>
          </cell>
          <cell r="AH3" t="str">
            <v>вес</v>
          </cell>
        </row>
        <row r="4">
          <cell r="W4" t="str">
            <v>05,03,</v>
          </cell>
          <cell r="X4" t="str">
            <v>27,02,</v>
          </cell>
          <cell r="Y4" t="str">
            <v>26,02,</v>
          </cell>
          <cell r="Z4" t="str">
            <v>20,02,</v>
          </cell>
          <cell r="AA4" t="str">
            <v>19,02,</v>
          </cell>
          <cell r="AB4" t="str">
            <v>13,02,</v>
          </cell>
          <cell r="AC4" t="str">
            <v>12,02,</v>
          </cell>
          <cell r="AD4" t="str">
            <v>06,02,</v>
          </cell>
          <cell r="AE4" t="str">
            <v>05,02,</v>
          </cell>
          <cell r="AF4" t="str">
            <v>30,01,</v>
          </cell>
        </row>
        <row r="5">
          <cell r="R5" t="e">
            <v>#N/A</v>
          </cell>
          <cell r="S5">
            <v>467770.58100000001</v>
          </cell>
          <cell r="W5">
            <v>2364.6835999999998</v>
          </cell>
          <cell r="X5">
            <v>2301.9230000000007</v>
          </cell>
          <cell r="Y5">
            <v>2001.8931999999998</v>
          </cell>
          <cell r="Z5">
            <v>1644.7764</v>
          </cell>
          <cell r="AA5">
            <v>1941.4752000000005</v>
          </cell>
          <cell r="AB5">
            <v>2642.8766000000005</v>
          </cell>
          <cell r="AC5">
            <v>2600.4340000000011</v>
          </cell>
          <cell r="AD5">
            <v>2021.1283999999998</v>
          </cell>
          <cell r="AE5">
            <v>1953.8506000000007</v>
          </cell>
          <cell r="AF5">
            <v>1888.1955999999996</v>
          </cell>
          <cell r="AH5">
            <v>1003</v>
          </cell>
        </row>
        <row r="6">
          <cell r="R6" t="str">
            <v>SU000722</v>
          </cell>
          <cell r="S6">
            <v>10970.445000000002</v>
          </cell>
          <cell r="T6">
            <v>358.95182251000494</v>
          </cell>
          <cell r="U6">
            <v>13.701155627501237</v>
          </cell>
          <cell r="V6">
            <v>13.701155627501237</v>
          </cell>
          <cell r="W6">
            <v>17.95</v>
          </cell>
          <cell r="X6">
            <v>14.625400000000001</v>
          </cell>
          <cell r="Y6">
            <v>7.3644000000000007</v>
          </cell>
          <cell r="Z6">
            <v>11.8916</v>
          </cell>
          <cell r="AA6">
            <v>17.79</v>
          </cell>
          <cell r="AB6">
            <v>18.25</v>
          </cell>
          <cell r="AC6">
            <v>14.936400000000001</v>
          </cell>
          <cell r="AD6">
            <v>11.916399999999999</v>
          </cell>
          <cell r="AE6">
            <v>12.7272</v>
          </cell>
          <cell r="AF6">
            <v>11.2788</v>
          </cell>
          <cell r="AH6">
            <v>0</v>
          </cell>
          <cell r="AJ6" t="b">
            <v>0</v>
          </cell>
          <cell r="AK6" t="b">
            <v>1</v>
          </cell>
        </row>
        <row r="7">
          <cell r="R7" t="str">
            <v>SU001523</v>
          </cell>
          <cell r="S7">
            <v>7680.9740000000002</v>
          </cell>
          <cell r="T7">
            <v>656.36419873127886</v>
          </cell>
          <cell r="U7">
            <v>11.000000000000002</v>
          </cell>
          <cell r="V7">
            <v>9.4408993656394298</v>
          </cell>
          <cell r="W7">
            <v>26.093</v>
          </cell>
          <cell r="X7">
            <v>25.058399999999999</v>
          </cell>
          <cell r="Y7">
            <v>25.56</v>
          </cell>
          <cell r="Z7">
            <v>32.960999999999999</v>
          </cell>
          <cell r="AA7">
            <v>38.809800000000003</v>
          </cell>
          <cell r="AB7">
            <v>46.514399999999988</v>
          </cell>
          <cell r="AC7">
            <v>29.466799999999999</v>
          </cell>
          <cell r="AD7">
            <v>-1.0194000000000001</v>
          </cell>
          <cell r="AE7">
            <v>6.1696000000000009</v>
          </cell>
          <cell r="AF7">
            <v>51.486600000000003</v>
          </cell>
          <cell r="AH7">
            <v>42</v>
          </cell>
          <cell r="AJ7" t="b">
            <v>0</v>
          </cell>
          <cell r="AK7" t="b">
            <v>1</v>
          </cell>
        </row>
        <row r="8">
          <cell r="R8" t="str">
            <v>SU001721</v>
          </cell>
          <cell r="S8">
            <v>11688.245999999999</v>
          </cell>
          <cell r="T8">
            <v>1034.6860741027574</v>
          </cell>
          <cell r="U8">
            <v>11</v>
          </cell>
          <cell r="V8">
            <v>10.846037051378726</v>
          </cell>
          <cell r="W8">
            <v>41.247999999999998</v>
          </cell>
          <cell r="X8">
            <v>45.300800000000002</v>
          </cell>
          <cell r="Y8">
            <v>49.038400000000003</v>
          </cell>
          <cell r="Z8">
            <v>75.901800000000009</v>
          </cell>
          <cell r="AA8">
            <v>66.497600000000006</v>
          </cell>
          <cell r="AB8">
            <v>18.102</v>
          </cell>
          <cell r="AC8">
            <v>34.094000000000001</v>
          </cell>
          <cell r="AD8">
            <v>62.645400000000002</v>
          </cell>
          <cell r="AE8">
            <v>43.206200000000003</v>
          </cell>
          <cell r="AF8">
            <v>20.209199999999999</v>
          </cell>
          <cell r="AH8">
            <v>6</v>
          </cell>
          <cell r="AJ8" t="b">
            <v>0</v>
          </cell>
          <cell r="AK8" t="b">
            <v>1</v>
          </cell>
        </row>
        <row r="9">
          <cell r="R9" t="str">
            <v>SU001718</v>
          </cell>
          <cell r="U9" t="e">
            <v>#DIV/0!</v>
          </cell>
          <cell r="V9" t="e">
            <v>#DIV/0!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str">
            <v>нет потребности</v>
          </cell>
          <cell r="AH9">
            <v>0</v>
          </cell>
        </row>
        <row r="10">
          <cell r="R10" t="str">
            <v>SU001720</v>
          </cell>
          <cell r="U10" t="e">
            <v>#DIV/0!</v>
          </cell>
          <cell r="V10" t="e">
            <v>#DIV/0!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 t="str">
            <v>нет потребности</v>
          </cell>
          <cell r="AH10">
            <v>0</v>
          </cell>
        </row>
        <row r="11">
          <cell r="R11" t="str">
            <v>SU002092</v>
          </cell>
          <cell r="U11" t="e">
            <v>#DIV/0!</v>
          </cell>
          <cell r="V11" t="e">
            <v>#DIV/0!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 t="str">
            <v>нет потребности</v>
          </cell>
          <cell r="AH11">
            <v>0</v>
          </cell>
        </row>
        <row r="12">
          <cell r="R12" t="str">
            <v>SU002252</v>
          </cell>
          <cell r="U12">
            <v>55</v>
          </cell>
          <cell r="V12">
            <v>55</v>
          </cell>
          <cell r="W12">
            <v>1.2</v>
          </cell>
          <cell r="X12">
            <v>3</v>
          </cell>
          <cell r="Y12">
            <v>1.8</v>
          </cell>
          <cell r="Z12">
            <v>2</v>
          </cell>
          <cell r="AA12">
            <v>3</v>
          </cell>
          <cell r="AB12">
            <v>3.8</v>
          </cell>
          <cell r="AC12">
            <v>3.2</v>
          </cell>
          <cell r="AD12">
            <v>-0.2</v>
          </cell>
          <cell r="AE12">
            <v>-0.2</v>
          </cell>
          <cell r="AF12">
            <v>2.6</v>
          </cell>
          <cell r="AG12" t="str">
            <v>нужно увеличить продажи!!!</v>
          </cell>
          <cell r="AH12">
            <v>0</v>
          </cell>
        </row>
        <row r="13">
          <cell r="R13" t="str">
            <v>SU001869</v>
          </cell>
          <cell r="U13">
            <v>28.454545454545446</v>
          </cell>
          <cell r="V13">
            <v>28.454545454545446</v>
          </cell>
          <cell r="W13">
            <v>4.4000000000000004</v>
          </cell>
          <cell r="X13">
            <v>5.8</v>
          </cell>
          <cell r="Y13">
            <v>3.8</v>
          </cell>
          <cell r="Z13">
            <v>2.4</v>
          </cell>
          <cell r="AA13">
            <v>3.4</v>
          </cell>
          <cell r="AB13">
            <v>2.8</v>
          </cell>
          <cell r="AC13">
            <v>1.4</v>
          </cell>
          <cell r="AD13">
            <v>5.2</v>
          </cell>
          <cell r="AE13">
            <v>6</v>
          </cell>
          <cell r="AF13">
            <v>5</v>
          </cell>
          <cell r="AG13" t="str">
            <v>нужно увеличить продажи</v>
          </cell>
          <cell r="AH13">
            <v>0</v>
          </cell>
        </row>
        <row r="14">
          <cell r="R14" t="str">
            <v>SU002602</v>
          </cell>
          <cell r="U14" t="e">
            <v>#DIV/0!</v>
          </cell>
          <cell r="V14" t="e">
            <v>#DIV/0!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 t="str">
            <v>нет потребности</v>
          </cell>
          <cell r="AH14">
            <v>0</v>
          </cell>
        </row>
        <row r="15">
          <cell r="R15" t="str">
            <v>SU002606</v>
          </cell>
          <cell r="U15">
            <v>11</v>
          </cell>
          <cell r="V15">
            <v>10.457831325301203</v>
          </cell>
          <cell r="W15">
            <v>19.399999999999999</v>
          </cell>
          <cell r="X15">
            <v>11.4</v>
          </cell>
          <cell r="Y15">
            <v>8.4</v>
          </cell>
          <cell r="Z15">
            <v>6.4</v>
          </cell>
          <cell r="AA15">
            <v>13</v>
          </cell>
          <cell r="AB15">
            <v>23</v>
          </cell>
          <cell r="AC15">
            <v>18.8</v>
          </cell>
          <cell r="AD15">
            <v>3.8</v>
          </cell>
          <cell r="AE15">
            <v>2.2000000000000002</v>
          </cell>
          <cell r="AF15">
            <v>2</v>
          </cell>
          <cell r="AH15">
            <v>3</v>
          </cell>
        </row>
        <row r="16">
          <cell r="R16" t="str">
            <v>SU002035</v>
          </cell>
          <cell r="S16">
            <v>15445.924000000001</v>
          </cell>
          <cell r="T16">
            <v>839.64438710450349</v>
          </cell>
          <cell r="U16">
            <v>13.878396776125905</v>
          </cell>
          <cell r="V16">
            <v>13.878396776125905</v>
          </cell>
          <cell r="W16">
            <v>42.35</v>
          </cell>
          <cell r="X16">
            <v>31.177800000000001</v>
          </cell>
          <cell r="Y16">
            <v>34.201000000000001</v>
          </cell>
          <cell r="Z16">
            <v>31.10039999999999</v>
          </cell>
          <cell r="AA16">
            <v>30.2056</v>
          </cell>
          <cell r="AB16">
            <v>38.201599999999999</v>
          </cell>
          <cell r="AC16">
            <v>38.951799999999992</v>
          </cell>
          <cell r="AD16">
            <v>34.336799999999997</v>
          </cell>
          <cell r="AE16">
            <v>35.680999999999997</v>
          </cell>
          <cell r="AF16">
            <v>39.133400000000002</v>
          </cell>
          <cell r="AG16" t="str">
            <v>ТМА март</v>
          </cell>
          <cell r="AH16">
            <v>0</v>
          </cell>
          <cell r="AJ16" t="b">
            <v>0</v>
          </cell>
          <cell r="AK16" t="b">
            <v>1</v>
          </cell>
        </row>
        <row r="17">
          <cell r="R17" t="str">
            <v>SU000126</v>
          </cell>
          <cell r="S17">
            <v>44075.880999999994</v>
          </cell>
          <cell r="T17">
            <v>4115.2647758075491</v>
          </cell>
          <cell r="U17">
            <v>12.021893951887257</v>
          </cell>
          <cell r="V17">
            <v>12.021893951887257</v>
          </cell>
          <cell r="W17">
            <v>183.63159999999999</v>
          </cell>
          <cell r="X17">
            <v>201.125</v>
          </cell>
          <cell r="Y17">
            <v>183.9572</v>
          </cell>
          <cell r="Z17">
            <v>140.80719999999999</v>
          </cell>
          <cell r="AA17">
            <v>168.38319999999999</v>
          </cell>
          <cell r="AB17">
            <v>218.12880000000001</v>
          </cell>
          <cell r="AC17">
            <v>196.82599999999999</v>
          </cell>
          <cell r="AD17">
            <v>182.827</v>
          </cell>
          <cell r="AE17">
            <v>179.65960000000001</v>
          </cell>
          <cell r="AF17">
            <v>195.1148</v>
          </cell>
          <cell r="AG17" t="str">
            <v>ТМА март</v>
          </cell>
          <cell r="AH17">
            <v>0</v>
          </cell>
          <cell r="AJ17" t="b">
            <v>0</v>
          </cell>
          <cell r="AK17" t="b">
            <v>1</v>
          </cell>
        </row>
        <row r="18">
          <cell r="R18" t="str">
            <v>SU002011</v>
          </cell>
          <cell r="S18">
            <v>2742.5659999999998</v>
          </cell>
          <cell r="T18">
            <v>607.71349596264758</v>
          </cell>
          <cell r="U18">
            <v>10.499999999999998</v>
          </cell>
          <cell r="V18">
            <v>7.1633479813238132</v>
          </cell>
          <cell r="W18">
            <v>24.738399999999999</v>
          </cell>
          <cell r="X18">
            <v>18.842199999999998</v>
          </cell>
          <cell r="Y18">
            <v>21.614999999999998</v>
          </cell>
          <cell r="Z18">
            <v>30.164400000000001</v>
          </cell>
          <cell r="AA18">
            <v>25.436</v>
          </cell>
          <cell r="AB18">
            <v>29.538399999999999</v>
          </cell>
          <cell r="AC18">
            <v>30.1004</v>
          </cell>
          <cell r="AD18">
            <v>27.754000000000001</v>
          </cell>
          <cell r="AE18">
            <v>27.9</v>
          </cell>
          <cell r="AF18">
            <v>20.976600000000001</v>
          </cell>
          <cell r="AH18">
            <v>97</v>
          </cell>
          <cell r="AJ18" t="b">
            <v>0</v>
          </cell>
          <cell r="AK18" t="b">
            <v>1</v>
          </cell>
        </row>
        <row r="19">
          <cell r="R19" t="str">
            <v>SU000251</v>
          </cell>
          <cell r="S19">
            <v>7714.0550000000003</v>
          </cell>
          <cell r="T19">
            <v>1467.5061032912004</v>
          </cell>
          <cell r="U19">
            <v>12.693925822800095</v>
          </cell>
          <cell r="V19">
            <v>12.693925822800095</v>
          </cell>
          <cell r="W19">
            <v>58.476399999999998</v>
          </cell>
          <cell r="X19">
            <v>82.627600000000001</v>
          </cell>
          <cell r="Y19">
            <v>67.679000000000002</v>
          </cell>
          <cell r="Z19">
            <v>48.851199999999999</v>
          </cell>
          <cell r="AA19">
            <v>59.599800000000002</v>
          </cell>
          <cell r="AB19">
            <v>86.074600000000004</v>
          </cell>
          <cell r="AC19">
            <v>81.6768</v>
          </cell>
          <cell r="AD19">
            <v>51.743600000000001</v>
          </cell>
          <cell r="AE19">
            <v>47.175199999999997</v>
          </cell>
          <cell r="AF19">
            <v>68.147199999999998</v>
          </cell>
          <cell r="AH19">
            <v>0</v>
          </cell>
          <cell r="AJ19" t="b">
            <v>0</v>
          </cell>
          <cell r="AK19" t="b">
            <v>1</v>
          </cell>
        </row>
        <row r="20">
          <cell r="R20" t="str">
            <v>SU002182</v>
          </cell>
          <cell r="S20">
            <v>2599.886</v>
          </cell>
          <cell r="T20">
            <v>1</v>
          </cell>
          <cell r="U20" t="e">
            <v>#DIV/0!</v>
          </cell>
          <cell r="V20" t="e">
            <v>#DIV/0!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 t="str">
            <v>нет потребности</v>
          </cell>
          <cell r="AH20">
            <v>0</v>
          </cell>
          <cell r="AJ20" t="b">
            <v>0</v>
          </cell>
          <cell r="AK20" t="b">
            <v>1</v>
          </cell>
        </row>
        <row r="21">
          <cell r="R21" t="str">
            <v>SU002010</v>
          </cell>
          <cell r="S21">
            <v>27957.648000000001</v>
          </cell>
          <cell r="T21">
            <v>1586.6472884637033</v>
          </cell>
          <cell r="U21">
            <v>10.5</v>
          </cell>
          <cell r="V21">
            <v>9.1482442318514376</v>
          </cell>
          <cell r="W21">
            <v>61.906599999999997</v>
          </cell>
          <cell r="X21">
            <v>63.021400000000007</v>
          </cell>
          <cell r="Y21">
            <v>65.772400000000005</v>
          </cell>
          <cell r="Z21">
            <v>61.233199999999989</v>
          </cell>
          <cell r="AA21">
            <v>72.930399999999992</v>
          </cell>
          <cell r="AB21">
            <v>85.237600000000015</v>
          </cell>
          <cell r="AC21">
            <v>78.404800000000023</v>
          </cell>
          <cell r="AD21">
            <v>68.412600000000012</v>
          </cell>
          <cell r="AE21">
            <v>70.779399999999995</v>
          </cell>
          <cell r="AF21">
            <v>74.897000000000006</v>
          </cell>
          <cell r="AG21" t="str">
            <v>ТМА февраль_март</v>
          </cell>
          <cell r="AH21">
            <v>96</v>
          </cell>
          <cell r="AJ21" t="b">
            <v>0</v>
          </cell>
          <cell r="AK21" t="b">
            <v>1</v>
          </cell>
        </row>
        <row r="22">
          <cell r="U22">
            <v>-5</v>
          </cell>
          <cell r="V22">
            <v>-5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 t="str">
            <v>дубль на 457</v>
          </cell>
          <cell r="AH22">
            <v>0</v>
          </cell>
        </row>
        <row r="23">
          <cell r="R23" t="str">
            <v>SU002150</v>
          </cell>
          <cell r="S23">
            <v>13589.888000000001</v>
          </cell>
          <cell r="T23">
            <v>606.77142398370222</v>
          </cell>
          <cell r="U23">
            <v>11</v>
          </cell>
          <cell r="V23">
            <v>10.354511991851098</v>
          </cell>
          <cell r="W23">
            <v>34.854799999999997</v>
          </cell>
          <cell r="X23">
            <v>27.872199999999999</v>
          </cell>
          <cell r="Y23">
            <v>22.607399999999998</v>
          </cell>
          <cell r="Z23">
            <v>11.94939999999999</v>
          </cell>
          <cell r="AA23">
            <v>17.575399999999998</v>
          </cell>
          <cell r="AB23">
            <v>33.834200000000003</v>
          </cell>
          <cell r="AC23">
            <v>34.702199999999998</v>
          </cell>
          <cell r="AD23">
            <v>23.988399999999999</v>
          </cell>
          <cell r="AE23">
            <v>22.925999999999998</v>
          </cell>
          <cell r="AF23">
            <v>17.164400000000001</v>
          </cell>
          <cell r="AG23" t="str">
            <v>ТМА февраль</v>
          </cell>
          <cell r="AH23">
            <v>22</v>
          </cell>
          <cell r="AJ23" t="b">
            <v>0</v>
          </cell>
          <cell r="AK23" t="b">
            <v>1</v>
          </cell>
        </row>
        <row r="24">
          <cell r="R24" t="str">
            <v>SU002158</v>
          </cell>
          <cell r="S24">
            <v>13920.518</v>
          </cell>
          <cell r="T24">
            <v>507.45387025486798</v>
          </cell>
          <cell r="U24">
            <v>11</v>
          </cell>
          <cell r="V24">
            <v>10.599335127433912</v>
          </cell>
          <cell r="W24">
            <v>20.731999999999999</v>
          </cell>
          <cell r="X24">
            <v>26.4634</v>
          </cell>
          <cell r="Y24">
            <v>28.069800000000001</v>
          </cell>
          <cell r="Z24">
            <v>23.127400000000002</v>
          </cell>
          <cell r="AA24">
            <v>18.186800000000002</v>
          </cell>
          <cell r="AB24">
            <v>19.6416</v>
          </cell>
          <cell r="AC24">
            <v>25.126999999999999</v>
          </cell>
          <cell r="AD24">
            <v>20.5886</v>
          </cell>
          <cell r="AE24">
            <v>17.241800000000001</v>
          </cell>
          <cell r="AF24">
            <v>12.7348</v>
          </cell>
          <cell r="AG24" t="str">
            <v>ТМА февраль</v>
          </cell>
          <cell r="AH24">
            <v>8</v>
          </cell>
          <cell r="AJ24" t="b">
            <v>0</v>
          </cell>
          <cell r="AK24" t="b">
            <v>1</v>
          </cell>
        </row>
        <row r="25">
          <cell r="R25" t="str">
            <v>SU002151</v>
          </cell>
          <cell r="S25">
            <v>10042.223</v>
          </cell>
          <cell r="T25">
            <v>528.4312252997687</v>
          </cell>
          <cell r="U25">
            <v>15.241806324942139</v>
          </cell>
          <cell r="V25">
            <v>15.241806324942139</v>
          </cell>
          <cell r="W25">
            <v>19.699200000000001</v>
          </cell>
          <cell r="X25">
            <v>17.311</v>
          </cell>
          <cell r="Y25">
            <v>11.8728</v>
          </cell>
          <cell r="Z25">
            <v>9.8065999999999978</v>
          </cell>
          <cell r="AA25">
            <v>14.370799999999999</v>
          </cell>
          <cell r="AB25">
            <v>32.507599999999996</v>
          </cell>
          <cell r="AC25">
            <v>34.099600000000002</v>
          </cell>
          <cell r="AD25">
            <v>23.8874</v>
          </cell>
          <cell r="AE25">
            <v>24.7</v>
          </cell>
          <cell r="AF25">
            <v>31.216000000000001</v>
          </cell>
          <cell r="AG25" t="str">
            <v>ТМА март</v>
          </cell>
          <cell r="AH25">
            <v>0</v>
          </cell>
          <cell r="AJ25" t="b">
            <v>0</v>
          </cell>
          <cell r="AK25" t="b">
            <v>1</v>
          </cell>
        </row>
        <row r="26">
          <cell r="R26" t="str">
            <v>SU001051</v>
          </cell>
          <cell r="S26">
            <v>2375.0160000000005</v>
          </cell>
          <cell r="T26">
            <v>332.89241947197741</v>
          </cell>
          <cell r="U26">
            <v>11</v>
          </cell>
          <cell r="V26">
            <v>9.1206097359887135</v>
          </cell>
          <cell r="W26">
            <v>11.3682</v>
          </cell>
          <cell r="X26">
            <v>14.144399999999999</v>
          </cell>
          <cell r="Y26">
            <v>12.3612</v>
          </cell>
          <cell r="Z26">
            <v>12.8482</v>
          </cell>
          <cell r="AA26">
            <v>16.773199999999999</v>
          </cell>
          <cell r="AB26">
            <v>17.7134</v>
          </cell>
          <cell r="AC26">
            <v>14.5662</v>
          </cell>
          <cell r="AD26">
            <v>13.803599999999999</v>
          </cell>
          <cell r="AE26">
            <v>10.8622</v>
          </cell>
          <cell r="AF26">
            <v>10.9688</v>
          </cell>
          <cell r="AH26">
            <v>21</v>
          </cell>
          <cell r="AJ26" t="b">
            <v>0</v>
          </cell>
          <cell r="AK26" t="b">
            <v>1</v>
          </cell>
        </row>
        <row r="27">
          <cell r="R27" t="str">
            <v>SU002287</v>
          </cell>
          <cell r="S27">
            <v>4474.7349999999997</v>
          </cell>
          <cell r="T27">
            <v>768.90856740915285</v>
          </cell>
          <cell r="U27">
            <v>12.823841852288245</v>
          </cell>
          <cell r="V27">
            <v>12.823841852288245</v>
          </cell>
          <cell r="W27">
            <v>36.930799999999998</v>
          </cell>
          <cell r="X27">
            <v>37.132800000000003</v>
          </cell>
          <cell r="Y27">
            <v>31.882999999999999</v>
          </cell>
          <cell r="Z27">
            <v>27.14879999999998</v>
          </cell>
          <cell r="AA27">
            <v>32.911999999999999</v>
          </cell>
          <cell r="AB27">
            <v>36.902200000000008</v>
          </cell>
          <cell r="AC27">
            <v>35.239799999999988</v>
          </cell>
          <cell r="AD27">
            <v>30.604399999999998</v>
          </cell>
          <cell r="AE27">
            <v>28.646799999999999</v>
          </cell>
          <cell r="AF27">
            <v>29.3246</v>
          </cell>
          <cell r="AH27">
            <v>0</v>
          </cell>
          <cell r="AJ27" t="b">
            <v>0</v>
          </cell>
          <cell r="AK27" t="b">
            <v>1</v>
          </cell>
        </row>
        <row r="28">
          <cell r="R28" t="str">
            <v>SU000227</v>
          </cell>
          <cell r="S28">
            <v>7796.0470000000005</v>
          </cell>
          <cell r="T28">
            <v>564.73193959871116</v>
          </cell>
          <cell r="U28">
            <v>15.053684899677789</v>
          </cell>
          <cell r="V28">
            <v>15.053684899677789</v>
          </cell>
          <cell r="W28">
            <v>18.0166</v>
          </cell>
          <cell r="X28">
            <v>29.545400000000001</v>
          </cell>
          <cell r="Y28">
            <v>23.1264</v>
          </cell>
          <cell r="Z28">
            <v>10.145200000000001</v>
          </cell>
          <cell r="AA28">
            <v>18.1934</v>
          </cell>
          <cell r="AB28">
            <v>37.4542</v>
          </cell>
          <cell r="AC28">
            <v>34.395000000000003</v>
          </cell>
          <cell r="AD28">
            <v>23.501999999999999</v>
          </cell>
          <cell r="AE28">
            <v>19.0398</v>
          </cell>
          <cell r="AF28">
            <v>23.2608</v>
          </cell>
          <cell r="AH28">
            <v>0</v>
          </cell>
          <cell r="AJ28" t="b">
            <v>0</v>
          </cell>
          <cell r="AK28" t="b">
            <v>1</v>
          </cell>
        </row>
        <row r="29">
          <cell r="R29" t="str">
            <v>SU001835</v>
          </cell>
          <cell r="S29">
            <v>298.69499999999999</v>
          </cell>
          <cell r="T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 t="str">
            <v>нет потребности</v>
          </cell>
          <cell r="AH29">
            <v>0</v>
          </cell>
          <cell r="AJ29" t="b">
            <v>0</v>
          </cell>
          <cell r="AK29" t="b">
            <v>1</v>
          </cell>
        </row>
        <row r="30">
          <cell r="R30" t="str">
            <v>SU000246</v>
          </cell>
          <cell r="S30">
            <v>1290.46</v>
          </cell>
          <cell r="T30">
            <v>585.07199657578531</v>
          </cell>
          <cell r="U30">
            <v>10.5</v>
          </cell>
          <cell r="V30">
            <v>8.0623982878926377</v>
          </cell>
          <cell r="W30">
            <v>31.8596</v>
          </cell>
          <cell r="X30">
            <v>16.929200000000002</v>
          </cell>
          <cell r="Y30">
            <v>15.1008</v>
          </cell>
          <cell r="Z30">
            <v>25.8062</v>
          </cell>
          <cell r="AA30">
            <v>29.0654</v>
          </cell>
          <cell r="AB30">
            <v>25.315200000000001</v>
          </cell>
          <cell r="AC30">
            <v>23.240400000000001</v>
          </cell>
          <cell r="AD30">
            <v>22.373799999999999</v>
          </cell>
          <cell r="AE30">
            <v>24.413</v>
          </cell>
          <cell r="AF30">
            <v>23.984400000000001</v>
          </cell>
          <cell r="AH30">
            <v>87</v>
          </cell>
          <cell r="AJ30" t="b">
            <v>0</v>
          </cell>
          <cell r="AK30" t="b">
            <v>1</v>
          </cell>
        </row>
        <row r="31">
          <cell r="R31" t="str">
            <v>SU001430</v>
          </cell>
          <cell r="S31">
            <v>768.06499999999983</v>
          </cell>
          <cell r="T31">
            <v>277.34980073842655</v>
          </cell>
          <cell r="U31">
            <v>15.327350184606644</v>
          </cell>
          <cell r="V31">
            <v>15.327350184606644</v>
          </cell>
          <cell r="W31">
            <v>6.5343999999999998</v>
          </cell>
          <cell r="X31">
            <v>12.4122</v>
          </cell>
          <cell r="Y31">
            <v>11.2986</v>
          </cell>
          <cell r="Z31">
            <v>9.6617999999999995</v>
          </cell>
          <cell r="AA31">
            <v>11.021000000000001</v>
          </cell>
          <cell r="AB31">
            <v>11.3248</v>
          </cell>
          <cell r="AC31">
            <v>12.2684</v>
          </cell>
          <cell r="AD31">
            <v>7.7122000000000002</v>
          </cell>
          <cell r="AE31">
            <v>9.8713999999999995</v>
          </cell>
          <cell r="AF31">
            <v>8.8734000000000002</v>
          </cell>
          <cell r="AH31">
            <v>0</v>
          </cell>
          <cell r="AJ31" t="b">
            <v>0</v>
          </cell>
          <cell r="AK31" t="b">
            <v>1</v>
          </cell>
        </row>
        <row r="32">
          <cell r="R32" t="str">
            <v>SU002612</v>
          </cell>
          <cell r="S32">
            <v>735.32600000000002</v>
          </cell>
          <cell r="T32">
            <v>479.14989086120613</v>
          </cell>
          <cell r="U32">
            <v>11</v>
          </cell>
          <cell r="V32">
            <v>8.307545430603108</v>
          </cell>
          <cell r="W32">
            <v>17.7272</v>
          </cell>
          <cell r="X32">
            <v>13.839</v>
          </cell>
          <cell r="Y32">
            <v>13.869400000000001</v>
          </cell>
          <cell r="Z32">
            <v>27.103999999999999</v>
          </cell>
          <cell r="AA32">
            <v>28.348800000000001</v>
          </cell>
          <cell r="AB32">
            <v>18.354399999999998</v>
          </cell>
          <cell r="AC32">
            <v>16.4328</v>
          </cell>
          <cell r="AD32">
            <v>21.961600000000001</v>
          </cell>
          <cell r="AE32">
            <v>22.699200000000001</v>
          </cell>
          <cell r="AF32">
            <v>21.705400000000001</v>
          </cell>
          <cell r="AH32">
            <v>49</v>
          </cell>
          <cell r="AJ32" t="b">
            <v>0</v>
          </cell>
          <cell r="AK32" t="b">
            <v>1</v>
          </cell>
        </row>
        <row r="33">
          <cell r="R33" t="str">
            <v>SU002614</v>
          </cell>
          <cell r="S33">
            <v>724.2</v>
          </cell>
          <cell r="T33">
            <v>385.28333863660487</v>
          </cell>
          <cell r="U33">
            <v>11</v>
          </cell>
          <cell r="V33">
            <v>8.1872693183024179</v>
          </cell>
          <cell r="W33">
            <v>16.373000000000001</v>
          </cell>
          <cell r="X33">
            <v>11.8802</v>
          </cell>
          <cell r="Y33">
            <v>8.0472000000000001</v>
          </cell>
          <cell r="Z33">
            <v>13.641</v>
          </cell>
          <cell r="AA33">
            <v>16.587800000000001</v>
          </cell>
          <cell r="AB33">
            <v>18.8536</v>
          </cell>
          <cell r="AC33">
            <v>18.8262</v>
          </cell>
          <cell r="AD33">
            <v>15.648</v>
          </cell>
          <cell r="AE33">
            <v>17.5428</v>
          </cell>
          <cell r="AF33">
            <v>19.094000000000001</v>
          </cell>
          <cell r="AH33">
            <v>48</v>
          </cell>
          <cell r="AJ33" t="b">
            <v>0</v>
          </cell>
          <cell r="AK33" t="b">
            <v>1</v>
          </cell>
        </row>
        <row r="34"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H34">
            <v>0</v>
          </cell>
        </row>
        <row r="35">
          <cell r="R35" t="str">
            <v>SU002618</v>
          </cell>
          <cell r="U35">
            <v>10.5</v>
          </cell>
          <cell r="V35">
            <v>10.179310344827586</v>
          </cell>
          <cell r="W35">
            <v>87.6</v>
          </cell>
          <cell r="X35">
            <v>73</v>
          </cell>
          <cell r="Y35">
            <v>64.599999999999994</v>
          </cell>
          <cell r="Z35">
            <v>17.8</v>
          </cell>
          <cell r="AA35">
            <v>32.6</v>
          </cell>
          <cell r="AB35">
            <v>88</v>
          </cell>
          <cell r="AC35">
            <v>82.4</v>
          </cell>
          <cell r="AD35">
            <v>46.6</v>
          </cell>
          <cell r="AE35">
            <v>29</v>
          </cell>
          <cell r="AF35">
            <v>-0.4</v>
          </cell>
          <cell r="AH35">
            <v>11</v>
          </cell>
        </row>
        <row r="36">
          <cell r="R36" t="str">
            <v>SU002734</v>
          </cell>
          <cell r="U36">
            <v>14.545454545454545</v>
          </cell>
          <cell r="V36">
            <v>14.545454545454545</v>
          </cell>
          <cell r="W36">
            <v>16</v>
          </cell>
          <cell r="X36">
            <v>13</v>
          </cell>
          <cell r="Y36">
            <v>8</v>
          </cell>
          <cell r="Z36">
            <v>9.6</v>
          </cell>
          <cell r="AA36">
            <v>12</v>
          </cell>
          <cell r="AB36">
            <v>2.4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 t="str">
            <v>заказываем с 06,02,25</v>
          </cell>
          <cell r="AH36">
            <v>0</v>
          </cell>
        </row>
        <row r="37">
          <cell r="R37" t="str">
            <v>SU002621</v>
          </cell>
          <cell r="U37">
            <v>14.694915254237291</v>
          </cell>
          <cell r="V37">
            <v>14.694915254237291</v>
          </cell>
          <cell r="W37">
            <v>94.4</v>
          </cell>
          <cell r="X37">
            <v>76.400000000000006</v>
          </cell>
          <cell r="Y37">
            <v>52.8</v>
          </cell>
          <cell r="Z37">
            <v>52.2</v>
          </cell>
          <cell r="AA37">
            <v>58.4</v>
          </cell>
          <cell r="AB37">
            <v>84.6</v>
          </cell>
          <cell r="AC37">
            <v>98.2</v>
          </cell>
          <cell r="AD37">
            <v>66</v>
          </cell>
          <cell r="AE37">
            <v>59.2</v>
          </cell>
          <cell r="AF37">
            <v>66.599999999999994</v>
          </cell>
          <cell r="AH37">
            <v>0</v>
          </cell>
        </row>
        <row r="38">
          <cell r="R38" t="str">
            <v>SU002725</v>
          </cell>
          <cell r="S38">
            <v>6199.7530000000006</v>
          </cell>
          <cell r="T38">
            <v>0</v>
          </cell>
          <cell r="U38" t="e">
            <v>#DIV/0!</v>
          </cell>
          <cell r="V38" t="e">
            <v>#DIV/0!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 t="str">
            <v>нет потребности</v>
          </cell>
          <cell r="AH38">
            <v>0</v>
          </cell>
          <cell r="AJ38" t="b">
            <v>0</v>
          </cell>
          <cell r="AK38" t="b">
            <v>1</v>
          </cell>
        </row>
        <row r="39">
          <cell r="R39" t="str">
            <v>SU002658</v>
          </cell>
          <cell r="U39" t="e">
            <v>#DIV/0!</v>
          </cell>
          <cell r="V39" t="e">
            <v>#DIV/0!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 t="str">
            <v>нет потребности</v>
          </cell>
          <cell r="AH39">
            <v>0</v>
          </cell>
        </row>
        <row r="40">
          <cell r="R40" t="str">
            <v>SU002660</v>
          </cell>
          <cell r="U40" t="e">
            <v>#DIV/0!</v>
          </cell>
          <cell r="V40" t="e">
            <v>#DIV/0!</v>
          </cell>
          <cell r="W40">
            <v>0.8</v>
          </cell>
          <cell r="X40">
            <v>19</v>
          </cell>
          <cell r="Y40">
            <v>18.2</v>
          </cell>
          <cell r="Z40">
            <v>1.2</v>
          </cell>
          <cell r="AA40">
            <v>1.2</v>
          </cell>
          <cell r="AB40">
            <v>9.8000000000000007</v>
          </cell>
          <cell r="AC40">
            <v>10.6</v>
          </cell>
          <cell r="AD40">
            <v>7.8</v>
          </cell>
          <cell r="AE40">
            <v>8.4</v>
          </cell>
          <cell r="AF40">
            <v>2.8</v>
          </cell>
          <cell r="AH40">
            <v>0</v>
          </cell>
        </row>
        <row r="41">
          <cell r="R41" t="str">
            <v>SU002756</v>
          </cell>
          <cell r="S41">
            <v>1707.8850000000002</v>
          </cell>
          <cell r="T41">
            <v>491.38061470626684</v>
          </cell>
          <cell r="U41">
            <v>10.500000000000002</v>
          </cell>
          <cell r="V41">
            <v>7.0793073531334301</v>
          </cell>
          <cell r="W41">
            <v>14.9954</v>
          </cell>
          <cell r="X41">
            <v>17.722799999999999</v>
          </cell>
          <cell r="Y41">
            <v>13.679600000000001</v>
          </cell>
          <cell r="Z41">
            <v>22.042999999999999</v>
          </cell>
          <cell r="AA41">
            <v>26.4938</v>
          </cell>
          <cell r="AB41">
            <v>25.616599999999998</v>
          </cell>
          <cell r="AC41">
            <v>25.5946</v>
          </cell>
          <cell r="AD41">
            <v>21.832999999999998</v>
          </cell>
          <cell r="AE41">
            <v>21.154800000000002</v>
          </cell>
          <cell r="AF41">
            <v>22.1492</v>
          </cell>
          <cell r="AH41">
            <v>58</v>
          </cell>
          <cell r="AJ41" t="b">
            <v>0</v>
          </cell>
          <cell r="AK41" t="b">
            <v>1</v>
          </cell>
        </row>
        <row r="42">
          <cell r="R42" t="str">
            <v>SU002801</v>
          </cell>
          <cell r="U42">
            <v>10.499999999999996</v>
          </cell>
          <cell r="V42">
            <v>9.5</v>
          </cell>
          <cell r="W42">
            <v>64.2</v>
          </cell>
          <cell r="X42">
            <v>34.6</v>
          </cell>
          <cell r="Y42">
            <v>24.2</v>
          </cell>
          <cell r="Z42">
            <v>-1.2</v>
          </cell>
          <cell r="AA42">
            <v>-1.6</v>
          </cell>
          <cell r="AB42">
            <v>44.6</v>
          </cell>
          <cell r="AC42">
            <v>53.6</v>
          </cell>
          <cell r="AD42">
            <v>16.8</v>
          </cell>
          <cell r="AE42">
            <v>8.1999999999999993</v>
          </cell>
          <cell r="AF42">
            <v>-1.2</v>
          </cell>
          <cell r="AH42">
            <v>23</v>
          </cell>
        </row>
        <row r="43">
          <cell r="R43" t="str">
            <v>SU002799</v>
          </cell>
          <cell r="U43">
            <v>11</v>
          </cell>
          <cell r="V43">
            <v>10.70125786163522</v>
          </cell>
          <cell r="W43">
            <v>65.599999999999994</v>
          </cell>
          <cell r="X43">
            <v>32</v>
          </cell>
          <cell r="Y43">
            <v>21.8</v>
          </cell>
          <cell r="Z43">
            <v>-0.8</v>
          </cell>
          <cell r="AA43">
            <v>0</v>
          </cell>
          <cell r="AB43">
            <v>60.8</v>
          </cell>
          <cell r="AC43">
            <v>70.400000000000006</v>
          </cell>
          <cell r="AD43">
            <v>22.8</v>
          </cell>
          <cell r="AE43">
            <v>18</v>
          </cell>
          <cell r="AF43">
            <v>20.8</v>
          </cell>
          <cell r="AH43">
            <v>8</v>
          </cell>
        </row>
        <row r="44">
          <cell r="R44" t="str">
            <v>SU002847</v>
          </cell>
          <cell r="S44">
            <v>2818.998</v>
          </cell>
          <cell r="T44">
            <v>217.09739803521205</v>
          </cell>
          <cell r="U44">
            <v>10.685749508803019</v>
          </cell>
          <cell r="V44">
            <v>10.685749508803019</v>
          </cell>
          <cell r="W44">
            <v>11.8188</v>
          </cell>
          <cell r="X44">
            <v>9.5042000000000009</v>
          </cell>
          <cell r="Y44">
            <v>6.6201999999999996</v>
          </cell>
          <cell r="Z44">
            <v>4.5008000000000008</v>
          </cell>
          <cell r="AA44">
            <v>7.8108000000000004</v>
          </cell>
          <cell r="AB44">
            <v>11.112399999999999</v>
          </cell>
          <cell r="AC44">
            <v>7.8024000000000013</v>
          </cell>
          <cell r="AD44">
            <v>4.1828000000000003</v>
          </cell>
          <cell r="AE44">
            <v>7.2227999999999994</v>
          </cell>
          <cell r="AF44">
            <v>6.2191999999999998</v>
          </cell>
          <cell r="AG44" t="str">
            <v>17,01,25 начинаем заказывать</v>
          </cell>
          <cell r="AH44">
            <v>0</v>
          </cell>
          <cell r="AJ44" t="b">
            <v>0</v>
          </cell>
          <cell r="AK44" t="b">
            <v>1</v>
          </cell>
        </row>
        <row r="45">
          <cell r="R45" t="str">
            <v>SU002848</v>
          </cell>
          <cell r="U45">
            <v>12.987012987012987</v>
          </cell>
          <cell r="V45">
            <v>12.987012987012987</v>
          </cell>
          <cell r="W45">
            <v>20.2</v>
          </cell>
          <cell r="X45">
            <v>16.2</v>
          </cell>
          <cell r="Y45">
            <v>12</v>
          </cell>
          <cell r="Z45">
            <v>3.2</v>
          </cell>
          <cell r="AA45">
            <v>7.4</v>
          </cell>
          <cell r="AB45">
            <v>22</v>
          </cell>
          <cell r="AC45">
            <v>18.600000000000001</v>
          </cell>
          <cell r="AD45">
            <v>9.8000000000000007</v>
          </cell>
          <cell r="AE45">
            <v>10.6</v>
          </cell>
          <cell r="AF45">
            <v>10.4</v>
          </cell>
          <cell r="AH45">
            <v>0</v>
          </cell>
        </row>
        <row r="46">
          <cell r="R46" t="str">
            <v>SU002686</v>
          </cell>
          <cell r="U46">
            <v>15.877076411960131</v>
          </cell>
          <cell r="V46">
            <v>15.877076411960131</v>
          </cell>
          <cell r="W46">
            <v>86.8</v>
          </cell>
          <cell r="X46">
            <v>69.8</v>
          </cell>
          <cell r="Y46">
            <v>53.4</v>
          </cell>
          <cell r="Z46">
            <v>53.4</v>
          </cell>
          <cell r="AA46">
            <v>44.2</v>
          </cell>
          <cell r="AB46">
            <v>72.599999999999994</v>
          </cell>
          <cell r="AC46">
            <v>93.8</v>
          </cell>
          <cell r="AD46">
            <v>62</v>
          </cell>
          <cell r="AE46">
            <v>41.6</v>
          </cell>
          <cell r="AF46">
            <v>27.4</v>
          </cell>
          <cell r="AH46">
            <v>0</v>
          </cell>
        </row>
        <row r="47">
          <cell r="R47" t="str">
            <v>SU002828</v>
          </cell>
          <cell r="S47">
            <v>4441.9250000000002</v>
          </cell>
          <cell r="T47">
            <v>339.39477038545289</v>
          </cell>
          <cell r="U47">
            <v>20.493792596363214</v>
          </cell>
          <cell r="V47">
            <v>20.493792596363214</v>
          </cell>
          <cell r="W47">
            <v>10.022</v>
          </cell>
          <cell r="X47">
            <v>14.6424</v>
          </cell>
          <cell r="Y47">
            <v>13.316599999999999</v>
          </cell>
          <cell r="Z47">
            <v>14.2964</v>
          </cell>
          <cell r="AA47">
            <v>14.286</v>
          </cell>
          <cell r="AB47">
            <v>10.8712</v>
          </cell>
          <cell r="AC47">
            <v>10.595599999999999</v>
          </cell>
          <cell r="AD47">
            <v>14.654400000000001</v>
          </cell>
          <cell r="AE47">
            <v>10.847799999999999</v>
          </cell>
          <cell r="AF47">
            <v>8.1052</v>
          </cell>
          <cell r="AH47">
            <v>0</v>
          </cell>
          <cell r="AJ47" t="b">
            <v>0</v>
          </cell>
          <cell r="AK47" t="b">
            <v>1</v>
          </cell>
        </row>
        <row r="48">
          <cell r="R48" t="str">
            <v>SU002830</v>
          </cell>
          <cell r="S48">
            <v>9925.3770000000004</v>
          </cell>
          <cell r="T48">
            <v>572.94035545357633</v>
          </cell>
          <cell r="U48">
            <v>11</v>
          </cell>
          <cell r="V48">
            <v>10.287177726788197</v>
          </cell>
          <cell r="W48">
            <v>32.159399999999998</v>
          </cell>
          <cell r="X48">
            <v>24.930599999999998</v>
          </cell>
          <cell r="Y48">
            <v>25.1614</v>
          </cell>
          <cell r="Z48">
            <v>31.227399999999999</v>
          </cell>
          <cell r="AA48">
            <v>25.354600000000001</v>
          </cell>
          <cell r="AB48">
            <v>6.9567999999999994</v>
          </cell>
          <cell r="AC48">
            <v>12.1152</v>
          </cell>
          <cell r="AD48">
            <v>30.103000000000002</v>
          </cell>
          <cell r="AE48">
            <v>29.0044</v>
          </cell>
          <cell r="AF48">
            <v>14.960800000000001</v>
          </cell>
          <cell r="AH48">
            <v>24</v>
          </cell>
          <cell r="AJ48" t="b">
            <v>0</v>
          </cell>
          <cell r="AK48" t="b">
            <v>1</v>
          </cell>
        </row>
        <row r="49">
          <cell r="R49" t="str">
            <v>SU002655</v>
          </cell>
          <cell r="S49">
            <v>4720.6309999999994</v>
          </cell>
          <cell r="T49">
            <v>682.72788555282659</v>
          </cell>
          <cell r="U49">
            <v>10.5</v>
          </cell>
          <cell r="V49">
            <v>6.1591427764133053</v>
          </cell>
          <cell r="W49">
            <v>19.2834</v>
          </cell>
          <cell r="X49">
            <v>30.3264</v>
          </cell>
          <cell r="Y49">
            <v>29.812200000000001</v>
          </cell>
          <cell r="Z49">
            <v>32.429199999999987</v>
          </cell>
          <cell r="AA49">
            <v>30.804200000000002</v>
          </cell>
          <cell r="AB49">
            <v>14.0694</v>
          </cell>
          <cell r="AC49">
            <v>22.42420000000001</v>
          </cell>
          <cell r="AD49">
            <v>52.039000000000001</v>
          </cell>
          <cell r="AE49">
            <v>40.4542</v>
          </cell>
          <cell r="AF49">
            <v>25.4572</v>
          </cell>
          <cell r="AH49">
            <v>120</v>
          </cell>
          <cell r="AJ49" t="b">
            <v>0</v>
          </cell>
          <cell r="AK49" t="b">
            <v>1</v>
          </cell>
        </row>
        <row r="50">
          <cell r="R50" t="str">
            <v>SU002816</v>
          </cell>
          <cell r="U50">
            <v>15.384615384615383</v>
          </cell>
          <cell r="V50">
            <v>15.384615384615383</v>
          </cell>
          <cell r="W50">
            <v>16</v>
          </cell>
          <cell r="X50">
            <v>13.6</v>
          </cell>
          <cell r="Y50">
            <v>8</v>
          </cell>
          <cell r="Z50">
            <v>9</v>
          </cell>
          <cell r="AA50">
            <v>11.8</v>
          </cell>
          <cell r="AB50">
            <v>2.8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 t="str">
            <v>заказываем с 06,02,25</v>
          </cell>
          <cell r="AH50">
            <v>0</v>
          </cell>
        </row>
        <row r="51">
          <cell r="R51" t="str">
            <v>SU002795</v>
          </cell>
          <cell r="S51">
            <v>2451.348</v>
          </cell>
          <cell r="T51">
            <v>448.80286970033296</v>
          </cell>
          <cell r="U51">
            <v>11</v>
          </cell>
          <cell r="V51">
            <v>8.6286348501664829</v>
          </cell>
          <cell r="W51">
            <v>13.2646</v>
          </cell>
          <cell r="X51">
            <v>13.715999999999999</v>
          </cell>
          <cell r="Y51">
            <v>12.9376</v>
          </cell>
          <cell r="Z51">
            <v>23.444200000000009</v>
          </cell>
          <cell r="AA51">
            <v>23.851600000000001</v>
          </cell>
          <cell r="AB51">
            <v>20.244199999999999</v>
          </cell>
          <cell r="AC51">
            <v>19.9148</v>
          </cell>
          <cell r="AD51">
            <v>24.661200000000001</v>
          </cell>
          <cell r="AE51">
            <v>21.992799999999999</v>
          </cell>
          <cell r="AF51">
            <v>17.230799999999999</v>
          </cell>
          <cell r="AH51">
            <v>32</v>
          </cell>
          <cell r="AJ51" t="b">
            <v>0</v>
          </cell>
          <cell r="AK51" t="b">
            <v>1</v>
          </cell>
        </row>
        <row r="52">
          <cell r="R52" t="str">
            <v>SU002758</v>
          </cell>
          <cell r="U52">
            <v>11.166666666666666</v>
          </cell>
          <cell r="V52">
            <v>11.166666666666666</v>
          </cell>
          <cell r="W52">
            <v>52</v>
          </cell>
          <cell r="X52">
            <v>40.799999999999997</v>
          </cell>
          <cell r="Y52">
            <v>33.4</v>
          </cell>
          <cell r="Z52">
            <v>2.6</v>
          </cell>
          <cell r="AA52">
            <v>13.4</v>
          </cell>
          <cell r="AB52">
            <v>67</v>
          </cell>
          <cell r="AC52">
            <v>63.6</v>
          </cell>
          <cell r="AD52">
            <v>27.2</v>
          </cell>
          <cell r="AE52">
            <v>16.600000000000001</v>
          </cell>
          <cell r="AF52">
            <v>-0.8</v>
          </cell>
          <cell r="AH52">
            <v>0</v>
          </cell>
        </row>
        <row r="53">
          <cell r="R53" t="str">
            <v>SU002759</v>
          </cell>
          <cell r="U53">
            <v>23.867924528301888</v>
          </cell>
          <cell r="V53">
            <v>23.867924528301888</v>
          </cell>
          <cell r="W53">
            <v>23</v>
          </cell>
          <cell r="X53">
            <v>19.399999999999999</v>
          </cell>
          <cell r="Y53">
            <v>7.2</v>
          </cell>
          <cell r="Z53">
            <v>-0.6</v>
          </cell>
          <cell r="AA53">
            <v>-0.8</v>
          </cell>
          <cell r="AB53">
            <v>49.2</v>
          </cell>
          <cell r="AC53">
            <v>56.4</v>
          </cell>
          <cell r="AD53">
            <v>20.2</v>
          </cell>
          <cell r="AE53">
            <v>19</v>
          </cell>
          <cell r="AF53">
            <v>17.600000000000001</v>
          </cell>
          <cell r="AH53">
            <v>0</v>
          </cell>
        </row>
        <row r="54">
          <cell r="R54" t="str">
            <v>SU002829</v>
          </cell>
          <cell r="S54">
            <v>7716.5589999999993</v>
          </cell>
          <cell r="T54">
            <v>0</v>
          </cell>
          <cell r="U54" t="e">
            <v>#DIV/0!</v>
          </cell>
          <cell r="V54" t="e">
            <v>#DIV/0!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 t="str">
            <v>нет потребности</v>
          </cell>
          <cell r="AH54">
            <v>0</v>
          </cell>
          <cell r="AJ54" t="b">
            <v>0</v>
          </cell>
          <cell r="AK54" t="b">
            <v>1</v>
          </cell>
        </row>
        <row r="55">
          <cell r="R55" t="str">
            <v>SU002928</v>
          </cell>
          <cell r="S55">
            <v>10820.118</v>
          </cell>
          <cell r="T55">
            <v>698.43729145409384</v>
          </cell>
          <cell r="U55">
            <v>11.000000000000002</v>
          </cell>
          <cell r="V55">
            <v>10.540245727046926</v>
          </cell>
          <cell r="W55">
            <v>31.3354</v>
          </cell>
          <cell r="X55">
            <v>31.444400000000002</v>
          </cell>
          <cell r="Y55">
            <v>21.7776</v>
          </cell>
          <cell r="Z55">
            <v>30.340599999999998</v>
          </cell>
          <cell r="AA55">
            <v>33.828200000000002</v>
          </cell>
          <cell r="AB55">
            <v>34.277799999999999</v>
          </cell>
          <cell r="AC55">
            <v>36.427399999999999</v>
          </cell>
          <cell r="AD55">
            <v>28.738399999999999</v>
          </cell>
          <cell r="AE55">
            <v>29.1448</v>
          </cell>
          <cell r="AF55">
            <v>23.228000000000002</v>
          </cell>
          <cell r="AH55">
            <v>12</v>
          </cell>
          <cell r="AJ55" t="b">
            <v>0</v>
          </cell>
          <cell r="AK55" t="b">
            <v>1</v>
          </cell>
        </row>
        <row r="56">
          <cell r="R56" t="str">
            <v>SU002833</v>
          </cell>
          <cell r="S56">
            <v>1303.809</v>
          </cell>
          <cell r="T56">
            <v>195.12303672674133</v>
          </cell>
          <cell r="U56">
            <v>10.884559181685336</v>
          </cell>
          <cell r="V56">
            <v>10.884559181685336</v>
          </cell>
          <cell r="W56">
            <v>6.7001999999999997</v>
          </cell>
          <cell r="X56">
            <v>6.1459999999999999</v>
          </cell>
          <cell r="Y56">
            <v>3.9148000000000009</v>
          </cell>
          <cell r="Z56">
            <v>3.4975999999999998</v>
          </cell>
          <cell r="AA56">
            <v>6.0188000000000006</v>
          </cell>
          <cell r="AB56">
            <v>11.738</v>
          </cell>
          <cell r="AC56">
            <v>9.8048000000000002</v>
          </cell>
          <cell r="AD56">
            <v>6.1079999999999997</v>
          </cell>
          <cell r="AE56">
            <v>7.2203999999999997</v>
          </cell>
          <cell r="AF56">
            <v>8.4847999999999999</v>
          </cell>
          <cell r="AH56">
            <v>0</v>
          </cell>
          <cell r="AJ56" t="b">
            <v>0</v>
          </cell>
          <cell r="AK56" t="b">
            <v>1</v>
          </cell>
        </row>
        <row r="57">
          <cell r="R57" t="str">
            <v>SU002831</v>
          </cell>
          <cell r="U57" t="e">
            <v>#DIV/0!</v>
          </cell>
          <cell r="V57" t="e">
            <v>#DIV/0!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 t="str">
            <v>нет потребности</v>
          </cell>
          <cell r="AH57">
            <v>0</v>
          </cell>
        </row>
        <row r="58">
          <cell r="R58" t="str">
            <v>SU002842</v>
          </cell>
          <cell r="U58">
            <v>14.398210290827739</v>
          </cell>
          <cell r="V58">
            <v>14.398210290827739</v>
          </cell>
          <cell r="W58">
            <v>117.2</v>
          </cell>
          <cell r="X58">
            <v>95.8</v>
          </cell>
          <cell r="Y58">
            <v>77.400000000000006</v>
          </cell>
          <cell r="Z58">
            <v>58.2</v>
          </cell>
          <cell r="AA58">
            <v>75.8</v>
          </cell>
          <cell r="AB58">
            <v>107.4</v>
          </cell>
          <cell r="AC58">
            <v>88.2</v>
          </cell>
          <cell r="AD58">
            <v>57.2</v>
          </cell>
          <cell r="AE58">
            <v>75.400000000000006</v>
          </cell>
          <cell r="AF58">
            <v>95.4</v>
          </cell>
          <cell r="AH58">
            <v>0</v>
          </cell>
        </row>
        <row r="59">
          <cell r="R59" t="str">
            <v>SU002844</v>
          </cell>
          <cell r="U59">
            <v>10.5</v>
          </cell>
          <cell r="V59">
            <v>8.8180000000000014</v>
          </cell>
          <cell r="W59">
            <v>105.2</v>
          </cell>
          <cell r="X59">
            <v>49.8</v>
          </cell>
          <cell r="Y59">
            <v>32</v>
          </cell>
          <cell r="Z59">
            <v>29.8</v>
          </cell>
          <cell r="AA59">
            <v>33.799999999999997</v>
          </cell>
          <cell r="AB59">
            <v>96.8</v>
          </cell>
          <cell r="AC59">
            <v>112.4</v>
          </cell>
          <cell r="AD59">
            <v>60.4</v>
          </cell>
          <cell r="AE59">
            <v>62.4</v>
          </cell>
          <cell r="AF59">
            <v>69.2</v>
          </cell>
          <cell r="AH59">
            <v>67</v>
          </cell>
        </row>
        <row r="60">
          <cell r="R60" t="str">
            <v>SU002941</v>
          </cell>
          <cell r="S60">
            <v>4099.9089999999997</v>
          </cell>
          <cell r="T60">
            <v>723.21524397870758</v>
          </cell>
          <cell r="U60">
            <v>11.675810994676914</v>
          </cell>
          <cell r="V60">
            <v>11.675810994676914</v>
          </cell>
          <cell r="W60">
            <v>37.122799999999998</v>
          </cell>
          <cell r="X60">
            <v>40.0488</v>
          </cell>
          <cell r="Y60">
            <v>36.376600000000003</v>
          </cell>
          <cell r="Z60">
            <v>16.01659999999999</v>
          </cell>
          <cell r="AA60">
            <v>18.7</v>
          </cell>
          <cell r="AB60">
            <v>41.051200000000001</v>
          </cell>
          <cell r="AC60">
            <v>37.597200000000001</v>
          </cell>
          <cell r="AD60">
            <v>23.805</v>
          </cell>
          <cell r="AE60">
            <v>26.092600000000001</v>
          </cell>
          <cell r="AF60">
            <v>27.930800000000001</v>
          </cell>
          <cell r="AH60">
            <v>0</v>
          </cell>
          <cell r="AJ60" t="b">
            <v>0</v>
          </cell>
          <cell r="AK60" t="b">
            <v>1</v>
          </cell>
        </row>
        <row r="61">
          <cell r="R61" t="str">
            <v>SU002943</v>
          </cell>
          <cell r="S61">
            <v>3184.6889999999999</v>
          </cell>
          <cell r="T61">
            <v>646.89636244411327</v>
          </cell>
          <cell r="U61">
            <v>11.892790611028316</v>
          </cell>
          <cell r="V61">
            <v>11.892790611028316</v>
          </cell>
          <cell r="W61">
            <v>29.360399999999998</v>
          </cell>
          <cell r="X61">
            <v>33.914400000000001</v>
          </cell>
          <cell r="Y61">
            <v>30.4894</v>
          </cell>
          <cell r="Z61">
            <v>16.098600000000001</v>
          </cell>
          <cell r="AA61">
            <v>20.194400000000002</v>
          </cell>
          <cell r="AB61">
            <v>37.136200000000002</v>
          </cell>
          <cell r="AC61">
            <v>32.878599999999999</v>
          </cell>
          <cell r="AD61">
            <v>22.830400000000001</v>
          </cell>
          <cell r="AE61">
            <v>23.785799999999998</v>
          </cell>
          <cell r="AF61">
            <v>27.207999999999998</v>
          </cell>
          <cell r="AH61">
            <v>0</v>
          </cell>
          <cell r="AJ61" t="b">
            <v>0</v>
          </cell>
          <cell r="AK61" t="b">
            <v>1</v>
          </cell>
        </row>
        <row r="62">
          <cell r="R62" t="str">
            <v>SU002947</v>
          </cell>
          <cell r="S62">
            <v>4179.625</v>
          </cell>
          <cell r="T62">
            <v>0</v>
          </cell>
          <cell r="U62" t="e">
            <v>#DIV/0!</v>
          </cell>
          <cell r="V62" t="e">
            <v>#DIV/0!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 t="str">
            <v>нет потребности</v>
          </cell>
          <cell r="AH62">
            <v>0</v>
          </cell>
          <cell r="AJ62" t="b">
            <v>0</v>
          </cell>
          <cell r="AK62" t="b">
            <v>1</v>
          </cell>
        </row>
        <row r="63">
          <cell r="R63" t="str">
            <v>SU002835</v>
          </cell>
          <cell r="S63">
            <v>1066.1750000000002</v>
          </cell>
          <cell r="T63">
            <v>305.24189233506888</v>
          </cell>
          <cell r="U63">
            <v>11</v>
          </cell>
          <cell r="V63">
            <v>7.9815461675344377</v>
          </cell>
          <cell r="W63">
            <v>14.016999999999999</v>
          </cell>
          <cell r="X63">
            <v>8.0774000000000008</v>
          </cell>
          <cell r="Y63">
            <v>5.4201999999999986</v>
          </cell>
          <cell r="Z63">
            <v>7.9024000000000001</v>
          </cell>
          <cell r="AA63">
            <v>11.5336</v>
          </cell>
          <cell r="AB63">
            <v>17.689599999999999</v>
          </cell>
          <cell r="AC63">
            <v>15.923400000000001</v>
          </cell>
          <cell r="AD63">
            <v>9.6186000000000007</v>
          </cell>
          <cell r="AE63">
            <v>12.784000000000001</v>
          </cell>
          <cell r="AF63">
            <v>15.5002</v>
          </cell>
          <cell r="AH63">
            <v>46</v>
          </cell>
          <cell r="AJ63" t="b">
            <v>0</v>
          </cell>
          <cell r="AK63" t="b">
            <v>1</v>
          </cell>
        </row>
        <row r="64">
          <cell r="R64" t="e">
            <v>#N/A</v>
          </cell>
          <cell r="U64" t="e">
            <v>#DIV/0!</v>
          </cell>
          <cell r="V64" t="e">
            <v>#DIV/0!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 t="str">
            <v>нет потребности</v>
          </cell>
          <cell r="AH64">
            <v>0</v>
          </cell>
        </row>
        <row r="65">
          <cell r="R65" t="str">
            <v>SU002757</v>
          </cell>
          <cell r="U65" t="e">
            <v>#DIV/0!</v>
          </cell>
          <cell r="V65" t="e">
            <v>#DIV/0!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 t="str">
            <v>нет потребности</v>
          </cell>
          <cell r="AH65">
            <v>0</v>
          </cell>
        </row>
        <row r="66">
          <cell r="R66" t="str">
            <v>SU002986</v>
          </cell>
          <cell r="U66" t="e">
            <v>#DIV/0!</v>
          </cell>
          <cell r="V66" t="e">
            <v>#DIV/0!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 t="str">
            <v>нет потребности</v>
          </cell>
          <cell r="AH66">
            <v>0</v>
          </cell>
        </row>
        <row r="67">
          <cell r="R67" t="str">
            <v>SU002834</v>
          </cell>
          <cell r="U67" t="e">
            <v>#DIV/0!</v>
          </cell>
          <cell r="V67" t="e">
            <v>#DIV/0!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 t="str">
            <v>нет потребности</v>
          </cell>
          <cell r="AH67">
            <v>0</v>
          </cell>
        </row>
        <row r="68">
          <cell r="R68" t="str">
            <v>SU002643</v>
          </cell>
          <cell r="U68" t="e">
            <v>#DIV/0!</v>
          </cell>
          <cell r="V68" t="e">
            <v>#DIV/0!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 t="str">
            <v>нет потребности</v>
          </cell>
          <cell r="AH68">
            <v>0</v>
          </cell>
        </row>
        <row r="69">
          <cell r="R69" t="str">
            <v>SU001762</v>
          </cell>
          <cell r="U69" t="e">
            <v>#DIV/0!</v>
          </cell>
          <cell r="V69" t="e">
            <v>#DIV/0!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 t="str">
            <v>нет потребности</v>
          </cell>
          <cell r="AH69">
            <v>0</v>
          </cell>
        </row>
        <row r="70">
          <cell r="R70" t="str">
            <v>SU002735</v>
          </cell>
          <cell r="U70">
            <v>23.733333333333331</v>
          </cell>
          <cell r="V70">
            <v>23.733333333333331</v>
          </cell>
          <cell r="W70">
            <v>8.8000000000000007</v>
          </cell>
          <cell r="X70">
            <v>14.2</v>
          </cell>
          <cell r="Y70">
            <v>11.4</v>
          </cell>
          <cell r="Z70">
            <v>0</v>
          </cell>
          <cell r="AA70">
            <v>0</v>
          </cell>
          <cell r="AB70">
            <v>14.2</v>
          </cell>
          <cell r="AC70">
            <v>14.4</v>
          </cell>
          <cell r="AD70">
            <v>3.2</v>
          </cell>
          <cell r="AE70">
            <v>6.6</v>
          </cell>
          <cell r="AF70">
            <v>5.6</v>
          </cell>
          <cell r="AH70">
            <v>0</v>
          </cell>
        </row>
        <row r="71">
          <cell r="R71" t="e">
            <v>#N/A</v>
          </cell>
          <cell r="U71" t="e">
            <v>#DIV/0!</v>
          </cell>
          <cell r="V71" t="e">
            <v>#DIV/0!</v>
          </cell>
          <cell r="W71">
            <v>0</v>
          </cell>
          <cell r="X71">
            <v>0.6</v>
          </cell>
          <cell r="Y71">
            <v>1.2</v>
          </cell>
          <cell r="Z71">
            <v>2.2000000000000002</v>
          </cell>
          <cell r="AA71">
            <v>3.4</v>
          </cell>
          <cell r="AB71">
            <v>4.2</v>
          </cell>
          <cell r="AC71">
            <v>2.6</v>
          </cell>
          <cell r="AD71">
            <v>1.4</v>
          </cell>
          <cell r="AE71">
            <v>2.2000000000000002</v>
          </cell>
          <cell r="AF71">
            <v>1.8</v>
          </cell>
          <cell r="AG71" t="str">
            <v>завод не отгружается</v>
          </cell>
          <cell r="AH71">
            <v>0</v>
          </cell>
        </row>
        <row r="72">
          <cell r="R72" t="str">
            <v>SU003277</v>
          </cell>
          <cell r="U72" t="e">
            <v>#DIV/0!</v>
          </cell>
          <cell r="V72" t="e">
            <v>#DIV/0!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 t="str">
            <v>нет в бланке / 12,12,24 в уценку 22шт.</v>
          </cell>
          <cell r="AH72">
            <v>1</v>
          </cell>
        </row>
        <row r="73">
          <cell r="R73" t="str">
            <v>SU003314</v>
          </cell>
          <cell r="U73" t="e">
            <v>#DIV/0!</v>
          </cell>
          <cell r="V73" t="e">
            <v>#DIV/0!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-0.2</v>
          </cell>
          <cell r="AG73" t="str">
            <v>нет в бланке</v>
          </cell>
          <cell r="AH73">
            <v>2</v>
          </cell>
        </row>
        <row r="74">
          <cell r="R74" t="str">
            <v>SU003274</v>
          </cell>
          <cell r="U74">
            <v>10.5</v>
          </cell>
          <cell r="V74">
            <v>8.4444444444444446</v>
          </cell>
          <cell r="W74">
            <v>22.8</v>
          </cell>
          <cell r="X74">
            <v>8.4</v>
          </cell>
          <cell r="Y74">
            <v>7.2</v>
          </cell>
          <cell r="Z74">
            <v>4</v>
          </cell>
          <cell r="AA74">
            <v>4</v>
          </cell>
          <cell r="AB74">
            <v>14</v>
          </cell>
          <cell r="AC74">
            <v>20.2</v>
          </cell>
          <cell r="AD74">
            <v>8</v>
          </cell>
          <cell r="AE74">
            <v>1.8</v>
          </cell>
          <cell r="AF74">
            <v>0.2</v>
          </cell>
          <cell r="AH74">
            <v>18</v>
          </cell>
        </row>
        <row r="75">
          <cell r="R75" t="str">
            <v>SU003273</v>
          </cell>
          <cell r="S75">
            <v>1108.385</v>
          </cell>
          <cell r="T75">
            <v>152.9517409444733</v>
          </cell>
          <cell r="U75">
            <v>11.502335236118318</v>
          </cell>
          <cell r="V75">
            <v>11.502335236118318</v>
          </cell>
          <cell r="W75">
            <v>6.3582000000000001</v>
          </cell>
          <cell r="X75">
            <v>6.3140000000000001</v>
          </cell>
          <cell r="Y75">
            <v>6.0284000000000004</v>
          </cell>
          <cell r="Z75">
            <v>4.9134000000000002</v>
          </cell>
          <cell r="AA75">
            <v>5.7858000000000001</v>
          </cell>
          <cell r="AB75">
            <v>6.7127999999999997</v>
          </cell>
          <cell r="AC75">
            <v>4.3632</v>
          </cell>
          <cell r="AD75">
            <v>2.5428000000000002</v>
          </cell>
          <cell r="AE75">
            <v>2.5428000000000002</v>
          </cell>
          <cell r="AF75">
            <v>2.1288</v>
          </cell>
          <cell r="AH75">
            <v>0</v>
          </cell>
          <cell r="AJ75" t="b">
            <v>0</v>
          </cell>
          <cell r="AK75" t="b">
            <v>1</v>
          </cell>
        </row>
        <row r="76">
          <cell r="R76" t="str">
            <v>SU003111</v>
          </cell>
          <cell r="S76">
            <v>2352.366</v>
          </cell>
          <cell r="T76">
            <v>0</v>
          </cell>
          <cell r="U76" t="e">
            <v>#DIV/0!</v>
          </cell>
          <cell r="V76" t="e">
            <v>#DIV/0!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 t="str">
            <v>нет потребности</v>
          </cell>
          <cell r="AH76">
            <v>0</v>
          </cell>
          <cell r="AJ76" t="b">
            <v>0</v>
          </cell>
          <cell r="AK76" t="b">
            <v>1</v>
          </cell>
        </row>
        <row r="77">
          <cell r="R77" t="str">
            <v>SU003345</v>
          </cell>
          <cell r="U77">
            <v>-24</v>
          </cell>
          <cell r="V77">
            <v>-24</v>
          </cell>
          <cell r="W77">
            <v>1.2</v>
          </cell>
          <cell r="X77">
            <v>3</v>
          </cell>
          <cell r="Y77">
            <v>1.4</v>
          </cell>
          <cell r="Z77">
            <v>0</v>
          </cell>
          <cell r="AA77">
            <v>0.4</v>
          </cell>
          <cell r="AB77">
            <v>0.2</v>
          </cell>
          <cell r="AC77">
            <v>0.2</v>
          </cell>
          <cell r="AD77">
            <v>0.4</v>
          </cell>
          <cell r="AE77">
            <v>0.4</v>
          </cell>
          <cell r="AF77">
            <v>-0.2</v>
          </cell>
          <cell r="AH77">
            <v>0</v>
          </cell>
        </row>
        <row r="78">
          <cell r="R78" t="e">
            <v>#N/A</v>
          </cell>
          <cell r="U78">
            <v>11</v>
          </cell>
          <cell r="V78">
            <v>7.7777777777777777</v>
          </cell>
          <cell r="W78">
            <v>14</v>
          </cell>
          <cell r="X78">
            <v>4.8</v>
          </cell>
          <cell r="Y78">
            <v>3.6</v>
          </cell>
          <cell r="Z78">
            <v>0</v>
          </cell>
          <cell r="AA78">
            <v>0.4</v>
          </cell>
          <cell r="AB78">
            <v>8</v>
          </cell>
          <cell r="AC78">
            <v>10.4</v>
          </cell>
          <cell r="AD78">
            <v>3.2</v>
          </cell>
          <cell r="AE78">
            <v>0.8</v>
          </cell>
          <cell r="AF78">
            <v>-0.2</v>
          </cell>
          <cell r="AH78">
            <v>8</v>
          </cell>
        </row>
        <row r="79">
          <cell r="R79" t="str">
            <v>SU002634</v>
          </cell>
          <cell r="S79">
            <v>20809.894</v>
          </cell>
          <cell r="T79">
            <v>587.37871396465425</v>
          </cell>
          <cell r="U79">
            <v>12.311878491163585</v>
          </cell>
          <cell r="V79">
            <v>12.311878491163585</v>
          </cell>
          <cell r="W79">
            <v>29.238399999999999</v>
          </cell>
          <cell r="X79">
            <v>20.884799999999998</v>
          </cell>
          <cell r="Y79">
            <v>17.824999999999999</v>
          </cell>
          <cell r="Z79">
            <v>17.6462</v>
          </cell>
          <cell r="AA79">
            <v>24.766200000000001</v>
          </cell>
          <cell r="AB79">
            <v>33.200800000000001</v>
          </cell>
          <cell r="AC79">
            <v>32.875599999999999</v>
          </cell>
          <cell r="AD79">
            <v>22.490400000000001</v>
          </cell>
          <cell r="AE79">
            <v>19.434000000000001</v>
          </cell>
          <cell r="AF79">
            <v>23.170400000000001</v>
          </cell>
          <cell r="AG79" t="str">
            <v>ТМА февраль_март</v>
          </cell>
          <cell r="AH79">
            <v>0</v>
          </cell>
          <cell r="AJ79" t="b">
            <v>0</v>
          </cell>
          <cell r="AK79" t="b">
            <v>1</v>
          </cell>
        </row>
        <row r="80">
          <cell r="R80" t="str">
            <v>SU003423</v>
          </cell>
          <cell r="S80">
            <v>30940.965000000004</v>
          </cell>
          <cell r="T80">
            <v>3097.5386661116895</v>
          </cell>
          <cell r="U80">
            <v>10.5</v>
          </cell>
          <cell r="V80">
            <v>10.236733055844716</v>
          </cell>
          <cell r="W80">
            <v>125.3254</v>
          </cell>
          <cell r="X80">
            <v>135.7424</v>
          </cell>
          <cell r="Y80">
            <v>145.80459999999999</v>
          </cell>
          <cell r="Z80">
            <v>149.50720000000001</v>
          </cell>
          <cell r="AA80">
            <v>141.0034</v>
          </cell>
          <cell r="AB80">
            <v>140.62559999999999</v>
          </cell>
          <cell r="AC80">
            <v>158.4755999999999</v>
          </cell>
          <cell r="AD80">
            <v>149.29679999999999</v>
          </cell>
          <cell r="AE80">
            <v>138.32939999999999</v>
          </cell>
          <cell r="AF80">
            <v>113.85080000000001</v>
          </cell>
          <cell r="AG80" t="str">
            <v>ТМА февраль</v>
          </cell>
          <cell r="AH80">
            <v>34</v>
          </cell>
          <cell r="AJ80" t="b">
            <v>0</v>
          </cell>
          <cell r="AK80" t="b">
            <v>1</v>
          </cell>
        </row>
        <row r="81">
          <cell r="R81" t="str">
            <v>SU003420</v>
          </cell>
          <cell r="S81">
            <v>54759.328000000009</v>
          </cell>
          <cell r="T81">
            <v>4633.9541233881355</v>
          </cell>
          <cell r="U81">
            <v>11.000000000000002</v>
          </cell>
          <cell r="V81">
            <v>10.816661694067811</v>
          </cell>
          <cell r="W81">
            <v>154.2672</v>
          </cell>
          <cell r="X81">
            <v>257.47140000000002</v>
          </cell>
          <cell r="Y81">
            <v>221.4136</v>
          </cell>
          <cell r="Z81">
            <v>213.71379999999991</v>
          </cell>
          <cell r="AA81">
            <v>254.6438</v>
          </cell>
          <cell r="AB81">
            <v>267.33179999999999</v>
          </cell>
          <cell r="AC81">
            <v>255.36099999999999</v>
          </cell>
          <cell r="AD81">
            <v>209.58</v>
          </cell>
          <cell r="AE81">
            <v>186.12299999999999</v>
          </cell>
          <cell r="AF81">
            <v>133.81299999999999</v>
          </cell>
          <cell r="AG81" t="str">
            <v>ТМА февраль</v>
          </cell>
          <cell r="AH81">
            <v>26</v>
          </cell>
          <cell r="AJ81" t="b">
            <v>0</v>
          </cell>
          <cell r="AK81" t="b">
            <v>1</v>
          </cell>
        </row>
        <row r="82">
          <cell r="R82" t="str">
            <v>SU003422</v>
          </cell>
          <cell r="S82">
            <v>50474.853000000003</v>
          </cell>
          <cell r="T82">
            <v>4188.6661570558445</v>
          </cell>
          <cell r="U82">
            <v>20.172839263961226</v>
          </cell>
          <cell r="V82">
            <v>20.172839263961226</v>
          </cell>
          <cell r="W82">
            <v>166.22239999999999</v>
          </cell>
          <cell r="X82">
            <v>220.27379999999999</v>
          </cell>
          <cell r="Y82">
            <v>198.94319999999999</v>
          </cell>
          <cell r="Z82">
            <v>90.397599999999869</v>
          </cell>
          <cell r="AA82">
            <v>169.67599999999999</v>
          </cell>
          <cell r="AB82">
            <v>203.65620000000001</v>
          </cell>
          <cell r="AC82">
            <v>163.46979999999991</v>
          </cell>
          <cell r="AD82">
            <v>201.29920000000001</v>
          </cell>
          <cell r="AE82">
            <v>248.6574</v>
          </cell>
          <cell r="AF82">
            <v>279.25639999999999</v>
          </cell>
          <cell r="AG82" t="str">
            <v>ТМА март / есть дубль</v>
          </cell>
          <cell r="AH82">
            <v>0</v>
          </cell>
          <cell r="AJ82" t="b">
            <v>0</v>
          </cell>
          <cell r="AK82" t="b">
            <v>1</v>
          </cell>
        </row>
        <row r="83">
          <cell r="R83" t="str">
            <v>SU003392</v>
          </cell>
          <cell r="S83">
            <v>54.283999999999999</v>
          </cell>
          <cell r="T83">
            <v>211.52520901366827</v>
          </cell>
          <cell r="U83">
            <v>40.957702253417061</v>
          </cell>
          <cell r="V83">
            <v>40.957702253417061</v>
          </cell>
          <cell r="W83">
            <v>1.3575999999999999</v>
          </cell>
          <cell r="X83">
            <v>2.7223999999999999</v>
          </cell>
          <cell r="Y83">
            <v>3.5327999999999999</v>
          </cell>
          <cell r="Z83">
            <v>2.1684000000000001</v>
          </cell>
          <cell r="AA83">
            <v>1.6192</v>
          </cell>
          <cell r="AB83">
            <v>1.7436</v>
          </cell>
          <cell r="AC83">
            <v>3.0289999999999999</v>
          </cell>
          <cell r="AD83">
            <v>3.4157999999999999</v>
          </cell>
          <cell r="AE83">
            <v>1.8544</v>
          </cell>
          <cell r="AF83">
            <v>1.3211999999999999</v>
          </cell>
          <cell r="AG83" t="str">
            <v>нужно увеличить продажи</v>
          </cell>
          <cell r="AH83">
            <v>0</v>
          </cell>
          <cell r="AJ83" t="b">
            <v>0</v>
          </cell>
          <cell r="AK83" t="b">
            <v>0</v>
          </cell>
        </row>
        <row r="84">
          <cell r="R84" t="str">
            <v>SU003394</v>
          </cell>
          <cell r="S84">
            <v>85.897000000000006</v>
          </cell>
          <cell r="T84">
            <v>112.03380485726458</v>
          </cell>
          <cell r="U84">
            <v>16.45345121431615</v>
          </cell>
          <cell r="V84">
            <v>16.45345121431615</v>
          </cell>
          <cell r="W84">
            <v>2.4136000000000002</v>
          </cell>
          <cell r="X84">
            <v>1.34</v>
          </cell>
          <cell r="Y84">
            <v>2.1448</v>
          </cell>
          <cell r="Z84">
            <v>3.2332000000000001</v>
          </cell>
          <cell r="AA84">
            <v>2.4304000000000001</v>
          </cell>
          <cell r="AB84">
            <v>1.6112</v>
          </cell>
          <cell r="AC84">
            <v>1.88</v>
          </cell>
          <cell r="AD84">
            <v>2.4188000000000001</v>
          </cell>
          <cell r="AE84">
            <v>2.15</v>
          </cell>
          <cell r="AF84">
            <v>1.6104000000000001</v>
          </cell>
          <cell r="AH84">
            <v>0</v>
          </cell>
          <cell r="AJ84" t="b">
            <v>0</v>
          </cell>
          <cell r="AK84" t="b">
            <v>0</v>
          </cell>
        </row>
        <row r="85">
          <cell r="R85" t="str">
            <v>SU003396</v>
          </cell>
          <cell r="S85">
            <v>64.382000000000005</v>
          </cell>
          <cell r="T85">
            <v>91.0807636181909</v>
          </cell>
          <cell r="U85">
            <v>18.618190904547724</v>
          </cell>
          <cell r="V85">
            <v>18.618190904547724</v>
          </cell>
          <cell r="W85">
            <v>1.3260000000000001</v>
          </cell>
          <cell r="X85">
            <v>0.53360000000000007</v>
          </cell>
          <cell r="Y85">
            <v>0.53479999999999994</v>
          </cell>
          <cell r="Z85">
            <v>1.3368</v>
          </cell>
          <cell r="AA85">
            <v>0.80719999999999992</v>
          </cell>
          <cell r="AB85">
            <v>0.26960000000000001</v>
          </cell>
          <cell r="AC85">
            <v>0.5444</v>
          </cell>
          <cell r="AD85">
            <v>0.54800000000000004</v>
          </cell>
          <cell r="AE85">
            <v>0.80399999999999994</v>
          </cell>
          <cell r="AF85">
            <v>0.79920000000000002</v>
          </cell>
          <cell r="AG85" t="str">
            <v>нужно увеличить продажи</v>
          </cell>
          <cell r="AH85">
            <v>0</v>
          </cell>
          <cell r="AJ85" t="b">
            <v>0</v>
          </cell>
          <cell r="AK85" t="b">
            <v>0</v>
          </cell>
        </row>
        <row r="86">
          <cell r="R86" t="str">
            <v>SU003424</v>
          </cell>
          <cell r="S86">
            <v>693.37800000000004</v>
          </cell>
          <cell r="T86">
            <v>0</v>
          </cell>
          <cell r="U86" t="e">
            <v>#DIV/0!</v>
          </cell>
          <cell r="V86" t="e">
            <v>#DIV/0!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 t="str">
            <v>нет потребности</v>
          </cell>
          <cell r="AH86">
            <v>0</v>
          </cell>
          <cell r="AJ86" t="b">
            <v>0</v>
          </cell>
          <cell r="AK86" t="b">
            <v>1</v>
          </cell>
        </row>
        <row r="87">
          <cell r="R87" t="e">
            <v>#N/A</v>
          </cell>
          <cell r="U87">
            <v>11</v>
          </cell>
          <cell r="V87">
            <v>8.8421052631578938</v>
          </cell>
          <cell r="W87">
            <v>12.6</v>
          </cell>
          <cell r="X87">
            <v>6.8</v>
          </cell>
          <cell r="Y87">
            <v>5.4</v>
          </cell>
          <cell r="Z87">
            <v>1.8</v>
          </cell>
          <cell r="AA87">
            <v>2.2000000000000002</v>
          </cell>
          <cell r="AB87">
            <v>10.4</v>
          </cell>
          <cell r="AC87">
            <v>12.8</v>
          </cell>
          <cell r="AD87">
            <v>5.6</v>
          </cell>
          <cell r="AE87">
            <v>6.6</v>
          </cell>
          <cell r="AF87">
            <v>5.2</v>
          </cell>
          <cell r="AH87">
            <v>7</v>
          </cell>
        </row>
        <row r="88">
          <cell r="R88" t="e">
            <v>#N/A</v>
          </cell>
          <cell r="U88">
            <v>79.124999999999986</v>
          </cell>
          <cell r="V88">
            <v>79.124999999999986</v>
          </cell>
          <cell r="W88">
            <v>4.4000000000000004</v>
          </cell>
          <cell r="X88">
            <v>11.6</v>
          </cell>
          <cell r="Y88">
            <v>8.8000000000000007</v>
          </cell>
          <cell r="Z88">
            <v>4.2</v>
          </cell>
          <cell r="AA88">
            <v>4</v>
          </cell>
          <cell r="AB88">
            <v>5.8</v>
          </cell>
          <cell r="AC88">
            <v>8.6</v>
          </cell>
          <cell r="AD88">
            <v>4.5999999999999996</v>
          </cell>
          <cell r="AE88">
            <v>4.2</v>
          </cell>
          <cell r="AF88">
            <v>4.5999999999999996</v>
          </cell>
          <cell r="AH88">
            <v>0</v>
          </cell>
        </row>
        <row r="89">
          <cell r="R89" t="e">
            <v>#N/A</v>
          </cell>
          <cell r="U89">
            <v>15.130434782608695</v>
          </cell>
          <cell r="V89">
            <v>15.130434782608695</v>
          </cell>
          <cell r="W89">
            <v>6.6</v>
          </cell>
          <cell r="X89">
            <v>8.6</v>
          </cell>
          <cell r="Y89">
            <v>5.6</v>
          </cell>
          <cell r="Z89">
            <v>3.4</v>
          </cell>
          <cell r="AA89">
            <v>7.6</v>
          </cell>
          <cell r="AB89">
            <v>10.8</v>
          </cell>
          <cell r="AC89">
            <v>6.8</v>
          </cell>
          <cell r="AD89">
            <v>6.4</v>
          </cell>
          <cell r="AE89">
            <v>7.4</v>
          </cell>
          <cell r="AF89">
            <v>6.2</v>
          </cell>
          <cell r="AH89">
            <v>0</v>
          </cell>
        </row>
        <row r="90">
          <cell r="U90" t="e">
            <v>#DIV/0!</v>
          </cell>
          <cell r="V90" t="e">
            <v>#DIV/0!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H90">
            <v>0</v>
          </cell>
        </row>
        <row r="91">
          <cell r="R91" t="str">
            <v>SU002074</v>
          </cell>
          <cell r="S91">
            <v>54360.487000000001</v>
          </cell>
          <cell r="T91">
            <v>2126.0846418638198</v>
          </cell>
          <cell r="U91">
            <v>11.111160465955004</v>
          </cell>
          <cell r="V91">
            <v>11.111160465955004</v>
          </cell>
          <cell r="W91">
            <v>96.711200000000005</v>
          </cell>
          <cell r="X91">
            <v>77.331000000000003</v>
          </cell>
          <cell r="Y91">
            <v>81.289599999999993</v>
          </cell>
          <cell r="Z91">
            <v>83.074399999999997</v>
          </cell>
          <cell r="AA91">
            <v>92.516999999999996</v>
          </cell>
          <cell r="AB91">
            <v>119.5634</v>
          </cell>
          <cell r="AC91">
            <v>110.9466</v>
          </cell>
          <cell r="AD91">
            <v>89.002800000000008</v>
          </cell>
          <cell r="AE91">
            <v>94.596000000000004</v>
          </cell>
          <cell r="AF91">
            <v>97.632599999999996</v>
          </cell>
          <cell r="AG91" t="str">
            <v>ТМА февраль_март</v>
          </cell>
          <cell r="AH91">
            <v>0</v>
          </cell>
          <cell r="AJ91" t="b">
            <v>0</v>
          </cell>
          <cell r="AK91" t="b">
            <v>1</v>
          </cell>
        </row>
        <row r="92">
          <cell r="R92" t="str">
            <v>SU002944</v>
          </cell>
          <cell r="U92">
            <v>11</v>
          </cell>
          <cell r="V92">
            <v>9.6041666666666661</v>
          </cell>
          <cell r="W92">
            <v>31.4</v>
          </cell>
          <cell r="X92">
            <v>18.399999999999999</v>
          </cell>
          <cell r="Y92">
            <v>14.6</v>
          </cell>
          <cell r="Z92">
            <v>-0.8</v>
          </cell>
          <cell r="AA92">
            <v>-0.8</v>
          </cell>
          <cell r="AB92">
            <v>24</v>
          </cell>
          <cell r="AC92">
            <v>25.4</v>
          </cell>
          <cell r="AD92">
            <v>8.6</v>
          </cell>
          <cell r="AE92">
            <v>8</v>
          </cell>
          <cell r="AF92">
            <v>7.2</v>
          </cell>
          <cell r="AH92">
            <v>12</v>
          </cell>
        </row>
        <row r="93">
          <cell r="R93" t="str">
            <v>SU002942</v>
          </cell>
          <cell r="U93">
            <v>13.571428571428573</v>
          </cell>
          <cell r="V93">
            <v>13.571428571428573</v>
          </cell>
          <cell r="W93">
            <v>8.1999999999999993</v>
          </cell>
          <cell r="X93">
            <v>2.4</v>
          </cell>
          <cell r="Y93">
            <v>-1</v>
          </cell>
          <cell r="Z93">
            <v>5</v>
          </cell>
          <cell r="AA93">
            <v>5.4</v>
          </cell>
          <cell r="AB93">
            <v>1.6</v>
          </cell>
          <cell r="AC93">
            <v>1.4</v>
          </cell>
          <cell r="AD93">
            <v>3.4</v>
          </cell>
          <cell r="AE93">
            <v>4.4000000000000004</v>
          </cell>
          <cell r="AF93">
            <v>3.8</v>
          </cell>
          <cell r="AG93" t="str">
            <v>23,01,25 в уценку 70шт.</v>
          </cell>
          <cell r="AH93">
            <v>0</v>
          </cell>
        </row>
        <row r="94">
          <cell r="R94" t="str">
            <v>SU003616</v>
          </cell>
          <cell r="S94">
            <v>538.76300000000003</v>
          </cell>
          <cell r="T94">
            <v>139.9396386227545</v>
          </cell>
          <cell r="U94">
            <v>11</v>
          </cell>
          <cell r="V94">
            <v>7.5622193113772473</v>
          </cell>
          <cell r="W94">
            <v>3.8944000000000001</v>
          </cell>
          <cell r="X94">
            <v>2.5278</v>
          </cell>
          <cell r="Y94">
            <v>2.6461999999999999</v>
          </cell>
          <cell r="Z94">
            <v>4.2392000000000003</v>
          </cell>
          <cell r="AA94">
            <v>6.8632000000000009</v>
          </cell>
          <cell r="AB94">
            <v>8.4496000000000002</v>
          </cell>
          <cell r="AC94">
            <v>6.8559999999999999</v>
          </cell>
          <cell r="AD94">
            <v>4.4735999999999994</v>
          </cell>
          <cell r="AE94">
            <v>4.0140000000000002</v>
          </cell>
          <cell r="AF94">
            <v>3.1684000000000001</v>
          </cell>
          <cell r="AH94">
            <v>15</v>
          </cell>
          <cell r="AJ94" t="b">
            <v>0</v>
          </cell>
          <cell r="AK94" t="b">
            <v>1</v>
          </cell>
        </row>
        <row r="95">
          <cell r="R95" t="str">
            <v>SU003512</v>
          </cell>
          <cell r="U95">
            <v>20</v>
          </cell>
          <cell r="V95">
            <v>20</v>
          </cell>
          <cell r="W95">
            <v>2.4</v>
          </cell>
          <cell r="X95">
            <v>3.8</v>
          </cell>
          <cell r="Y95">
            <v>3</v>
          </cell>
          <cell r="Z95">
            <v>3.2</v>
          </cell>
          <cell r="AA95">
            <v>5.2</v>
          </cell>
          <cell r="AB95">
            <v>5.4</v>
          </cell>
          <cell r="AC95">
            <v>3</v>
          </cell>
          <cell r="AD95">
            <v>3.8</v>
          </cell>
          <cell r="AE95">
            <v>5</v>
          </cell>
          <cell r="AF95">
            <v>4.4000000000000004</v>
          </cell>
          <cell r="AG95" t="str">
            <v>нужно увеличить продажи!!!</v>
          </cell>
          <cell r="AH95">
            <v>0</v>
          </cell>
        </row>
        <row r="96">
          <cell r="R96" t="str">
            <v>SU003573</v>
          </cell>
          <cell r="U96">
            <v>17.5</v>
          </cell>
          <cell r="V96">
            <v>17.5</v>
          </cell>
          <cell r="W96">
            <v>0.6</v>
          </cell>
          <cell r="X96">
            <v>0.8</v>
          </cell>
          <cell r="Y96">
            <v>0.6</v>
          </cell>
          <cell r="Z96">
            <v>0.4</v>
          </cell>
          <cell r="AA96">
            <v>0.4</v>
          </cell>
          <cell r="AB96">
            <v>0.8</v>
          </cell>
          <cell r="AC96">
            <v>0.8</v>
          </cell>
          <cell r="AD96">
            <v>0.6</v>
          </cell>
          <cell r="AE96">
            <v>0.6</v>
          </cell>
          <cell r="AF96">
            <v>-0.4</v>
          </cell>
          <cell r="AG96" t="str">
            <v>нужно увеличить продажи!!! / 16,01,25 в уценку 27шт.</v>
          </cell>
          <cell r="AH9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6">
          <cell r="AJ6" t="str">
            <v>SU000722</v>
          </cell>
          <cell r="AK6">
            <v>360.1816</v>
          </cell>
        </row>
        <row r="7">
          <cell r="AJ7" t="str">
            <v>SU001523</v>
          </cell>
          <cell r="AK7">
            <v>692.72559999999999</v>
          </cell>
        </row>
        <row r="8">
          <cell r="AJ8" t="str">
            <v>SU001721</v>
          </cell>
          <cell r="AK8">
            <v>567.85040000000004</v>
          </cell>
        </row>
        <row r="16">
          <cell r="AJ16" t="str">
            <v>SU002035</v>
          </cell>
          <cell r="AK16">
            <v>605.97519999999997</v>
          </cell>
        </row>
        <row r="17">
          <cell r="AJ17" t="str">
            <v>SU000126</v>
          </cell>
          <cell r="AK17">
            <v>2582.4615999999992</v>
          </cell>
        </row>
        <row r="18">
          <cell r="AJ18" t="str">
            <v>SU002011</v>
          </cell>
          <cell r="AK18">
            <v>423.08080000000001</v>
          </cell>
        </row>
        <row r="19">
          <cell r="AJ19" t="str">
            <v>SU000251</v>
          </cell>
          <cell r="AK19">
            <v>1662.7908</v>
          </cell>
        </row>
        <row r="21">
          <cell r="AJ21" t="str">
            <v>SU002010</v>
          </cell>
          <cell r="AK21">
            <v>1065.1476</v>
          </cell>
        </row>
        <row r="22">
          <cell r="AJ22" t="str">
            <v>SU002150</v>
          </cell>
          <cell r="AK22">
            <v>354.86959999999999</v>
          </cell>
        </row>
        <row r="23">
          <cell r="AJ23" t="str">
            <v>SU002158</v>
          </cell>
          <cell r="AK23">
            <v>282.67079999999999</v>
          </cell>
        </row>
        <row r="24">
          <cell r="AJ24" t="str">
            <v>SU002151</v>
          </cell>
          <cell r="AK24">
            <v>340.74599999999998</v>
          </cell>
        </row>
        <row r="25">
          <cell r="AJ25" t="str">
            <v>SU001051</v>
          </cell>
          <cell r="AK25">
            <v>187.60239999999999</v>
          </cell>
        </row>
        <row r="26">
          <cell r="AJ26" t="str">
            <v>SU002287</v>
          </cell>
          <cell r="AK26">
            <v>602.79239999999993</v>
          </cell>
        </row>
        <row r="27">
          <cell r="AJ27" t="str">
            <v>SU000227</v>
          </cell>
          <cell r="AK27">
            <v>271.08879999999999</v>
          </cell>
        </row>
        <row r="29">
          <cell r="AJ29" t="str">
            <v>SU000246</v>
          </cell>
          <cell r="AK29">
            <v>289.24760000000003</v>
          </cell>
        </row>
        <row r="30">
          <cell r="AJ30" t="str">
            <v>SU001430</v>
          </cell>
          <cell r="AK30">
            <v>73.84320000000001</v>
          </cell>
        </row>
        <row r="31">
          <cell r="AJ31" t="str">
            <v>SU002612</v>
          </cell>
          <cell r="AK31">
            <v>252.50839999999994</v>
          </cell>
        </row>
        <row r="32">
          <cell r="AJ32" t="str">
            <v>SU002614</v>
          </cell>
          <cell r="AK32">
            <v>169.0848</v>
          </cell>
        </row>
        <row r="39">
          <cell r="AJ39" t="str">
            <v>SU002756</v>
          </cell>
          <cell r="AK39">
            <v>442.05200000000008</v>
          </cell>
        </row>
        <row r="42">
          <cell r="AJ42" t="str">
            <v>SU002847</v>
          </cell>
          <cell r="AK42">
            <v>316.77719999999994</v>
          </cell>
        </row>
        <row r="45">
          <cell r="AJ45" t="str">
            <v>SU002828</v>
          </cell>
          <cell r="AK45">
            <v>117.60319999999999</v>
          </cell>
        </row>
        <row r="46">
          <cell r="AJ46" t="str">
            <v>SU002830</v>
          </cell>
          <cell r="AK46">
            <v>394.69320000000005</v>
          </cell>
        </row>
        <row r="47">
          <cell r="AJ47" t="str">
            <v>SU002655</v>
          </cell>
          <cell r="AK47">
            <v>596.35120000000006</v>
          </cell>
        </row>
        <row r="49">
          <cell r="AJ49" t="str">
            <v>SU002795</v>
          </cell>
          <cell r="AK49">
            <v>0</v>
          </cell>
        </row>
        <row r="53">
          <cell r="AJ53" t="str">
            <v>SU002928</v>
          </cell>
          <cell r="AK53">
            <v>393.08280000000002</v>
          </cell>
        </row>
        <row r="54">
          <cell r="AJ54" t="str">
            <v>SU002833</v>
          </cell>
          <cell r="AK54">
            <v>81.173199999999994</v>
          </cell>
        </row>
        <row r="58">
          <cell r="AJ58" t="str">
            <v>SU002941</v>
          </cell>
          <cell r="AK58">
            <v>584.90440000000001</v>
          </cell>
        </row>
        <row r="59">
          <cell r="AJ59" t="str">
            <v>SU002943</v>
          </cell>
          <cell r="AK59">
            <v>546.88040000000001</v>
          </cell>
        </row>
        <row r="60">
          <cell r="AJ60" t="str">
            <v>SU002947</v>
          </cell>
          <cell r="AK60">
            <v>168.68960000000004</v>
          </cell>
        </row>
        <row r="61">
          <cell r="AJ61" t="str">
            <v>SU002835</v>
          </cell>
          <cell r="AK61">
            <v>172.45960000000002</v>
          </cell>
        </row>
        <row r="70">
          <cell r="AJ70" t="str">
            <v>SU003273</v>
          </cell>
          <cell r="AK70">
            <v>33.231200000000001</v>
          </cell>
        </row>
        <row r="73">
          <cell r="AJ73" t="str">
            <v>SU002634</v>
          </cell>
          <cell r="AK73">
            <v>370.18960000000004</v>
          </cell>
        </row>
        <row r="74">
          <cell r="AJ74" t="str">
            <v>SU003423</v>
          </cell>
          <cell r="AK74">
            <v>1929.9911999999999</v>
          </cell>
        </row>
        <row r="75">
          <cell r="AJ75" t="str">
            <v>SU003420</v>
          </cell>
          <cell r="AK75">
            <v>2054.1919999999996</v>
          </cell>
        </row>
        <row r="76">
          <cell r="AJ76" t="str">
            <v>SU003422</v>
          </cell>
          <cell r="AK76">
            <v>3169.1932000000002</v>
          </cell>
        </row>
        <row r="77">
          <cell r="AJ77" t="str">
            <v>SU003392</v>
          </cell>
          <cell r="AK77">
            <v>16.564</v>
          </cell>
        </row>
        <row r="78">
          <cell r="AJ78" t="str">
            <v>SU003394</v>
          </cell>
          <cell r="AK78">
            <v>17.735999999999997</v>
          </cell>
        </row>
        <row r="79">
          <cell r="AJ79" t="str">
            <v>SU003396</v>
          </cell>
          <cell r="AK79">
            <v>9.1072000000000006</v>
          </cell>
        </row>
        <row r="85">
          <cell r="AJ85" t="str">
            <v>SU002074</v>
          </cell>
          <cell r="AK85">
            <v>1974.3815999999999</v>
          </cell>
        </row>
        <row r="88">
          <cell r="AJ88" t="str">
            <v>SU003616</v>
          </cell>
          <cell r="AK88">
            <v>49.677600000000012</v>
          </cell>
        </row>
        <row r="89">
          <cell r="AJ89" t="str">
            <v>SU003642</v>
          </cell>
          <cell r="AK89">
            <v>43.597599999999993</v>
          </cell>
        </row>
        <row r="93">
          <cell r="AJ93" t="str">
            <v>SU003915</v>
          </cell>
          <cell r="AK93">
            <v>14.523200000000001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6">
          <cell r="AI6" t="str">
            <v>SU000722</v>
          </cell>
          <cell r="AJ6">
            <v>428.53680000000003</v>
          </cell>
        </row>
        <row r="7">
          <cell r="AI7" t="str">
            <v>SU001523</v>
          </cell>
          <cell r="AJ7">
            <v>219.3896</v>
          </cell>
        </row>
        <row r="8">
          <cell r="AI8" t="str">
            <v>SU001721</v>
          </cell>
          <cell r="AJ8">
            <v>250.864</v>
          </cell>
        </row>
        <row r="16">
          <cell r="AI16" t="str">
            <v>SU002035</v>
          </cell>
          <cell r="AJ16">
            <v>427.43200000000002</v>
          </cell>
        </row>
        <row r="17">
          <cell r="AI17" t="str">
            <v>SU000126</v>
          </cell>
          <cell r="AJ17">
            <v>3316.1756</v>
          </cell>
        </row>
        <row r="18">
          <cell r="AI18" t="str">
            <v>SU002011</v>
          </cell>
          <cell r="AJ18">
            <v>100.44159999999999</v>
          </cell>
        </row>
        <row r="19">
          <cell r="AI19" t="str">
            <v>SU000251</v>
          </cell>
          <cell r="AJ19">
            <v>1887.5175999999997</v>
          </cell>
        </row>
        <row r="20">
          <cell r="AI20" t="str">
            <v>SU002182</v>
          </cell>
          <cell r="AJ20">
            <v>74.260000000000005</v>
          </cell>
        </row>
        <row r="21">
          <cell r="AI21" t="str">
            <v>SU002010</v>
          </cell>
          <cell r="AJ21">
            <v>598.04999999999995</v>
          </cell>
        </row>
        <row r="22">
          <cell r="AI22" t="str">
            <v>SU002150</v>
          </cell>
          <cell r="AJ22">
            <v>267.68800000000005</v>
          </cell>
        </row>
        <row r="23">
          <cell r="AI23" t="str">
            <v>SU002158</v>
          </cell>
          <cell r="AJ23">
            <v>258.0224</v>
          </cell>
        </row>
        <row r="24">
          <cell r="AI24" t="str">
            <v>SU002151</v>
          </cell>
          <cell r="AJ24">
            <v>278.34920000000005</v>
          </cell>
        </row>
        <row r="26">
          <cell r="AI26" t="str">
            <v>SU002287</v>
          </cell>
          <cell r="AJ26">
            <v>315.9128</v>
          </cell>
        </row>
        <row r="27">
          <cell r="AI27" t="str">
            <v>SU000227</v>
          </cell>
          <cell r="AJ27">
            <v>426.13319999999999</v>
          </cell>
        </row>
        <row r="29">
          <cell r="AI29" t="str">
            <v>SU000246</v>
          </cell>
          <cell r="AJ29">
            <v>80.036400000000015</v>
          </cell>
        </row>
        <row r="30">
          <cell r="AI30" t="str">
            <v>SU001430</v>
          </cell>
          <cell r="AJ30">
            <v>77.068799999999996</v>
          </cell>
        </row>
        <row r="31">
          <cell r="AI31" t="str">
            <v>SU002612</v>
          </cell>
          <cell r="AJ31">
            <v>306.94719999999995</v>
          </cell>
        </row>
        <row r="32">
          <cell r="AI32" t="str">
            <v>SU002614</v>
          </cell>
          <cell r="AJ32">
            <v>197.98519999999996</v>
          </cell>
        </row>
        <row r="36">
          <cell r="AI36" t="str">
            <v>SU002725</v>
          </cell>
          <cell r="AJ36">
            <v>185.09839999999997</v>
          </cell>
        </row>
        <row r="39">
          <cell r="AI39" t="str">
            <v>SU002756</v>
          </cell>
          <cell r="AJ39">
            <v>336.86919999999998</v>
          </cell>
        </row>
        <row r="42">
          <cell r="AI42" t="str">
            <v>SU002847</v>
          </cell>
          <cell r="AJ42">
            <v>450.5444</v>
          </cell>
        </row>
        <row r="45">
          <cell r="AI45" t="str">
            <v>SU002828</v>
          </cell>
          <cell r="AJ45">
            <v>255.35519999999997</v>
          </cell>
        </row>
        <row r="46">
          <cell r="AI46" t="str">
            <v>SU002830</v>
          </cell>
          <cell r="AJ46">
            <v>490.21679999999998</v>
          </cell>
        </row>
        <row r="47">
          <cell r="AI47" t="str">
            <v>SU002655</v>
          </cell>
          <cell r="AJ47">
            <v>298.58199999999999</v>
          </cell>
        </row>
        <row r="49">
          <cell r="AI49" t="str">
            <v>SU002795</v>
          </cell>
          <cell r="AJ49">
            <v>0</v>
          </cell>
        </row>
        <row r="53">
          <cell r="AI53" t="str">
            <v>SU002928</v>
          </cell>
          <cell r="AJ53">
            <v>522.09640000000002</v>
          </cell>
        </row>
        <row r="54">
          <cell r="AI54" t="str">
            <v>SU002833</v>
          </cell>
          <cell r="AJ54">
            <v>151.2116</v>
          </cell>
        </row>
        <row r="58">
          <cell r="AI58" t="str">
            <v>SU002941</v>
          </cell>
          <cell r="AJ58">
            <v>539.52839999999992</v>
          </cell>
        </row>
        <row r="59">
          <cell r="AI59" t="str">
            <v>SU002943</v>
          </cell>
          <cell r="AJ59">
            <v>540.23720000000003</v>
          </cell>
        </row>
        <row r="60">
          <cell r="AI60" t="str">
            <v>SU002947</v>
          </cell>
          <cell r="AJ60">
            <v>698.63119999999992</v>
          </cell>
        </row>
        <row r="73">
          <cell r="AI73" t="str">
            <v>SU002634</v>
          </cell>
          <cell r="AJ73">
            <v>312.72959999999995</v>
          </cell>
        </row>
        <row r="74">
          <cell r="AI74" t="str">
            <v>SU003423</v>
          </cell>
          <cell r="AJ74">
            <v>2218.4276</v>
          </cell>
        </row>
        <row r="75">
          <cell r="AI75" t="str">
            <v>SU003420</v>
          </cell>
          <cell r="AJ75">
            <v>1776.354</v>
          </cell>
        </row>
        <row r="76">
          <cell r="AI76" t="str">
            <v>SU003422</v>
          </cell>
          <cell r="AJ76">
            <v>3416.6947999999998</v>
          </cell>
        </row>
        <row r="77">
          <cell r="AI77" t="str">
            <v>SU003392</v>
          </cell>
          <cell r="AJ77">
            <v>19.652799999999999</v>
          </cell>
        </row>
        <row r="78">
          <cell r="AI78" t="str">
            <v>SU003394</v>
          </cell>
          <cell r="AJ78">
            <v>17.085999999999999</v>
          </cell>
        </row>
        <row r="85">
          <cell r="AI85" t="str">
            <v>SU002074</v>
          </cell>
          <cell r="AJ85">
            <v>1712.7976000000001</v>
          </cell>
        </row>
        <row r="88">
          <cell r="AI88" t="str">
            <v>SU003616</v>
          </cell>
          <cell r="AJ88">
            <v>66.736000000000004</v>
          </cell>
        </row>
        <row r="89">
          <cell r="AI89" t="str">
            <v>SU003642</v>
          </cell>
          <cell r="AJ89">
            <v>105.92319999999999</v>
          </cell>
        </row>
        <row r="93">
          <cell r="AI93" t="str">
            <v>SU003915</v>
          </cell>
          <cell r="AJ93">
            <v>11.9956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H185"/>
  <sheetViews>
    <sheetView workbookViewId="0">
      <selection activeCell="A2" sqref="A2:C183"/>
    </sheetView>
  </sheetViews>
  <sheetFormatPr defaultRowHeight="15" x14ac:dyDescent="0.25"/>
  <cols>
    <col min="1" max="1" width="28" customWidth="1"/>
    <col min="2" max="2" width="16.140625" customWidth="1"/>
    <col min="3" max="3" width="110.5703125" bestFit="1" customWidth="1"/>
    <col min="4" max="4" width="9.140625" style="6"/>
    <col min="6" max="8" width="9.140625" customWidth="1"/>
  </cols>
  <sheetData>
    <row r="2" spans="1:8" x14ac:dyDescent="0.25">
      <c r="A2" s="2" t="s">
        <v>1</v>
      </c>
      <c r="B2" s="1"/>
      <c r="C2" s="1"/>
      <c r="D2" s="7" t="s">
        <v>0</v>
      </c>
    </row>
    <row r="3" spans="1:8" x14ac:dyDescent="0.25">
      <c r="A3" s="3" t="s">
        <v>2</v>
      </c>
      <c r="B3" s="3" t="s">
        <v>3</v>
      </c>
      <c r="C3" s="3" t="s">
        <v>4</v>
      </c>
      <c r="D3" s="4" t="s">
        <v>5</v>
      </c>
    </row>
    <row r="4" spans="1:8" x14ac:dyDescent="0.25">
      <c r="A4" s="4" t="s">
        <v>6</v>
      </c>
      <c r="B4" s="4" t="s">
        <v>7</v>
      </c>
      <c r="C4" s="4" t="s">
        <v>8</v>
      </c>
      <c r="D4" s="8"/>
      <c r="F4" t="b">
        <f>VLOOKUP(B4,[1]Sheet!$R:$AK,20,0)</f>
        <v>1</v>
      </c>
      <c r="H4" t="b">
        <f t="shared" ref="H4:H14" si="0">COUNTIF(B:B,B4)&gt;1</f>
        <v>0</v>
      </c>
    </row>
    <row r="5" spans="1:8" x14ac:dyDescent="0.25">
      <c r="A5" s="4" t="s">
        <v>9</v>
      </c>
      <c r="B5" s="4" t="s">
        <v>10</v>
      </c>
      <c r="C5" s="4" t="s">
        <v>11</v>
      </c>
      <c r="D5" s="8"/>
      <c r="F5" t="b">
        <f>VLOOKUP(B5,[1]Sheet!$R:$AK,20,0)</f>
        <v>1</v>
      </c>
      <c r="H5" t="b">
        <f t="shared" si="0"/>
        <v>0</v>
      </c>
    </row>
    <row r="6" spans="1:8" x14ac:dyDescent="0.25">
      <c r="A6" s="4" t="s">
        <v>12</v>
      </c>
      <c r="B6" s="4" t="s">
        <v>13</v>
      </c>
      <c r="C6" s="4" t="s">
        <v>14</v>
      </c>
      <c r="D6" s="8"/>
      <c r="F6" t="b">
        <f>VLOOKUP(B6,[1]Sheet!$R:$AK,20,0)</f>
        <v>1</v>
      </c>
      <c r="H6" t="b">
        <f t="shared" si="0"/>
        <v>0</v>
      </c>
    </row>
    <row r="7" spans="1:8" x14ac:dyDescent="0.25">
      <c r="A7" s="4" t="s">
        <v>15</v>
      </c>
      <c r="B7" s="4" t="s">
        <v>16</v>
      </c>
      <c r="C7" s="4" t="s">
        <v>17</v>
      </c>
      <c r="D7" s="8"/>
      <c r="F7" t="b">
        <f>VLOOKUP(B7,[1]Sheet!$R:$AK,20,0)</f>
        <v>1</v>
      </c>
      <c r="H7" t="b">
        <f t="shared" si="0"/>
        <v>0</v>
      </c>
    </row>
    <row r="8" spans="1:8" x14ac:dyDescent="0.25">
      <c r="A8" s="4" t="s">
        <v>18</v>
      </c>
      <c r="B8" s="4" t="s">
        <v>19</v>
      </c>
      <c r="C8" s="4" t="s">
        <v>20</v>
      </c>
      <c r="D8" s="8"/>
      <c r="F8" t="b">
        <f>VLOOKUP(B8,[1]Sheet!$R:$AK,20,0)</f>
        <v>1</v>
      </c>
      <c r="H8" t="b">
        <f t="shared" si="0"/>
        <v>0</v>
      </c>
    </row>
    <row r="9" spans="1:8" x14ac:dyDescent="0.25">
      <c r="A9" s="4" t="s">
        <v>21</v>
      </c>
      <c r="B9" s="4" t="s">
        <v>22</v>
      </c>
      <c r="C9" s="4" t="s">
        <v>23</v>
      </c>
      <c r="D9" s="8"/>
      <c r="F9" t="b">
        <f>VLOOKUP(B9,[1]Sheet!$R:$AK,20,0)</f>
        <v>1</v>
      </c>
      <c r="H9" t="b">
        <f t="shared" si="0"/>
        <v>0</v>
      </c>
    </row>
    <row r="10" spans="1:8" x14ac:dyDescent="0.25">
      <c r="A10" s="4" t="s">
        <v>24</v>
      </c>
      <c r="B10" s="4" t="s">
        <v>25</v>
      </c>
      <c r="C10" s="4" t="s">
        <v>26</v>
      </c>
      <c r="D10" s="8"/>
      <c r="F10" t="b">
        <f>VLOOKUP(B10,[1]Sheet!$R:$AK,20,0)</f>
        <v>1</v>
      </c>
      <c r="H10" t="b">
        <f t="shared" si="0"/>
        <v>0</v>
      </c>
    </row>
    <row r="11" spans="1:8" x14ac:dyDescent="0.25">
      <c r="A11" s="4" t="s">
        <v>27</v>
      </c>
      <c r="B11" s="4" t="s">
        <v>28</v>
      </c>
      <c r="C11" s="4" t="s">
        <v>29</v>
      </c>
      <c r="D11" s="8"/>
      <c r="F11" t="b">
        <f>VLOOKUP(B11,[1]Sheet!$R:$AK,20,0)</f>
        <v>1</v>
      </c>
      <c r="H11" t="b">
        <f t="shared" si="0"/>
        <v>0</v>
      </c>
    </row>
    <row r="12" spans="1:8" x14ac:dyDescent="0.25">
      <c r="A12" s="4" t="s">
        <v>30</v>
      </c>
      <c r="B12" s="4" t="s">
        <v>31</v>
      </c>
      <c r="C12" s="4" t="s">
        <v>32</v>
      </c>
      <c r="D12" s="9">
        <v>0</v>
      </c>
      <c r="F12" t="e">
        <f>VLOOKUP(B12,[1]Sheet!$R:$AK,20,0)</f>
        <v>#N/A</v>
      </c>
      <c r="H12" t="b">
        <f t="shared" si="0"/>
        <v>0</v>
      </c>
    </row>
    <row r="13" spans="1:8" x14ac:dyDescent="0.25">
      <c r="A13" s="4" t="s">
        <v>33</v>
      </c>
      <c r="B13" s="4" t="s">
        <v>34</v>
      </c>
      <c r="C13" s="4" t="s">
        <v>35</v>
      </c>
      <c r="D13" s="8"/>
      <c r="F13" t="b">
        <f>VLOOKUP(B13,[1]Sheet!$R:$AK,20,0)</f>
        <v>1</v>
      </c>
      <c r="H13" t="b">
        <f t="shared" si="0"/>
        <v>0</v>
      </c>
    </row>
    <row r="14" spans="1:8" x14ac:dyDescent="0.25">
      <c r="A14" s="4" t="s">
        <v>36</v>
      </c>
      <c r="B14" s="4" t="s">
        <v>37</v>
      </c>
      <c r="C14" s="4" t="s">
        <v>38</v>
      </c>
      <c r="D14" s="9">
        <v>0</v>
      </c>
      <c r="F14" t="e">
        <f>VLOOKUP(B14,[1]Sheet!$R:$AK,20,0)</f>
        <v>#N/A</v>
      </c>
      <c r="H14" t="b">
        <f t="shared" si="0"/>
        <v>0</v>
      </c>
    </row>
    <row r="15" spans="1:8" hidden="1" x14ac:dyDescent="0.25">
      <c r="A15" s="4" t="s">
        <v>39</v>
      </c>
      <c r="B15" s="4"/>
      <c r="C15" s="4"/>
      <c r="D15" s="5">
        <v>-52.363</v>
      </c>
    </row>
    <row r="16" spans="1:8" x14ac:dyDescent="0.25">
      <c r="A16" s="4" t="s">
        <v>40</v>
      </c>
      <c r="B16" s="4" t="s">
        <v>41</v>
      </c>
      <c r="C16" s="4" t="s">
        <v>42</v>
      </c>
      <c r="D16" s="8"/>
      <c r="F16" t="b">
        <f>VLOOKUP(B16,[1]Sheet!$R:$AK,20,0)</f>
        <v>1</v>
      </c>
      <c r="H16" t="b">
        <f>COUNTIF(B:B,B16)&gt;1</f>
        <v>0</v>
      </c>
    </row>
    <row r="17" spans="1:8" hidden="1" x14ac:dyDescent="0.25">
      <c r="A17" s="4"/>
      <c r="B17" s="4" t="s">
        <v>43</v>
      </c>
      <c r="C17" s="4"/>
      <c r="D17" s="5">
        <v>10970.445000000002</v>
      </c>
    </row>
    <row r="18" spans="1:8" hidden="1" x14ac:dyDescent="0.25">
      <c r="A18" s="4" t="s">
        <v>44</v>
      </c>
      <c r="B18" s="4"/>
      <c r="C18" s="4"/>
      <c r="D18" s="5">
        <v>10970.445000000002</v>
      </c>
    </row>
    <row r="19" spans="1:8" x14ac:dyDescent="0.25">
      <c r="A19" s="4" t="s">
        <v>45</v>
      </c>
      <c r="B19" s="4" t="s">
        <v>46</v>
      </c>
      <c r="C19" s="4" t="s">
        <v>47</v>
      </c>
      <c r="D19" s="8"/>
      <c r="F19" t="b">
        <f>VLOOKUP(B19,[1]Sheet!$R:$AK,20,0)</f>
        <v>1</v>
      </c>
      <c r="H19" t="b">
        <f>COUNTIF(B:B,B19)&gt;1</f>
        <v>0</v>
      </c>
    </row>
    <row r="20" spans="1:8" hidden="1" x14ac:dyDescent="0.25">
      <c r="A20" s="4"/>
      <c r="B20" s="4" t="s">
        <v>48</v>
      </c>
      <c r="C20" s="4"/>
      <c r="D20" s="5">
        <v>7680.9740000000002</v>
      </c>
    </row>
    <row r="21" spans="1:8" hidden="1" x14ac:dyDescent="0.25">
      <c r="A21" s="4" t="s">
        <v>49</v>
      </c>
      <c r="B21" s="4"/>
      <c r="C21" s="4"/>
      <c r="D21" s="5">
        <v>7680.9740000000002</v>
      </c>
    </row>
    <row r="22" spans="1:8" x14ac:dyDescent="0.25">
      <c r="A22" s="4" t="s">
        <v>50</v>
      </c>
      <c r="B22" s="4" t="s">
        <v>51</v>
      </c>
      <c r="C22" s="4" t="s">
        <v>52</v>
      </c>
      <c r="D22" s="9">
        <v>0</v>
      </c>
      <c r="F22" t="e">
        <f>VLOOKUP(B22,[1]Sheet!$R:$AK,20,0)</f>
        <v>#N/A</v>
      </c>
      <c r="H22" t="b">
        <f>COUNTIF(B:B,B22)&gt;1</f>
        <v>0</v>
      </c>
    </row>
    <row r="23" spans="1:8" hidden="1" x14ac:dyDescent="0.25">
      <c r="A23" s="4"/>
      <c r="B23" s="4" t="s">
        <v>53</v>
      </c>
      <c r="C23" s="4"/>
      <c r="D23" s="5">
        <v>53.897000000000006</v>
      </c>
    </row>
    <row r="24" spans="1:8" hidden="1" x14ac:dyDescent="0.25">
      <c r="A24" s="4" t="s">
        <v>54</v>
      </c>
      <c r="B24" s="4"/>
      <c r="C24" s="4"/>
      <c r="D24" s="5">
        <v>53.897000000000006</v>
      </c>
    </row>
    <row r="25" spans="1:8" x14ac:dyDescent="0.25">
      <c r="A25" s="4" t="s">
        <v>55</v>
      </c>
      <c r="B25" s="4" t="s">
        <v>56</v>
      </c>
      <c r="C25" s="4" t="s">
        <v>57</v>
      </c>
      <c r="D25" s="9">
        <v>0</v>
      </c>
      <c r="F25" t="e">
        <f>VLOOKUP(B25,[1]Sheet!$R:$AK,20,0)</f>
        <v>#N/A</v>
      </c>
      <c r="H25" t="b">
        <f>COUNTIF(B:B,B25)&gt;1</f>
        <v>0</v>
      </c>
    </row>
    <row r="26" spans="1:8" hidden="1" x14ac:dyDescent="0.25">
      <c r="A26" s="4"/>
      <c r="B26" s="4" t="s">
        <v>58</v>
      </c>
      <c r="C26" s="4"/>
      <c r="D26" s="5">
        <v>362.24299999999999</v>
      </c>
    </row>
    <row r="27" spans="1:8" hidden="1" x14ac:dyDescent="0.25">
      <c r="A27" s="4" t="s">
        <v>59</v>
      </c>
      <c r="B27" s="4"/>
      <c r="C27" s="4"/>
      <c r="D27" s="5">
        <v>362.24299999999999</v>
      </c>
    </row>
    <row r="28" spans="1:8" x14ac:dyDescent="0.25">
      <c r="A28" s="4" t="s">
        <v>60</v>
      </c>
      <c r="B28" s="4" t="s">
        <v>61</v>
      </c>
      <c r="C28" s="4" t="s">
        <v>62</v>
      </c>
      <c r="D28" s="9">
        <v>0</v>
      </c>
      <c r="F28" t="e">
        <f>VLOOKUP(B28,[1]Sheet!$R:$AK,20,0)</f>
        <v>#N/A</v>
      </c>
      <c r="H28" t="b">
        <f>COUNTIF(B:B,B28)&gt;1</f>
        <v>0</v>
      </c>
    </row>
    <row r="29" spans="1:8" hidden="1" x14ac:dyDescent="0.25">
      <c r="A29" s="4"/>
      <c r="B29" s="4" t="s">
        <v>63</v>
      </c>
      <c r="C29" s="4"/>
      <c r="D29" s="5">
        <v>868.28500000000008</v>
      </c>
    </row>
    <row r="30" spans="1:8" hidden="1" x14ac:dyDescent="0.25">
      <c r="A30" s="4" t="s">
        <v>64</v>
      </c>
      <c r="B30" s="4"/>
      <c r="C30" s="4"/>
      <c r="D30" s="5">
        <v>868.28500000000008</v>
      </c>
    </row>
    <row r="31" spans="1:8" x14ac:dyDescent="0.25">
      <c r="A31" s="4" t="s">
        <v>65</v>
      </c>
      <c r="B31" s="4" t="s">
        <v>66</v>
      </c>
      <c r="C31" s="4" t="s">
        <v>67</v>
      </c>
      <c r="D31" s="8"/>
      <c r="F31" t="b">
        <f>VLOOKUP(B31,[1]Sheet!$R:$AK,20,0)</f>
        <v>1</v>
      </c>
      <c r="H31" t="b">
        <f>COUNTIF(B:B,B31)&gt;1</f>
        <v>0</v>
      </c>
    </row>
    <row r="32" spans="1:8" hidden="1" x14ac:dyDescent="0.25">
      <c r="A32" s="4"/>
      <c r="B32" s="4" t="s">
        <v>68</v>
      </c>
      <c r="C32" s="4"/>
      <c r="D32" s="5">
        <v>298.69499999999999</v>
      </c>
    </row>
    <row r="33" spans="1:8" hidden="1" x14ac:dyDescent="0.25">
      <c r="A33" s="4" t="s">
        <v>69</v>
      </c>
      <c r="B33" s="4"/>
      <c r="C33" s="4"/>
      <c r="D33" s="5">
        <v>298.69499999999999</v>
      </c>
    </row>
    <row r="34" spans="1:8" x14ac:dyDescent="0.25">
      <c r="A34" s="4" t="s">
        <v>70</v>
      </c>
      <c r="B34" s="4" t="s">
        <v>71</v>
      </c>
      <c r="C34" s="4" t="s">
        <v>72</v>
      </c>
      <c r="D34" s="8"/>
      <c r="F34" t="b">
        <f>VLOOKUP(B34,[1]Sheet!$R:$AK,20,0)</f>
        <v>1</v>
      </c>
      <c r="H34" t="b">
        <f>COUNTIF(B:B,B34)&gt;1</f>
        <v>0</v>
      </c>
    </row>
    <row r="35" spans="1:8" hidden="1" x14ac:dyDescent="0.25">
      <c r="A35" s="4"/>
      <c r="B35" s="4" t="s">
        <v>73</v>
      </c>
      <c r="C35" s="4"/>
      <c r="D35" s="5">
        <v>15445.924000000001</v>
      </c>
    </row>
    <row r="36" spans="1:8" hidden="1" x14ac:dyDescent="0.25">
      <c r="A36" s="4" t="s">
        <v>74</v>
      </c>
      <c r="B36" s="4"/>
      <c r="C36" s="4"/>
      <c r="D36" s="5">
        <v>15445.924000000001</v>
      </c>
    </row>
    <row r="37" spans="1:8" x14ac:dyDescent="0.25">
      <c r="A37" s="4" t="s">
        <v>75</v>
      </c>
      <c r="B37" s="4" t="s">
        <v>76</v>
      </c>
      <c r="C37" s="4" t="s">
        <v>77</v>
      </c>
      <c r="D37" s="8"/>
      <c r="F37" t="b">
        <f>VLOOKUP(B37,[1]Sheet!$R:$AK,20,0)</f>
        <v>1</v>
      </c>
      <c r="H37" t="b">
        <f>COUNTIF(B:B,B37)&gt;1</f>
        <v>0</v>
      </c>
    </row>
    <row r="38" spans="1:8" hidden="1" x14ac:dyDescent="0.25">
      <c r="A38" s="4"/>
      <c r="B38" s="4" t="s">
        <v>78</v>
      </c>
      <c r="C38" s="4"/>
      <c r="D38" s="5">
        <v>2742.5659999999998</v>
      </c>
    </row>
    <row r="39" spans="1:8" hidden="1" x14ac:dyDescent="0.25">
      <c r="A39" s="4" t="s">
        <v>79</v>
      </c>
      <c r="B39" s="4"/>
      <c r="C39" s="4"/>
      <c r="D39" s="5">
        <v>2742.5659999999998</v>
      </c>
    </row>
    <row r="40" spans="1:8" x14ac:dyDescent="0.25">
      <c r="A40" s="4" t="s">
        <v>80</v>
      </c>
      <c r="B40" s="4" t="s">
        <v>81</v>
      </c>
      <c r="C40" s="4" t="s">
        <v>82</v>
      </c>
      <c r="D40" s="8"/>
      <c r="F40" t="b">
        <f>VLOOKUP(B40,[1]Sheet!$R:$AK,20,0)</f>
        <v>1</v>
      </c>
      <c r="H40" t="b">
        <f>COUNTIF(B:B,B40)&gt;1</f>
        <v>0</v>
      </c>
    </row>
    <row r="41" spans="1:8" hidden="1" x14ac:dyDescent="0.25">
      <c r="A41" s="4"/>
      <c r="B41" s="4" t="s">
        <v>83</v>
      </c>
      <c r="C41" s="4"/>
      <c r="D41" s="5">
        <v>27957.648000000001</v>
      </c>
    </row>
    <row r="42" spans="1:8" hidden="1" x14ac:dyDescent="0.25">
      <c r="A42" s="4" t="s">
        <v>84</v>
      </c>
      <c r="B42" s="4"/>
      <c r="C42" s="4"/>
      <c r="D42" s="5">
        <v>27957.648000000001</v>
      </c>
    </row>
    <row r="43" spans="1:8" x14ac:dyDescent="0.25">
      <c r="A43" s="4" t="s">
        <v>85</v>
      </c>
      <c r="B43" s="10" t="s">
        <v>86</v>
      </c>
      <c r="C43" s="10" t="s">
        <v>87</v>
      </c>
      <c r="D43" s="9">
        <v>0</v>
      </c>
      <c r="F43" t="e">
        <f>VLOOKUP(B43,[1]Sheet!$R:$AK,20,0)</f>
        <v>#N/A</v>
      </c>
      <c r="H43" t="b">
        <f>COUNTIF(B:B,B43)&gt;1</f>
        <v>1</v>
      </c>
    </row>
    <row r="44" spans="1:8" hidden="1" x14ac:dyDescent="0.25">
      <c r="A44" s="4"/>
      <c r="B44" s="4" t="s">
        <v>88</v>
      </c>
      <c r="C44" s="4"/>
      <c r="D44" s="5">
        <v>102.34500000000003</v>
      </c>
    </row>
    <row r="45" spans="1:8" hidden="1" x14ac:dyDescent="0.25">
      <c r="A45" s="4" t="s">
        <v>89</v>
      </c>
      <c r="B45" s="4"/>
      <c r="C45" s="4"/>
      <c r="D45" s="5">
        <v>102.34500000000003</v>
      </c>
    </row>
    <row r="46" spans="1:8" hidden="1" x14ac:dyDescent="0.25">
      <c r="A46" s="4" t="s">
        <v>93</v>
      </c>
      <c r="B46" s="4"/>
      <c r="C46" s="4"/>
      <c r="D46" s="5">
        <v>-172.72399999999999</v>
      </c>
    </row>
    <row r="47" spans="1:8" x14ac:dyDescent="0.25">
      <c r="A47" s="4" t="s">
        <v>94</v>
      </c>
      <c r="B47" s="4" t="s">
        <v>95</v>
      </c>
      <c r="C47" s="4" t="s">
        <v>96</v>
      </c>
      <c r="D47" s="8"/>
      <c r="F47" t="b">
        <f>VLOOKUP(B47,[1]Sheet!$R:$AK,20,0)</f>
        <v>1</v>
      </c>
      <c r="H47" t="b">
        <f>COUNTIF(B:B,B47)&gt;1</f>
        <v>0</v>
      </c>
    </row>
    <row r="48" spans="1:8" hidden="1" x14ac:dyDescent="0.25">
      <c r="A48" s="4"/>
      <c r="B48" s="4" t="s">
        <v>97</v>
      </c>
      <c r="C48" s="4"/>
      <c r="D48" s="5">
        <v>4720.6309999999994</v>
      </c>
    </row>
    <row r="49" spans="1:8" hidden="1" x14ac:dyDescent="0.25">
      <c r="A49" s="4" t="s">
        <v>98</v>
      </c>
      <c r="B49" s="4"/>
      <c r="C49" s="4"/>
      <c r="D49" s="5">
        <v>4720.6309999999994</v>
      </c>
    </row>
    <row r="50" spans="1:8" x14ac:dyDescent="0.25">
      <c r="A50" s="4" t="s">
        <v>99</v>
      </c>
      <c r="B50" s="4" t="s">
        <v>100</v>
      </c>
      <c r="C50" s="4" t="s">
        <v>101</v>
      </c>
      <c r="D50" s="9">
        <v>0</v>
      </c>
      <c r="F50" t="e">
        <f>VLOOKUP(B50,[1]Sheet!$R:$AK,20,0)</f>
        <v>#N/A</v>
      </c>
      <c r="H50" t="b">
        <f>COUNTIF(B:B,B50)&gt;1</f>
        <v>0</v>
      </c>
    </row>
    <row r="51" spans="1:8" hidden="1" x14ac:dyDescent="0.25">
      <c r="A51" s="4"/>
      <c r="B51" s="4" t="s">
        <v>102</v>
      </c>
      <c r="C51" s="4"/>
      <c r="D51" s="5">
        <v>911.63499999999999</v>
      </c>
    </row>
    <row r="52" spans="1:8" hidden="1" x14ac:dyDescent="0.25">
      <c r="A52" s="4" t="s">
        <v>103</v>
      </c>
      <c r="B52" s="4"/>
      <c r="C52" s="4"/>
      <c r="D52" s="5">
        <v>911.63499999999999</v>
      </c>
    </row>
    <row r="53" spans="1:8" x14ac:dyDescent="0.25">
      <c r="A53" s="4" t="s">
        <v>104</v>
      </c>
      <c r="B53" s="4" t="s">
        <v>105</v>
      </c>
      <c r="C53" s="4" t="s">
        <v>106</v>
      </c>
      <c r="D53" s="9">
        <v>0</v>
      </c>
      <c r="F53" t="e">
        <f>VLOOKUP(B53,[1]Sheet!$R:$AK,20,0)</f>
        <v>#N/A</v>
      </c>
      <c r="H53" t="b">
        <f>COUNTIF(B:B,B53)&gt;1</f>
        <v>0</v>
      </c>
    </row>
    <row r="54" spans="1:8" hidden="1" x14ac:dyDescent="0.25">
      <c r="A54" s="4"/>
      <c r="B54" s="4" t="s">
        <v>107</v>
      </c>
      <c r="C54" s="4"/>
      <c r="D54" s="5">
        <v>193.68799999999999</v>
      </c>
    </row>
    <row r="55" spans="1:8" hidden="1" x14ac:dyDescent="0.25">
      <c r="A55" s="4" t="s">
        <v>108</v>
      </c>
      <c r="B55" s="4"/>
      <c r="C55" s="4"/>
      <c r="D55" s="5">
        <v>193.68799999999999</v>
      </c>
    </row>
    <row r="56" spans="1:8" x14ac:dyDescent="0.25">
      <c r="A56" s="4" t="s">
        <v>109</v>
      </c>
      <c r="B56" s="4" t="s">
        <v>110</v>
      </c>
      <c r="C56" s="4" t="s">
        <v>111</v>
      </c>
      <c r="D56" s="9">
        <v>0</v>
      </c>
      <c r="F56" t="e">
        <f>VLOOKUP(B56,[1]Sheet!$R:$AK,20,0)</f>
        <v>#N/A</v>
      </c>
      <c r="H56" t="b">
        <f>COUNTIF(B:B,B56)&gt;1</f>
        <v>0</v>
      </c>
    </row>
    <row r="57" spans="1:8" hidden="1" x14ac:dyDescent="0.25">
      <c r="A57" s="4"/>
      <c r="B57" s="4" t="s">
        <v>112</v>
      </c>
      <c r="C57" s="4"/>
      <c r="D57" s="5">
        <v>289.93700000000001</v>
      </c>
    </row>
    <row r="58" spans="1:8" hidden="1" x14ac:dyDescent="0.25">
      <c r="A58" s="4" t="s">
        <v>113</v>
      </c>
      <c r="B58" s="4"/>
      <c r="C58" s="4"/>
      <c r="D58" s="5">
        <v>289.93700000000001</v>
      </c>
    </row>
    <row r="59" spans="1:8" x14ac:dyDescent="0.25">
      <c r="A59" s="4" t="s">
        <v>114</v>
      </c>
      <c r="B59" s="4" t="s">
        <v>115</v>
      </c>
      <c r="C59" s="4" t="s">
        <v>116</v>
      </c>
      <c r="D59" s="8"/>
      <c r="F59" t="b">
        <f>VLOOKUP(B59,[1]Sheet!$R:$AK,20,0)</f>
        <v>1</v>
      </c>
      <c r="H59" t="b">
        <f>COUNTIF(B:B,B59)&gt;1</f>
        <v>0</v>
      </c>
    </row>
    <row r="60" spans="1:8" hidden="1" x14ac:dyDescent="0.25">
      <c r="A60" s="4"/>
      <c r="B60" s="4" t="s">
        <v>117</v>
      </c>
      <c r="C60" s="4"/>
      <c r="D60" s="5">
        <v>6199.7530000000006</v>
      </c>
    </row>
    <row r="61" spans="1:8" hidden="1" x14ac:dyDescent="0.25">
      <c r="A61" s="4" t="s">
        <v>118</v>
      </c>
      <c r="B61" s="4"/>
      <c r="C61" s="4"/>
      <c r="D61" s="5">
        <v>6199.7530000000006</v>
      </c>
    </row>
    <row r="62" spans="1:8" x14ac:dyDescent="0.25">
      <c r="A62" s="4" t="s">
        <v>119</v>
      </c>
      <c r="B62" s="4" t="s">
        <v>120</v>
      </c>
      <c r="C62" s="4" t="s">
        <v>121</v>
      </c>
      <c r="D62" s="8"/>
      <c r="F62" t="b">
        <f>VLOOKUP(B62,[1]Sheet!$R:$AK,20,0)</f>
        <v>1</v>
      </c>
      <c r="H62" t="b">
        <f>COUNTIF(B:B,B62)&gt;1</f>
        <v>0</v>
      </c>
    </row>
    <row r="63" spans="1:8" hidden="1" x14ac:dyDescent="0.25">
      <c r="A63" s="4"/>
      <c r="B63" s="4" t="s">
        <v>122</v>
      </c>
      <c r="C63" s="4"/>
      <c r="D63" s="5">
        <v>2451.348</v>
      </c>
    </row>
    <row r="64" spans="1:8" hidden="1" x14ac:dyDescent="0.25">
      <c r="A64" s="4" t="s">
        <v>123</v>
      </c>
      <c r="B64" s="4"/>
      <c r="C64" s="4"/>
      <c r="D64" s="5">
        <v>2451.348</v>
      </c>
    </row>
    <row r="65" spans="1:8" x14ac:dyDescent="0.25">
      <c r="A65" s="4" t="s">
        <v>124</v>
      </c>
      <c r="B65" s="4" t="s">
        <v>125</v>
      </c>
      <c r="C65" s="4" t="s">
        <v>126</v>
      </c>
      <c r="D65" s="8"/>
      <c r="F65" t="b">
        <f>VLOOKUP(B65,[1]Sheet!$R:$AK,20,0)</f>
        <v>1</v>
      </c>
      <c r="H65" t="b">
        <f>COUNTIF(B:B,B65)&gt;1</f>
        <v>0</v>
      </c>
    </row>
    <row r="66" spans="1:8" hidden="1" x14ac:dyDescent="0.25">
      <c r="A66" s="4"/>
      <c r="B66" s="4" t="s">
        <v>127</v>
      </c>
      <c r="C66" s="4"/>
      <c r="D66" s="5">
        <v>1707.8850000000002</v>
      </c>
    </row>
    <row r="67" spans="1:8" hidden="1" x14ac:dyDescent="0.25">
      <c r="A67" s="4" t="s">
        <v>128</v>
      </c>
      <c r="B67" s="4"/>
      <c r="C67" s="4"/>
      <c r="D67" s="5">
        <v>1707.8850000000002</v>
      </c>
    </row>
    <row r="68" spans="1:8" x14ac:dyDescent="0.25">
      <c r="A68" s="4" t="s">
        <v>129</v>
      </c>
      <c r="B68" s="4" t="s">
        <v>130</v>
      </c>
      <c r="C68" s="4" t="s">
        <v>131</v>
      </c>
      <c r="D68" s="8"/>
      <c r="F68" t="b">
        <f>VLOOKUP(B68,[1]Sheet!$R:$AK,20,0)</f>
        <v>1</v>
      </c>
      <c r="H68" t="b">
        <f>COUNTIF(B:B,B68)&gt;1</f>
        <v>0</v>
      </c>
    </row>
    <row r="69" spans="1:8" hidden="1" x14ac:dyDescent="0.25">
      <c r="A69" s="4"/>
      <c r="B69" s="4" t="s">
        <v>132</v>
      </c>
      <c r="C69" s="4"/>
      <c r="D69" s="5">
        <v>9925.3770000000004</v>
      </c>
    </row>
    <row r="70" spans="1:8" hidden="1" x14ac:dyDescent="0.25">
      <c r="A70" s="4" t="s">
        <v>133</v>
      </c>
      <c r="B70" s="4"/>
      <c r="C70" s="4"/>
      <c r="D70" s="5">
        <v>9925.3770000000004</v>
      </c>
    </row>
    <row r="71" spans="1:8" x14ac:dyDescent="0.25">
      <c r="A71" s="4" t="s">
        <v>134</v>
      </c>
      <c r="B71" s="4" t="s">
        <v>135</v>
      </c>
      <c r="C71" s="4" t="s">
        <v>136</v>
      </c>
      <c r="D71" s="8"/>
      <c r="F71" t="b">
        <f>VLOOKUP(B71,[1]Sheet!$R:$AK,20,0)</f>
        <v>1</v>
      </c>
      <c r="H71" t="b">
        <f>COUNTIF(B:B,B71)&gt;1</f>
        <v>0</v>
      </c>
    </row>
    <row r="72" spans="1:8" hidden="1" x14ac:dyDescent="0.25">
      <c r="A72" s="4"/>
      <c r="B72" s="4" t="s">
        <v>137</v>
      </c>
      <c r="C72" s="4"/>
      <c r="D72" s="5">
        <v>7716.5589999999993</v>
      </c>
    </row>
    <row r="73" spans="1:8" hidden="1" x14ac:dyDescent="0.25">
      <c r="A73" s="4" t="s">
        <v>138</v>
      </c>
      <c r="B73" s="4"/>
      <c r="C73" s="4"/>
      <c r="D73" s="5">
        <v>7716.5589999999993</v>
      </c>
    </row>
    <row r="74" spans="1:8" x14ac:dyDescent="0.25">
      <c r="A74" s="4" t="s">
        <v>139</v>
      </c>
      <c r="B74" s="4" t="s">
        <v>140</v>
      </c>
      <c r="C74" s="4" t="s">
        <v>141</v>
      </c>
      <c r="D74" s="8"/>
      <c r="F74" t="b">
        <f>VLOOKUP(B74,[1]Sheet!$R:$AK,20,0)</f>
        <v>1</v>
      </c>
      <c r="H74" t="b">
        <f>COUNTIF(B:B,B74)&gt;1</f>
        <v>0</v>
      </c>
    </row>
    <row r="75" spans="1:8" hidden="1" x14ac:dyDescent="0.25">
      <c r="A75" s="4"/>
      <c r="B75" s="4" t="s">
        <v>142</v>
      </c>
      <c r="C75" s="4"/>
      <c r="D75" s="5">
        <v>4441.9250000000002</v>
      </c>
    </row>
    <row r="76" spans="1:8" hidden="1" x14ac:dyDescent="0.25">
      <c r="A76" s="4" t="s">
        <v>143</v>
      </c>
      <c r="B76" s="4"/>
      <c r="C76" s="4"/>
      <c r="D76" s="5">
        <v>4441.9250000000002</v>
      </c>
    </row>
    <row r="77" spans="1:8" x14ac:dyDescent="0.25">
      <c r="A77" s="4" t="s">
        <v>144</v>
      </c>
      <c r="B77" s="4" t="s">
        <v>145</v>
      </c>
      <c r="C77" s="4" t="s">
        <v>146</v>
      </c>
      <c r="D77" s="8"/>
      <c r="F77" t="b">
        <f>VLOOKUP(B77,[1]Sheet!$R:$AK,20,0)</f>
        <v>1</v>
      </c>
      <c r="H77" t="b">
        <f>COUNTIF(B:B,B77)&gt;1</f>
        <v>0</v>
      </c>
    </row>
    <row r="78" spans="1:8" hidden="1" x14ac:dyDescent="0.25">
      <c r="A78" s="4"/>
      <c r="B78" s="4" t="s">
        <v>147</v>
      </c>
      <c r="C78" s="4"/>
      <c r="D78" s="5">
        <v>1303.809</v>
      </c>
    </row>
    <row r="79" spans="1:8" hidden="1" x14ac:dyDescent="0.25">
      <c r="A79" s="4" t="s">
        <v>148</v>
      </c>
      <c r="B79" s="4"/>
      <c r="C79" s="4"/>
      <c r="D79" s="5">
        <v>1303.809</v>
      </c>
    </row>
    <row r="80" spans="1:8" x14ac:dyDescent="0.25">
      <c r="A80" s="4" t="s">
        <v>149</v>
      </c>
      <c r="B80" s="4" t="s">
        <v>150</v>
      </c>
      <c r="C80" s="4" t="s">
        <v>151</v>
      </c>
      <c r="D80" s="8"/>
      <c r="F80" t="b">
        <f>VLOOKUP(B80,[1]Sheet!$R:$AK,20,0)</f>
        <v>1</v>
      </c>
      <c r="H80" t="b">
        <f>COUNTIF(B:B,B80)&gt;1</f>
        <v>0</v>
      </c>
    </row>
    <row r="81" spans="1:8" hidden="1" x14ac:dyDescent="0.25">
      <c r="A81" s="4"/>
      <c r="B81" s="4" t="s">
        <v>152</v>
      </c>
      <c r="C81" s="4"/>
      <c r="D81" s="5">
        <v>1066.1750000000002</v>
      </c>
    </row>
    <row r="82" spans="1:8" hidden="1" x14ac:dyDescent="0.25">
      <c r="A82" s="4" t="s">
        <v>153</v>
      </c>
      <c r="B82" s="4"/>
      <c r="C82" s="4"/>
      <c r="D82" s="5">
        <v>1066.1750000000002</v>
      </c>
    </row>
    <row r="83" spans="1:8" x14ac:dyDescent="0.25">
      <c r="A83" s="4" t="s">
        <v>154</v>
      </c>
      <c r="B83" s="4" t="s">
        <v>155</v>
      </c>
      <c r="C83" s="4" t="s">
        <v>156</v>
      </c>
      <c r="D83" s="9">
        <v>0</v>
      </c>
      <c r="F83" t="e">
        <f>VLOOKUP(B83,[1]Sheet!$R:$AK,20,0)</f>
        <v>#N/A</v>
      </c>
      <c r="H83" t="b">
        <f>COUNTIF(B:B,B83)&gt;1</f>
        <v>0</v>
      </c>
    </row>
    <row r="84" spans="1:8" hidden="1" x14ac:dyDescent="0.25">
      <c r="A84" s="4"/>
      <c r="B84" s="4" t="s">
        <v>157</v>
      </c>
      <c r="C84" s="4"/>
      <c r="D84" s="5">
        <v>104.821</v>
      </c>
    </row>
    <row r="85" spans="1:8" hidden="1" x14ac:dyDescent="0.25">
      <c r="A85" s="4" t="s">
        <v>158</v>
      </c>
      <c r="B85" s="4"/>
      <c r="C85" s="4"/>
      <c r="D85" s="5">
        <v>104.821</v>
      </c>
    </row>
    <row r="86" spans="1:8" x14ac:dyDescent="0.25">
      <c r="A86" s="4" t="s">
        <v>159</v>
      </c>
      <c r="B86" s="4" t="s">
        <v>160</v>
      </c>
      <c r="C86" s="4" t="s">
        <v>161</v>
      </c>
      <c r="D86" s="8"/>
      <c r="F86" t="b">
        <f>VLOOKUP(B86,[1]Sheet!$R:$AK,20,0)</f>
        <v>1</v>
      </c>
      <c r="H86" t="b">
        <f>COUNTIF(B:B,B86)&gt;1</f>
        <v>0</v>
      </c>
    </row>
    <row r="87" spans="1:8" hidden="1" x14ac:dyDescent="0.25">
      <c r="A87" s="4"/>
      <c r="B87" s="4" t="s">
        <v>162</v>
      </c>
      <c r="C87" s="4"/>
      <c r="D87" s="5">
        <v>2818.998</v>
      </c>
    </row>
    <row r="88" spans="1:8" hidden="1" x14ac:dyDescent="0.25">
      <c r="A88" s="4" t="s">
        <v>163</v>
      </c>
      <c r="B88" s="4"/>
      <c r="C88" s="4"/>
      <c r="D88" s="5">
        <v>2818.998</v>
      </c>
    </row>
    <row r="89" spans="1:8" x14ac:dyDescent="0.25">
      <c r="A89" s="4" t="s">
        <v>164</v>
      </c>
      <c r="B89" s="4" t="s">
        <v>165</v>
      </c>
      <c r="C89" s="4" t="s">
        <v>166</v>
      </c>
      <c r="D89" s="9">
        <v>0</v>
      </c>
      <c r="F89" t="e">
        <f>VLOOKUP(B89,[1]Sheet!$R:$AK,20,0)</f>
        <v>#N/A</v>
      </c>
      <c r="H89" t="b">
        <f>COUNTIF(B:B,B89)&gt;1</f>
        <v>0</v>
      </c>
    </row>
    <row r="90" spans="1:8" hidden="1" x14ac:dyDescent="0.25">
      <c r="A90" s="4"/>
      <c r="B90" s="4" t="s">
        <v>167</v>
      </c>
      <c r="C90" s="4"/>
      <c r="D90" s="5">
        <v>1302.0259999999998</v>
      </c>
    </row>
    <row r="91" spans="1:8" hidden="1" x14ac:dyDescent="0.25">
      <c r="A91" s="4" t="s">
        <v>168</v>
      </c>
      <c r="B91" s="4"/>
      <c r="C91" s="4"/>
      <c r="D91" s="5">
        <v>1302.0260000000001</v>
      </c>
    </row>
    <row r="92" spans="1:8" x14ac:dyDescent="0.25">
      <c r="A92" s="4" t="s">
        <v>169</v>
      </c>
      <c r="B92" s="4" t="s">
        <v>170</v>
      </c>
      <c r="C92" s="4" t="s">
        <v>171</v>
      </c>
      <c r="D92" s="9">
        <v>0</v>
      </c>
      <c r="F92" t="e">
        <f>VLOOKUP(B92,[1]Sheet!$R:$AK,20,0)</f>
        <v>#N/A</v>
      </c>
      <c r="H92" t="b">
        <f>COUNTIF(B:B,B92)&gt;1</f>
        <v>0</v>
      </c>
    </row>
    <row r="93" spans="1:8" hidden="1" x14ac:dyDescent="0.25">
      <c r="A93" s="4"/>
      <c r="B93" s="4" t="s">
        <v>172</v>
      </c>
      <c r="C93" s="4"/>
      <c r="D93" s="5">
        <v>87.954000000000008</v>
      </c>
    </row>
    <row r="94" spans="1:8" hidden="1" x14ac:dyDescent="0.25">
      <c r="A94" s="4" t="s">
        <v>173</v>
      </c>
      <c r="B94" s="4"/>
      <c r="C94" s="4"/>
      <c r="D94" s="5">
        <v>87.954000000000065</v>
      </c>
    </row>
    <row r="95" spans="1:8" x14ac:dyDescent="0.25">
      <c r="A95" s="4" t="s">
        <v>174</v>
      </c>
      <c r="B95" s="4" t="s">
        <v>175</v>
      </c>
      <c r="C95" s="4" t="s">
        <v>176</v>
      </c>
      <c r="D95" s="9">
        <v>0</v>
      </c>
      <c r="F95" t="e">
        <f>VLOOKUP(B95,[1]Sheet!$R:$AK,20,0)</f>
        <v>#N/A</v>
      </c>
      <c r="H95" t="b">
        <f>COUNTIF(B:B,B95)&gt;1</f>
        <v>0</v>
      </c>
    </row>
    <row r="96" spans="1:8" hidden="1" x14ac:dyDescent="0.25">
      <c r="A96" s="4"/>
      <c r="B96" s="4" t="s">
        <v>177</v>
      </c>
      <c r="C96" s="4"/>
      <c r="D96" s="5">
        <v>129.279</v>
      </c>
    </row>
    <row r="97" spans="1:8" hidden="1" x14ac:dyDescent="0.25">
      <c r="A97" s="4" t="s">
        <v>178</v>
      </c>
      <c r="B97" s="4"/>
      <c r="C97" s="4"/>
      <c r="D97" s="5">
        <v>129.279</v>
      </c>
    </row>
    <row r="98" spans="1:8" x14ac:dyDescent="0.25">
      <c r="A98" s="4" t="s">
        <v>179</v>
      </c>
      <c r="B98" s="4" t="s">
        <v>180</v>
      </c>
      <c r="C98" s="4" t="s">
        <v>181</v>
      </c>
      <c r="D98" s="8"/>
      <c r="F98" t="b">
        <f>VLOOKUP(B98,[1]Sheet!$R:$AK,20,0)</f>
        <v>1</v>
      </c>
      <c r="H98" t="b">
        <f>COUNTIF(B:B,B98)&gt;1</f>
        <v>0</v>
      </c>
    </row>
    <row r="99" spans="1:8" hidden="1" x14ac:dyDescent="0.25">
      <c r="A99" s="4"/>
      <c r="B99" s="4" t="s">
        <v>182</v>
      </c>
      <c r="C99" s="4"/>
      <c r="D99" s="5">
        <v>10820.118</v>
      </c>
    </row>
    <row r="100" spans="1:8" hidden="1" x14ac:dyDescent="0.25">
      <c r="A100" s="4" t="s">
        <v>183</v>
      </c>
      <c r="B100" s="4"/>
      <c r="C100" s="4"/>
      <c r="D100" s="5">
        <v>10820.118</v>
      </c>
    </row>
    <row r="101" spans="1:8" x14ac:dyDescent="0.25">
      <c r="A101" s="4" t="s">
        <v>184</v>
      </c>
      <c r="B101" s="4" t="s">
        <v>185</v>
      </c>
      <c r="C101" s="4" t="s">
        <v>186</v>
      </c>
      <c r="D101" s="9">
        <v>0</v>
      </c>
      <c r="F101" t="e">
        <f>VLOOKUP(B101,[1]Sheet!$R:$AK,20,0)</f>
        <v>#N/A</v>
      </c>
      <c r="H101" t="b">
        <f>COUNTIF(B:B,B101)&gt;1</f>
        <v>0</v>
      </c>
    </row>
    <row r="102" spans="1:8" hidden="1" x14ac:dyDescent="0.25">
      <c r="A102" s="4"/>
      <c r="B102" s="4" t="s">
        <v>187</v>
      </c>
      <c r="C102" s="4"/>
      <c r="D102" s="5">
        <v>1133.614</v>
      </c>
    </row>
    <row r="103" spans="1:8" hidden="1" x14ac:dyDescent="0.25">
      <c r="A103" s="4" t="s">
        <v>188</v>
      </c>
      <c r="B103" s="4"/>
      <c r="C103" s="4"/>
      <c r="D103" s="5">
        <v>1133.614</v>
      </c>
    </row>
    <row r="104" spans="1:8" x14ac:dyDescent="0.25">
      <c r="A104" s="4" t="s">
        <v>189</v>
      </c>
      <c r="B104" s="4" t="s">
        <v>190</v>
      </c>
      <c r="C104" s="4" t="s">
        <v>191</v>
      </c>
      <c r="D104" s="8"/>
      <c r="F104" t="b">
        <f>VLOOKUP(B104,[1]Sheet!$R:$AK,20,0)</f>
        <v>1</v>
      </c>
      <c r="H104" t="b">
        <f>COUNTIF(B:B,B104)&gt;1</f>
        <v>0</v>
      </c>
    </row>
    <row r="105" spans="1:8" hidden="1" x14ac:dyDescent="0.25">
      <c r="A105" s="4"/>
      <c r="B105" s="4" t="s">
        <v>192</v>
      </c>
      <c r="C105" s="4"/>
      <c r="D105" s="5">
        <v>4179.6250000000009</v>
      </c>
    </row>
    <row r="106" spans="1:8" hidden="1" x14ac:dyDescent="0.25">
      <c r="A106" s="4" t="s">
        <v>193</v>
      </c>
      <c r="B106" s="4"/>
      <c r="C106" s="4"/>
      <c r="D106" s="5">
        <v>4179.625</v>
      </c>
    </row>
    <row r="107" spans="1:8" x14ac:dyDescent="0.25">
      <c r="A107" s="4" t="s">
        <v>194</v>
      </c>
      <c r="B107" s="4" t="s">
        <v>195</v>
      </c>
      <c r="C107" s="4" t="s">
        <v>196</v>
      </c>
      <c r="D107" s="8"/>
      <c r="F107" t="b">
        <f>VLOOKUP(B107,[1]Sheet!$R:$AK,20,0)</f>
        <v>1</v>
      </c>
      <c r="H107" t="b">
        <f>COUNTIF(B:B,B107)&gt;1</f>
        <v>0</v>
      </c>
    </row>
    <row r="108" spans="1:8" hidden="1" x14ac:dyDescent="0.25">
      <c r="A108" s="4"/>
      <c r="B108" s="4" t="s">
        <v>197</v>
      </c>
      <c r="C108" s="4"/>
      <c r="D108" s="5">
        <v>4099.9089999999997</v>
      </c>
    </row>
    <row r="109" spans="1:8" hidden="1" x14ac:dyDescent="0.25">
      <c r="A109" s="4" t="s">
        <v>198</v>
      </c>
      <c r="B109" s="4"/>
      <c r="C109" s="4"/>
      <c r="D109" s="5">
        <v>4099.9089999999997</v>
      </c>
    </row>
    <row r="110" spans="1:8" x14ac:dyDescent="0.25">
      <c r="A110" s="4" t="s">
        <v>199</v>
      </c>
      <c r="B110" s="4" t="s">
        <v>200</v>
      </c>
      <c r="C110" s="4" t="s">
        <v>201</v>
      </c>
      <c r="D110" s="8"/>
      <c r="F110" t="b">
        <f>VLOOKUP(B110,[1]Sheet!$R:$AK,20,0)</f>
        <v>1</v>
      </c>
      <c r="H110" t="b">
        <f>COUNTIF(B:B,B110)&gt;1</f>
        <v>0</v>
      </c>
    </row>
    <row r="111" spans="1:8" hidden="1" x14ac:dyDescent="0.25">
      <c r="A111" s="4"/>
      <c r="B111" s="4" t="s">
        <v>202</v>
      </c>
      <c r="C111" s="4"/>
      <c r="D111" s="5">
        <v>3184.6889999999999</v>
      </c>
    </row>
    <row r="112" spans="1:8" hidden="1" x14ac:dyDescent="0.25">
      <c r="A112" s="4" t="s">
        <v>203</v>
      </c>
      <c r="B112" s="4"/>
      <c r="C112" s="4"/>
      <c r="D112" s="5">
        <v>3184.6889999999999</v>
      </c>
    </row>
    <row r="113" spans="1:8" x14ac:dyDescent="0.25">
      <c r="A113" s="4" t="s">
        <v>204</v>
      </c>
      <c r="B113" s="4" t="s">
        <v>205</v>
      </c>
      <c r="C113" s="4" t="s">
        <v>206</v>
      </c>
      <c r="D113" s="8"/>
      <c r="F113" t="b">
        <f>VLOOKUP(B113,[1]Sheet!$R:$AK,20,0)</f>
        <v>1</v>
      </c>
      <c r="H113" t="b">
        <f>COUNTIF(B:B,B113)&gt;1</f>
        <v>0</v>
      </c>
    </row>
    <row r="114" spans="1:8" hidden="1" x14ac:dyDescent="0.25">
      <c r="A114" s="4"/>
      <c r="B114" s="4" t="s">
        <v>207</v>
      </c>
      <c r="C114" s="4"/>
      <c r="D114" s="5">
        <v>13920.518000000002</v>
      </c>
    </row>
    <row r="115" spans="1:8" hidden="1" x14ac:dyDescent="0.25">
      <c r="A115" s="4" t="s">
        <v>208</v>
      </c>
      <c r="B115" s="4"/>
      <c r="C115" s="4"/>
      <c r="D115" s="5">
        <v>13920.518</v>
      </c>
    </row>
    <row r="116" spans="1:8" x14ac:dyDescent="0.25">
      <c r="A116" s="4" t="s">
        <v>209</v>
      </c>
      <c r="B116" s="4" t="s">
        <v>210</v>
      </c>
      <c r="C116" s="4" t="s">
        <v>211</v>
      </c>
      <c r="D116" s="8"/>
      <c r="F116" t="b">
        <f>VLOOKUP(B116,[1]Sheet!$R:$AK,20,0)</f>
        <v>1</v>
      </c>
      <c r="H116" t="b">
        <f>COUNTIF(B:B,B116)&gt;1</f>
        <v>0</v>
      </c>
    </row>
    <row r="117" spans="1:8" hidden="1" x14ac:dyDescent="0.25">
      <c r="A117" s="4"/>
      <c r="B117" s="4" t="s">
        <v>212</v>
      </c>
      <c r="C117" s="4"/>
      <c r="D117" s="5">
        <v>10042.223000000002</v>
      </c>
    </row>
    <row r="118" spans="1:8" hidden="1" x14ac:dyDescent="0.25">
      <c r="A118" s="4" t="s">
        <v>213</v>
      </c>
      <c r="B118" s="4"/>
      <c r="C118" s="4"/>
      <c r="D118" s="5">
        <v>10042.223</v>
      </c>
    </row>
    <row r="119" spans="1:8" x14ac:dyDescent="0.25">
      <c r="A119" s="4" t="s">
        <v>214</v>
      </c>
      <c r="B119" s="4" t="s">
        <v>215</v>
      </c>
      <c r="C119" s="4" t="s">
        <v>216</v>
      </c>
      <c r="D119" s="8"/>
      <c r="F119" t="b">
        <f>VLOOKUP(B119,[1]Sheet!$R:$AK,20,0)</f>
        <v>1</v>
      </c>
      <c r="H119" t="b">
        <f>COUNTIF(B:B,B119)&gt;1</f>
        <v>0</v>
      </c>
    </row>
    <row r="120" spans="1:8" hidden="1" x14ac:dyDescent="0.25">
      <c r="A120" s="4"/>
      <c r="B120" s="4" t="s">
        <v>217</v>
      </c>
      <c r="C120" s="4"/>
      <c r="D120" s="5">
        <v>13589.888000000001</v>
      </c>
    </row>
    <row r="121" spans="1:8" hidden="1" x14ac:dyDescent="0.25">
      <c r="A121" s="4" t="s">
        <v>218</v>
      </c>
      <c r="B121" s="4"/>
      <c r="C121" s="4"/>
      <c r="D121" s="5">
        <v>13589.888000000001</v>
      </c>
    </row>
    <row r="122" spans="1:8" x14ac:dyDescent="0.25">
      <c r="A122" s="4" t="s">
        <v>219</v>
      </c>
      <c r="B122" s="4" t="s">
        <v>220</v>
      </c>
      <c r="C122" s="4" t="s">
        <v>221</v>
      </c>
      <c r="D122" s="8"/>
      <c r="F122" t="b">
        <f>VLOOKUP(B122,[1]Sheet!$R:$AK,20,0)</f>
        <v>1</v>
      </c>
      <c r="H122" t="b">
        <f>COUNTIF(B:B,B122)&gt;1</f>
        <v>0</v>
      </c>
    </row>
    <row r="123" spans="1:8" hidden="1" x14ac:dyDescent="0.25">
      <c r="A123" s="4"/>
      <c r="B123" s="4" t="s">
        <v>222</v>
      </c>
      <c r="C123" s="4"/>
      <c r="D123" s="5">
        <v>2352.366</v>
      </c>
    </row>
    <row r="124" spans="1:8" hidden="1" x14ac:dyDescent="0.25">
      <c r="A124" s="4" t="s">
        <v>223</v>
      </c>
      <c r="B124" s="4"/>
      <c r="C124" s="4"/>
      <c r="D124" s="5">
        <v>2352.366</v>
      </c>
    </row>
    <row r="125" spans="1:8" x14ac:dyDescent="0.25">
      <c r="A125" s="4" t="s">
        <v>224</v>
      </c>
      <c r="B125" s="4" t="s">
        <v>225</v>
      </c>
      <c r="C125" s="4" t="s">
        <v>226</v>
      </c>
      <c r="D125" s="8"/>
      <c r="F125" t="b">
        <f>VLOOKUP(B125,[1]Sheet!$R:$AK,20,0)</f>
        <v>1</v>
      </c>
      <c r="H125" t="b">
        <f>COUNTIF(B:B,B125)&gt;1</f>
        <v>0</v>
      </c>
    </row>
    <row r="126" spans="1:8" hidden="1" x14ac:dyDescent="0.25">
      <c r="A126" s="4"/>
      <c r="B126" s="4" t="s">
        <v>227</v>
      </c>
      <c r="C126" s="4"/>
      <c r="D126" s="5">
        <v>1108.385</v>
      </c>
    </row>
    <row r="127" spans="1:8" hidden="1" x14ac:dyDescent="0.25">
      <c r="A127" s="4" t="s">
        <v>228</v>
      </c>
      <c r="B127" s="4"/>
      <c r="C127" s="4"/>
      <c r="D127" s="5">
        <v>1108.385</v>
      </c>
    </row>
    <row r="128" spans="1:8" x14ac:dyDescent="0.25">
      <c r="A128" s="4" t="s">
        <v>229</v>
      </c>
      <c r="B128" s="4" t="s">
        <v>230</v>
      </c>
      <c r="C128" s="4" t="s">
        <v>231</v>
      </c>
      <c r="D128" s="9">
        <v>0</v>
      </c>
      <c r="F128" t="e">
        <f>VLOOKUP(B128,[1]Sheet!$R:$AK,20,0)</f>
        <v>#N/A</v>
      </c>
      <c r="H128" t="b">
        <f>COUNTIF(B:B,B128)&gt;1</f>
        <v>0</v>
      </c>
    </row>
    <row r="129" spans="1:8" hidden="1" x14ac:dyDescent="0.25">
      <c r="A129" s="4"/>
      <c r="B129" s="4" t="s">
        <v>232</v>
      </c>
      <c r="C129" s="4"/>
      <c r="D129" s="5">
        <v>-38.123000000000019</v>
      </c>
    </row>
    <row r="130" spans="1:8" hidden="1" x14ac:dyDescent="0.25">
      <c r="A130" s="4" t="s">
        <v>233</v>
      </c>
      <c r="B130" s="4"/>
      <c r="C130" s="4"/>
      <c r="D130" s="5">
        <v>-38.123000000000019</v>
      </c>
    </row>
    <row r="131" spans="1:8" x14ac:dyDescent="0.25">
      <c r="A131" s="4" t="s">
        <v>234</v>
      </c>
      <c r="B131" s="4" t="s">
        <v>235</v>
      </c>
      <c r="C131" s="4" t="s">
        <v>236</v>
      </c>
      <c r="D131" s="9">
        <v>0</v>
      </c>
      <c r="F131" t="e">
        <f>VLOOKUP(B131,[1]Sheet!$R:$AK,20,0)</f>
        <v>#N/A</v>
      </c>
      <c r="H131" t="b">
        <f>COUNTIF(B:B,B131)&gt;1</f>
        <v>0</v>
      </c>
    </row>
    <row r="132" spans="1:8" hidden="1" x14ac:dyDescent="0.25">
      <c r="A132" s="4"/>
      <c r="B132" s="4" t="s">
        <v>237</v>
      </c>
      <c r="C132" s="4"/>
      <c r="D132" s="5">
        <v>115.10299999999999</v>
      </c>
    </row>
    <row r="133" spans="1:8" hidden="1" x14ac:dyDescent="0.25">
      <c r="A133" s="4" t="s">
        <v>238</v>
      </c>
      <c r="B133" s="4"/>
      <c r="C133" s="4"/>
      <c r="D133" s="5">
        <v>115.10299999999999</v>
      </c>
    </row>
    <row r="134" spans="1:8" x14ac:dyDescent="0.25">
      <c r="A134" s="4" t="s">
        <v>239</v>
      </c>
      <c r="B134" s="4" t="s">
        <v>240</v>
      </c>
      <c r="C134" s="4" t="s">
        <v>241</v>
      </c>
      <c r="D134" s="9">
        <v>0</v>
      </c>
      <c r="F134" t="e">
        <f>VLOOKUP(B134,[1]Sheet!$R:$AK,20,0)</f>
        <v>#N/A</v>
      </c>
      <c r="H134" t="b">
        <f>COUNTIF(B:B,B134)&gt;1</f>
        <v>0</v>
      </c>
    </row>
    <row r="135" spans="1:8" hidden="1" x14ac:dyDescent="0.25">
      <c r="A135" s="4" t="s">
        <v>242</v>
      </c>
      <c r="B135" s="4"/>
      <c r="C135" s="4"/>
      <c r="D135" s="5">
        <v>102.991</v>
      </c>
    </row>
    <row r="136" spans="1:8" x14ac:dyDescent="0.25">
      <c r="A136" s="4" t="s">
        <v>243</v>
      </c>
      <c r="B136" s="4" t="s">
        <v>244</v>
      </c>
      <c r="C136" s="4" t="s">
        <v>245</v>
      </c>
      <c r="D136" s="8"/>
      <c r="F136" t="b">
        <f>VLOOKUP(B136,[1]Sheet!$R:$AK,20,0)</f>
        <v>1</v>
      </c>
      <c r="H136" t="b">
        <f>COUNTIF(B:B,B136)&gt;1</f>
        <v>0</v>
      </c>
    </row>
    <row r="137" spans="1:8" hidden="1" x14ac:dyDescent="0.25">
      <c r="A137" s="4" t="s">
        <v>246</v>
      </c>
      <c r="B137" s="4"/>
      <c r="C137" s="4"/>
      <c r="D137" s="5">
        <v>54759.328000000009</v>
      </c>
    </row>
    <row r="138" spans="1:8" x14ac:dyDescent="0.25">
      <c r="A138" s="4" t="s">
        <v>247</v>
      </c>
      <c r="B138" s="4" t="s">
        <v>248</v>
      </c>
      <c r="C138" s="4" t="s">
        <v>249</v>
      </c>
      <c r="D138" s="8"/>
      <c r="F138" t="b">
        <f>VLOOKUP(B138,[1]Sheet!$R:$AK,20,0)</f>
        <v>1</v>
      </c>
      <c r="H138" t="b">
        <f>COUNTIF(B:B,B138)&gt;1</f>
        <v>0</v>
      </c>
    </row>
    <row r="139" spans="1:8" hidden="1" x14ac:dyDescent="0.25">
      <c r="A139" s="4" t="s">
        <v>250</v>
      </c>
      <c r="B139" s="4"/>
      <c r="C139" s="4"/>
      <c r="D139" s="5">
        <v>50474.853000000003</v>
      </c>
    </row>
    <row r="140" spans="1:8" x14ac:dyDescent="0.25">
      <c r="A140" s="4" t="s">
        <v>251</v>
      </c>
      <c r="B140" s="4" t="s">
        <v>252</v>
      </c>
      <c r="C140" s="4" t="s">
        <v>253</v>
      </c>
      <c r="D140" s="8"/>
      <c r="F140" t="b">
        <f>VLOOKUP(B140,[1]Sheet!$R:$AK,20,0)</f>
        <v>1</v>
      </c>
      <c r="H140" t="b">
        <f>COUNTIF(B:B,B140)&gt;1</f>
        <v>0</v>
      </c>
    </row>
    <row r="141" spans="1:8" hidden="1" x14ac:dyDescent="0.25">
      <c r="A141" s="4" t="s">
        <v>254</v>
      </c>
      <c r="B141" s="4"/>
      <c r="C141" s="4"/>
      <c r="D141" s="5">
        <v>30940.965000000004</v>
      </c>
    </row>
    <row r="142" spans="1:8" x14ac:dyDescent="0.25">
      <c r="A142" s="4" t="s">
        <v>255</v>
      </c>
      <c r="B142" s="4" t="s">
        <v>256</v>
      </c>
      <c r="C142" s="4" t="s">
        <v>257</v>
      </c>
      <c r="D142" s="9">
        <v>0</v>
      </c>
      <c r="F142" t="e">
        <f>VLOOKUP(B142,[1]Sheet!$R:$AK,20,0)</f>
        <v>#N/A</v>
      </c>
      <c r="H142" t="b">
        <f>COUNTIF(B:B,B142)&gt;1</f>
        <v>0</v>
      </c>
    </row>
    <row r="143" spans="1:8" hidden="1" x14ac:dyDescent="0.25">
      <c r="A143" s="4" t="s">
        <v>258</v>
      </c>
      <c r="B143" s="4"/>
      <c r="C143" s="4"/>
      <c r="D143" s="5">
        <v>837.202</v>
      </c>
    </row>
    <row r="144" spans="1:8" x14ac:dyDescent="0.25">
      <c r="A144" s="4" t="s">
        <v>259</v>
      </c>
      <c r="B144" s="4" t="s">
        <v>260</v>
      </c>
      <c r="C144" s="4" t="s">
        <v>261</v>
      </c>
      <c r="D144" s="8"/>
      <c r="F144" t="b">
        <f>VLOOKUP(B144,[1]Sheet!$R:$AK,20,0)</f>
        <v>1</v>
      </c>
      <c r="H144" t="b">
        <f>COUNTIF(B:B,B144)&gt;1</f>
        <v>0</v>
      </c>
    </row>
    <row r="145" spans="1:8" hidden="1" x14ac:dyDescent="0.25">
      <c r="A145" s="4" t="s">
        <v>262</v>
      </c>
      <c r="B145" s="4"/>
      <c r="C145" s="4"/>
      <c r="D145" s="5">
        <v>693.37800000000004</v>
      </c>
    </row>
    <row r="146" spans="1:8" x14ac:dyDescent="0.25">
      <c r="A146" s="4" t="s">
        <v>263</v>
      </c>
      <c r="B146" s="4" t="s">
        <v>264</v>
      </c>
      <c r="C146" s="4" t="s">
        <v>265</v>
      </c>
      <c r="D146" s="8"/>
      <c r="F146" t="b">
        <f>VLOOKUP(B146,[1]Sheet!$R:$AK,20,0)</f>
        <v>1</v>
      </c>
      <c r="H146" t="b">
        <f>COUNTIF(B:B,B146)&gt;1</f>
        <v>0</v>
      </c>
    </row>
    <row r="147" spans="1:8" hidden="1" x14ac:dyDescent="0.25">
      <c r="A147" s="4"/>
      <c r="B147" s="4" t="s">
        <v>266</v>
      </c>
      <c r="C147" s="4"/>
      <c r="D147" s="5">
        <v>20809.894</v>
      </c>
    </row>
    <row r="148" spans="1:8" hidden="1" x14ac:dyDescent="0.25">
      <c r="A148" s="4" t="s">
        <v>267</v>
      </c>
      <c r="B148" s="4"/>
      <c r="C148" s="4"/>
      <c r="D148" s="5">
        <v>20809.894</v>
      </c>
    </row>
    <row r="149" spans="1:8" x14ac:dyDescent="0.25">
      <c r="A149" s="4" t="s">
        <v>268</v>
      </c>
      <c r="B149" s="4" t="s">
        <v>269</v>
      </c>
      <c r="C149" s="4" t="s">
        <v>270</v>
      </c>
      <c r="D149" s="8"/>
      <c r="F149" t="b">
        <f>VLOOKUP(B149,[1]Sheet!$R:$AK,20,0)</f>
        <v>1</v>
      </c>
      <c r="H149" t="b">
        <f>COUNTIF(B:B,B149)&gt;1</f>
        <v>0</v>
      </c>
    </row>
    <row r="150" spans="1:8" hidden="1" x14ac:dyDescent="0.25">
      <c r="A150" s="4"/>
      <c r="B150" s="4" t="s">
        <v>271</v>
      </c>
      <c r="C150" s="4"/>
      <c r="D150" s="5">
        <v>2599.886</v>
      </c>
    </row>
    <row r="151" spans="1:8" hidden="1" x14ac:dyDescent="0.25">
      <c r="A151" s="4" t="s">
        <v>272</v>
      </c>
      <c r="B151" s="4"/>
      <c r="C151" s="4"/>
      <c r="D151" s="5">
        <v>2599.886</v>
      </c>
    </row>
    <row r="152" spans="1:8" x14ac:dyDescent="0.25">
      <c r="A152" s="4" t="s">
        <v>273</v>
      </c>
      <c r="B152" s="4" t="s">
        <v>274</v>
      </c>
      <c r="C152" s="4" t="s">
        <v>275</v>
      </c>
      <c r="D152" s="9">
        <v>0</v>
      </c>
      <c r="F152" t="e">
        <f>VLOOKUP(B152,[1]Sheet!$R:$AK,20,0)</f>
        <v>#N/A</v>
      </c>
      <c r="H152" t="b">
        <f>COUNTIF(B:B,B152)&gt;1</f>
        <v>0</v>
      </c>
    </row>
    <row r="153" spans="1:8" hidden="1" x14ac:dyDescent="0.25">
      <c r="A153" s="4" t="s">
        <v>276</v>
      </c>
      <c r="B153" s="4"/>
      <c r="C153" s="4"/>
      <c r="D153" s="5">
        <v>161.40899999999999</v>
      </c>
    </row>
    <row r="154" spans="1:8" x14ac:dyDescent="0.25">
      <c r="A154" s="4" t="s">
        <v>277</v>
      </c>
      <c r="B154" s="4" t="s">
        <v>278</v>
      </c>
      <c r="C154" s="4" t="s">
        <v>279</v>
      </c>
      <c r="D154" s="9">
        <v>0</v>
      </c>
      <c r="F154" t="e">
        <f>VLOOKUP(B154,[1]Sheet!$R:$AK,20,0)</f>
        <v>#N/A</v>
      </c>
      <c r="H154" t="b">
        <f>COUNTIF(B:B,B154)&gt;1</f>
        <v>0</v>
      </c>
    </row>
    <row r="155" spans="1:8" hidden="1" x14ac:dyDescent="0.25">
      <c r="A155" s="4" t="s">
        <v>280</v>
      </c>
      <c r="B155" s="4"/>
      <c r="C155" s="4"/>
      <c r="D155" s="5">
        <v>103.37899999999999</v>
      </c>
    </row>
    <row r="156" spans="1:8" x14ac:dyDescent="0.25">
      <c r="A156" s="4" t="s">
        <v>281</v>
      </c>
      <c r="B156" s="4" t="s">
        <v>282</v>
      </c>
      <c r="C156" s="4" t="s">
        <v>283</v>
      </c>
      <c r="D156" s="8"/>
      <c r="F156" t="b">
        <f>VLOOKUP(B156,[1]Sheet!$R:$AK,20,0)</f>
        <v>0</v>
      </c>
      <c r="H156" t="b">
        <f>COUNTIF(B:B,B156)&gt;1</f>
        <v>0</v>
      </c>
    </row>
    <row r="157" spans="1:8" hidden="1" x14ac:dyDescent="0.25">
      <c r="A157" s="4" t="s">
        <v>284</v>
      </c>
      <c r="B157" s="4"/>
      <c r="C157" s="4"/>
      <c r="D157" s="5">
        <v>54.283999999999999</v>
      </c>
    </row>
    <row r="158" spans="1:8" x14ac:dyDescent="0.25">
      <c r="A158" s="4" t="s">
        <v>285</v>
      </c>
      <c r="B158" s="4" t="s">
        <v>286</v>
      </c>
      <c r="C158" s="4" t="s">
        <v>287</v>
      </c>
      <c r="D158" s="9">
        <v>0</v>
      </c>
      <c r="F158" t="e">
        <f>VLOOKUP(B158,[1]Sheet!$R:$AK,20,0)</f>
        <v>#N/A</v>
      </c>
      <c r="H158" t="b">
        <f>COUNTIF(B:B,B158)&gt;1</f>
        <v>0</v>
      </c>
    </row>
    <row r="159" spans="1:8" hidden="1" x14ac:dyDescent="0.25">
      <c r="A159" s="4" t="s">
        <v>288</v>
      </c>
      <c r="B159" s="4"/>
      <c r="C159" s="4"/>
      <c r="D159" s="5">
        <v>55.988</v>
      </c>
    </row>
    <row r="160" spans="1:8" x14ac:dyDescent="0.25">
      <c r="A160" s="4" t="s">
        <v>289</v>
      </c>
      <c r="B160" s="4" t="s">
        <v>290</v>
      </c>
      <c r="C160" s="4" t="s">
        <v>291</v>
      </c>
      <c r="D160" s="9">
        <v>0</v>
      </c>
      <c r="F160" t="e">
        <f>VLOOKUP(B160,[1]Sheet!$R:$AK,20,0)</f>
        <v>#N/A</v>
      </c>
      <c r="H160" t="b">
        <f>COUNTIF(B:B,B160)&gt;1</f>
        <v>0</v>
      </c>
    </row>
    <row r="161" spans="1:8" hidden="1" x14ac:dyDescent="0.25">
      <c r="A161" s="4" t="s">
        <v>292</v>
      </c>
      <c r="B161" s="4"/>
      <c r="C161" s="4"/>
      <c r="D161" s="5">
        <v>97.331999999999994</v>
      </c>
    </row>
    <row r="162" spans="1:8" x14ac:dyDescent="0.25">
      <c r="A162" s="4" t="s">
        <v>293</v>
      </c>
      <c r="B162" s="4" t="s">
        <v>294</v>
      </c>
      <c r="C162" s="4" t="s">
        <v>295</v>
      </c>
      <c r="D162" s="8"/>
      <c r="F162" t="b">
        <f>VLOOKUP(B162,[1]Sheet!$R:$AK,20,0)</f>
        <v>0</v>
      </c>
      <c r="H162" t="b">
        <f>COUNTIF(B:B,B162)&gt;1</f>
        <v>0</v>
      </c>
    </row>
    <row r="163" spans="1:8" hidden="1" x14ac:dyDescent="0.25">
      <c r="A163" s="4" t="s">
        <v>296</v>
      </c>
      <c r="B163" s="4"/>
      <c r="C163" s="4"/>
      <c r="D163" s="5">
        <v>85.897000000000006</v>
      </c>
    </row>
    <row r="164" spans="1:8" x14ac:dyDescent="0.25">
      <c r="A164" s="4" t="s">
        <v>297</v>
      </c>
      <c r="B164" s="4" t="s">
        <v>298</v>
      </c>
      <c r="C164" s="4" t="s">
        <v>299</v>
      </c>
      <c r="D164" s="8"/>
      <c r="F164" t="b">
        <f>VLOOKUP(B164,[1]Sheet!$R:$AK,20,0)</f>
        <v>0</v>
      </c>
      <c r="H164" t="b">
        <f>COUNTIF(B:B,B164)&gt;1</f>
        <v>0</v>
      </c>
    </row>
    <row r="165" spans="1:8" hidden="1" x14ac:dyDescent="0.25">
      <c r="A165" s="4" t="s">
        <v>300</v>
      </c>
      <c r="B165" s="4"/>
      <c r="C165" s="4"/>
      <c r="D165" s="5">
        <v>64.382000000000005</v>
      </c>
    </row>
    <row r="166" spans="1:8" x14ac:dyDescent="0.25">
      <c r="A166" s="4" t="s">
        <v>301</v>
      </c>
      <c r="B166" s="4" t="s">
        <v>302</v>
      </c>
      <c r="C166" s="4" t="s">
        <v>303</v>
      </c>
      <c r="D166" s="8"/>
      <c r="F166" t="b">
        <f>VLOOKUP(B166,[1]Sheet!$R:$AK,20,0)</f>
        <v>1</v>
      </c>
      <c r="H166" t="b">
        <f>COUNTIF(B:B,B166)&gt;1</f>
        <v>0</v>
      </c>
    </row>
    <row r="167" spans="1:8" hidden="1" x14ac:dyDescent="0.25">
      <c r="A167" s="4" t="s">
        <v>304</v>
      </c>
      <c r="B167" s="4"/>
      <c r="C167" s="4"/>
      <c r="D167" s="5">
        <v>538.76300000000003</v>
      </c>
    </row>
    <row r="168" spans="1:8" x14ac:dyDescent="0.25">
      <c r="A168" s="4" t="s">
        <v>305</v>
      </c>
      <c r="B168" s="4" t="s">
        <v>306</v>
      </c>
      <c r="C168" s="4" t="s">
        <v>307</v>
      </c>
      <c r="D168" s="9">
        <v>0</v>
      </c>
      <c r="F168" t="e">
        <f>VLOOKUP(B168,[1]Sheet!$R:$AK,20,0)</f>
        <v>#N/A</v>
      </c>
      <c r="H168" t="b">
        <f>COUNTIF(B:B,B168)&gt;1</f>
        <v>0</v>
      </c>
    </row>
    <row r="169" spans="1:8" hidden="1" x14ac:dyDescent="0.25">
      <c r="A169" s="4" t="s">
        <v>308</v>
      </c>
      <c r="B169" s="4"/>
      <c r="C169" s="4"/>
      <c r="D169" s="5">
        <v>161.76900000000001</v>
      </c>
    </row>
    <row r="170" spans="1:8" x14ac:dyDescent="0.25">
      <c r="A170" s="4" t="s">
        <v>309</v>
      </c>
      <c r="B170" s="4" t="s">
        <v>310</v>
      </c>
      <c r="C170" s="4" t="s">
        <v>311</v>
      </c>
      <c r="D170" s="9">
        <v>0</v>
      </c>
      <c r="F170" t="e">
        <f>VLOOKUP(B170,[1]Sheet!$R:$AK,20,0)</f>
        <v>#N/A</v>
      </c>
      <c r="H170" t="b">
        <f>COUNTIF(B:B,B170)&gt;1</f>
        <v>0</v>
      </c>
    </row>
    <row r="171" spans="1:8" hidden="1" x14ac:dyDescent="0.25">
      <c r="A171" s="4" t="s">
        <v>312</v>
      </c>
      <c r="B171" s="4"/>
      <c r="C171" s="4"/>
      <c r="D171" s="5">
        <v>160.83600000000001</v>
      </c>
    </row>
    <row r="172" spans="1:8" x14ac:dyDescent="0.25">
      <c r="A172" s="4" t="s">
        <v>313</v>
      </c>
      <c r="B172" s="4" t="s">
        <v>314</v>
      </c>
      <c r="C172" s="4" t="s">
        <v>315</v>
      </c>
      <c r="D172" s="9">
        <v>0</v>
      </c>
      <c r="F172" t="e">
        <f>VLOOKUP(B172,[1]Sheet!$R:$AK,20,0)</f>
        <v>#N/A</v>
      </c>
      <c r="H172" t="b">
        <f>COUNTIF(B:B,B172)&gt;1</f>
        <v>0</v>
      </c>
    </row>
    <row r="173" spans="1:8" hidden="1" x14ac:dyDescent="0.25">
      <c r="A173" s="4" t="s">
        <v>316</v>
      </c>
      <c r="B173" s="4"/>
      <c r="C173" s="4"/>
      <c r="D173" s="5">
        <v>358.75</v>
      </c>
    </row>
    <row r="174" spans="1:8" x14ac:dyDescent="0.25">
      <c r="A174" s="4" t="s">
        <v>317</v>
      </c>
      <c r="B174" s="4" t="s">
        <v>318</v>
      </c>
      <c r="C174" s="4" t="s">
        <v>319</v>
      </c>
      <c r="D174" s="8"/>
      <c r="F174" t="b">
        <f>VLOOKUP(B174,[1]Sheet!$R:$AK,20,0)</f>
        <v>1</v>
      </c>
      <c r="H174" t="b">
        <f>COUNTIF(B:B,B174)&gt;1</f>
        <v>0</v>
      </c>
    </row>
    <row r="175" spans="1:8" hidden="1" x14ac:dyDescent="0.25">
      <c r="A175" s="4"/>
      <c r="B175" s="4" t="s">
        <v>320</v>
      </c>
      <c r="C175" s="4"/>
      <c r="D175" s="5">
        <v>735.32600000000002</v>
      </c>
    </row>
    <row r="176" spans="1:8" hidden="1" x14ac:dyDescent="0.25">
      <c r="A176" s="4" t="s">
        <v>321</v>
      </c>
      <c r="B176" s="4"/>
      <c r="C176" s="4"/>
      <c r="D176" s="5">
        <v>735.32600000000002</v>
      </c>
    </row>
    <row r="177" spans="1:8" x14ac:dyDescent="0.25">
      <c r="A177" s="4" t="s">
        <v>322</v>
      </c>
      <c r="B177" s="4" t="s">
        <v>90</v>
      </c>
      <c r="C177" s="4" t="s">
        <v>91</v>
      </c>
      <c r="D177" s="8"/>
      <c r="F177" t="b">
        <f>VLOOKUP(B177,[1]Sheet!$R:$AK,20,0)</f>
        <v>1</v>
      </c>
      <c r="H177" t="b">
        <f>COUNTIF(B:B,B177)&gt;1</f>
        <v>0</v>
      </c>
    </row>
    <row r="178" spans="1:8" hidden="1" x14ac:dyDescent="0.25">
      <c r="A178" s="4"/>
      <c r="B178" s="4" t="s">
        <v>92</v>
      </c>
      <c r="C178" s="4"/>
      <c r="D178" s="5">
        <v>724.2</v>
      </c>
    </row>
    <row r="179" spans="1:8" hidden="1" x14ac:dyDescent="0.25">
      <c r="A179" s="4" t="s">
        <v>323</v>
      </c>
      <c r="B179" s="4"/>
      <c r="C179" s="4"/>
      <c r="D179" s="5">
        <v>724.2</v>
      </c>
    </row>
    <row r="180" spans="1:8" x14ac:dyDescent="0.25">
      <c r="A180" s="4" t="s">
        <v>324</v>
      </c>
      <c r="B180" s="4" t="s">
        <v>325</v>
      </c>
      <c r="C180" s="4" t="s">
        <v>326</v>
      </c>
      <c r="D180" s="9">
        <v>0</v>
      </c>
      <c r="F180" t="e">
        <f>VLOOKUP(B180,[1]Sheet!$R:$AK,20,0)</f>
        <v>#N/A</v>
      </c>
      <c r="H180" t="b">
        <f>COUNTIF(B:B,B180)&gt;1</f>
        <v>0</v>
      </c>
    </row>
    <row r="181" spans="1:8" hidden="1" x14ac:dyDescent="0.25">
      <c r="A181" s="4"/>
      <c r="B181" s="4" t="s">
        <v>327</v>
      </c>
      <c r="C181" s="4"/>
      <c r="D181" s="5">
        <v>110.042</v>
      </c>
    </row>
    <row r="182" spans="1:8" hidden="1" x14ac:dyDescent="0.25">
      <c r="A182" s="4" t="s">
        <v>328</v>
      </c>
      <c r="B182" s="4"/>
      <c r="C182" s="4"/>
      <c r="D182" s="5">
        <v>110.042</v>
      </c>
    </row>
    <row r="183" spans="1:8" x14ac:dyDescent="0.25">
      <c r="A183" s="4" t="s">
        <v>329</v>
      </c>
      <c r="B183" s="10" t="s">
        <v>86</v>
      </c>
      <c r="C183" s="10" t="s">
        <v>87</v>
      </c>
      <c r="D183" s="9">
        <v>0</v>
      </c>
      <c r="F183" t="e">
        <f>VLOOKUP(B183,[1]Sheet!$R:$AK,20,0)</f>
        <v>#N/A</v>
      </c>
      <c r="H183" t="b">
        <f>COUNTIF(B:B,B183)&gt;1</f>
        <v>1</v>
      </c>
    </row>
    <row r="184" spans="1:8" hidden="1" x14ac:dyDescent="0.25">
      <c r="A184" s="4"/>
      <c r="B184" s="4" t="s">
        <v>88</v>
      </c>
      <c r="C184" s="4"/>
      <c r="D184" s="5">
        <v>99.259</v>
      </c>
    </row>
    <row r="185" spans="1:8" hidden="1" x14ac:dyDescent="0.25">
      <c r="A185" s="4" t="s">
        <v>330</v>
      </c>
      <c r="B185" s="4"/>
      <c r="C185" s="4"/>
      <c r="D185" s="5">
        <v>99.259</v>
      </c>
    </row>
  </sheetData>
  <autoFilter ref="A2:D185" xr:uid="{00000000-0009-0000-0000-000000000000}">
    <filterColumn colId="2">
      <customFilters>
        <customFilter operator="notEqual" val=" "/>
      </custom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191E-946F-4F60-BAB8-F1AFD5EF9C5F}">
  <dimension ref="A1:F46"/>
  <sheetViews>
    <sheetView tabSelected="1"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25.5703125" bestFit="1" customWidth="1"/>
    <col min="2" max="2" width="20.85546875" bestFit="1" customWidth="1"/>
    <col min="3" max="3" width="110.5703125" bestFit="1" customWidth="1"/>
    <col min="4" max="5" width="18" style="17" customWidth="1"/>
    <col min="6" max="6" width="11.5703125" customWidth="1"/>
  </cols>
  <sheetData>
    <row r="1" spans="1:6" x14ac:dyDescent="0.25">
      <c r="A1" s="13" t="s">
        <v>1</v>
      </c>
      <c r="B1" s="14"/>
      <c r="C1" s="18" t="s">
        <v>337</v>
      </c>
      <c r="D1" s="22" t="s">
        <v>333</v>
      </c>
      <c r="E1" s="22"/>
      <c r="F1" s="22"/>
    </row>
    <row r="2" spans="1:6" ht="15.75" thickBot="1" x14ac:dyDescent="0.3">
      <c r="A2" s="15" t="s">
        <v>2</v>
      </c>
      <c r="B2" s="16" t="s">
        <v>3</v>
      </c>
      <c r="C2" s="19" t="s">
        <v>4</v>
      </c>
      <c r="D2" s="23" t="s">
        <v>331</v>
      </c>
      <c r="E2" s="23" t="s">
        <v>332</v>
      </c>
      <c r="F2" s="11" t="s">
        <v>334</v>
      </c>
    </row>
    <row r="3" spans="1:6" x14ac:dyDescent="0.25">
      <c r="A3" s="12" t="s">
        <v>6</v>
      </c>
      <c r="B3" s="12" t="s">
        <v>7</v>
      </c>
      <c r="C3" s="20" t="s">
        <v>8</v>
      </c>
      <c r="D3" s="24">
        <f>IFERROR(VLOOKUP(B3,[2]Sheet!$AJ:$AK,2,0),"нет")</f>
        <v>187.60239999999999</v>
      </c>
      <c r="E3" s="24">
        <v>0</v>
      </c>
      <c r="F3" s="24">
        <f>E3+D3</f>
        <v>187.60239999999999</v>
      </c>
    </row>
    <row r="4" spans="1:6" x14ac:dyDescent="0.25">
      <c r="A4" s="11" t="s">
        <v>9</v>
      </c>
      <c r="B4" s="11" t="s">
        <v>10</v>
      </c>
      <c r="C4" s="21" t="s">
        <v>11</v>
      </c>
      <c r="D4" s="24">
        <f>IFERROR(VLOOKUP(B4,[2]Sheet!$AJ:$AK,2,0),"нет")</f>
        <v>73.84320000000001</v>
      </c>
      <c r="E4" s="24">
        <f>IFERROR(VLOOKUP(B4,[3]Sheet!$AI:$AJ,2,0),"нет")</f>
        <v>77.068799999999996</v>
      </c>
      <c r="F4" s="24">
        <f t="shared" ref="F4:F45" si="0">E4+D4</f>
        <v>150.91200000000001</v>
      </c>
    </row>
    <row r="5" spans="1:6" x14ac:dyDescent="0.25">
      <c r="A5" s="11" t="s">
        <v>12</v>
      </c>
      <c r="B5" s="11" t="s">
        <v>13</v>
      </c>
      <c r="C5" s="21" t="s">
        <v>14</v>
      </c>
      <c r="D5" s="24">
        <f>IFERROR(VLOOKUP(B5,[2]Sheet!$AJ:$AK,2,0),"нет")</f>
        <v>2582.4615999999992</v>
      </c>
      <c r="E5" s="24">
        <f>IFERROR(VLOOKUP(B5,[3]Sheet!$AI:$AJ,2,0),"нет")</f>
        <v>3316.1756</v>
      </c>
      <c r="F5" s="24">
        <f t="shared" si="0"/>
        <v>5898.6371999999992</v>
      </c>
    </row>
    <row r="6" spans="1:6" x14ac:dyDescent="0.25">
      <c r="A6" s="11" t="s">
        <v>15</v>
      </c>
      <c r="B6" s="11" t="s">
        <v>16</v>
      </c>
      <c r="C6" s="21" t="s">
        <v>17</v>
      </c>
      <c r="D6" s="24">
        <f>IFERROR(VLOOKUP(B6,[2]Sheet!$AJ:$AK,2,0),"нет")</f>
        <v>1662.7908</v>
      </c>
      <c r="E6" s="24">
        <f>IFERROR(VLOOKUP(B6,[3]Sheet!$AI:$AJ,2,0),"нет")</f>
        <v>1887.5175999999997</v>
      </c>
      <c r="F6" s="24">
        <f t="shared" si="0"/>
        <v>3550.3083999999999</v>
      </c>
    </row>
    <row r="7" spans="1:6" x14ac:dyDescent="0.25">
      <c r="A7" s="11" t="s">
        <v>18</v>
      </c>
      <c r="B7" s="11" t="s">
        <v>19</v>
      </c>
      <c r="C7" s="21" t="s">
        <v>20</v>
      </c>
      <c r="D7" s="24">
        <f>IFERROR(VLOOKUP(B7,[2]Sheet!$AJ:$AK,2,0),"нет")</f>
        <v>1974.3815999999999</v>
      </c>
      <c r="E7" s="24">
        <f>IFERROR(VLOOKUP(B7,[3]Sheet!$AI:$AJ,2,0),"нет")</f>
        <v>1712.7976000000001</v>
      </c>
      <c r="F7" s="24">
        <f t="shared" si="0"/>
        <v>3687.1792</v>
      </c>
    </row>
    <row r="8" spans="1:6" x14ac:dyDescent="0.25">
      <c r="A8" s="11" t="s">
        <v>21</v>
      </c>
      <c r="B8" s="11" t="s">
        <v>22</v>
      </c>
      <c r="C8" s="21" t="s">
        <v>23</v>
      </c>
      <c r="D8" s="24">
        <f>IFERROR(VLOOKUP(B8,[2]Sheet!$AJ:$AK,2,0),"нет")</f>
        <v>289.24760000000003</v>
      </c>
      <c r="E8" s="24">
        <f>IFERROR(VLOOKUP(B8,[3]Sheet!$AI:$AJ,2,0),"нет")</f>
        <v>80.036400000000015</v>
      </c>
      <c r="F8" s="24">
        <f t="shared" si="0"/>
        <v>369.28400000000005</v>
      </c>
    </row>
    <row r="9" spans="1:6" x14ac:dyDescent="0.25">
      <c r="A9" s="11" t="s">
        <v>24</v>
      </c>
      <c r="B9" s="11" t="s">
        <v>25</v>
      </c>
      <c r="C9" s="21" t="s">
        <v>26</v>
      </c>
      <c r="D9" s="24">
        <f>IFERROR(VLOOKUP(B9,[2]Sheet!$AJ:$AK,2,0),"нет")</f>
        <v>271.08879999999999</v>
      </c>
      <c r="E9" s="24">
        <f>IFERROR(VLOOKUP(B9,[3]Sheet!$AI:$AJ,2,0),"нет")</f>
        <v>426.13319999999999</v>
      </c>
      <c r="F9" s="24">
        <f t="shared" si="0"/>
        <v>697.22199999999998</v>
      </c>
    </row>
    <row r="10" spans="1:6" x14ac:dyDescent="0.25">
      <c r="A10" s="11" t="s">
        <v>27</v>
      </c>
      <c r="B10" s="11" t="s">
        <v>28</v>
      </c>
      <c r="C10" s="21" t="s">
        <v>29</v>
      </c>
      <c r="D10" s="24">
        <f>IFERROR(VLOOKUP(B10,[2]Sheet!$AJ:$AK,2,0),"нет")</f>
        <v>602.79239999999993</v>
      </c>
      <c r="E10" s="24">
        <f>IFERROR(VLOOKUP(B10,[3]Sheet!$AI:$AJ,2,0),"нет")</f>
        <v>315.9128</v>
      </c>
      <c r="F10" s="24">
        <f t="shared" si="0"/>
        <v>918.70519999999988</v>
      </c>
    </row>
    <row r="11" spans="1:6" x14ac:dyDescent="0.25">
      <c r="A11" s="11" t="s">
        <v>33</v>
      </c>
      <c r="B11" s="11" t="s">
        <v>34</v>
      </c>
      <c r="C11" s="21" t="s">
        <v>35</v>
      </c>
      <c r="D11" s="24">
        <f>IFERROR(VLOOKUP(B11,[2]Sheet!$AJ:$AK,2,0),"нет")</f>
        <v>567.85040000000004</v>
      </c>
      <c r="E11" s="24">
        <f>IFERROR(VLOOKUP(B11,[3]Sheet!$AI:$AJ,2,0),"нет")</f>
        <v>250.864</v>
      </c>
      <c r="F11" s="24">
        <f t="shared" si="0"/>
        <v>818.71440000000007</v>
      </c>
    </row>
    <row r="12" spans="1:6" x14ac:dyDescent="0.25">
      <c r="A12" s="11" t="s">
        <v>40</v>
      </c>
      <c r="B12" s="11" t="s">
        <v>41</v>
      </c>
      <c r="C12" s="21" t="s">
        <v>42</v>
      </c>
      <c r="D12" s="24">
        <f>IFERROR(VLOOKUP(B12,[2]Sheet!$AJ:$AK,2,0),"нет")</f>
        <v>360.1816</v>
      </c>
      <c r="E12" s="24">
        <f>IFERROR(VLOOKUP(B12,[3]Sheet!$AI:$AJ,2,0),"нет")</f>
        <v>428.53680000000003</v>
      </c>
      <c r="F12" s="24">
        <f t="shared" si="0"/>
        <v>788.71839999999997</v>
      </c>
    </row>
    <row r="13" spans="1:6" x14ac:dyDescent="0.25">
      <c r="A13" s="11" t="s">
        <v>45</v>
      </c>
      <c r="B13" s="11" t="s">
        <v>46</v>
      </c>
      <c r="C13" s="21" t="s">
        <v>47</v>
      </c>
      <c r="D13" s="24">
        <f>IFERROR(VLOOKUP(B13,[2]Sheet!$AJ:$AK,2,0),"нет")</f>
        <v>692.72559999999999</v>
      </c>
      <c r="E13" s="24">
        <f>IFERROR(VLOOKUP(B13,[3]Sheet!$AI:$AJ,2,0),"нет")</f>
        <v>219.3896</v>
      </c>
      <c r="F13" s="24">
        <f t="shared" si="0"/>
        <v>912.11519999999996</v>
      </c>
    </row>
    <row r="14" spans="1:6" x14ac:dyDescent="0.25">
      <c r="A14" s="11" t="s">
        <v>70</v>
      </c>
      <c r="B14" s="11" t="s">
        <v>71</v>
      </c>
      <c r="C14" s="21" t="s">
        <v>72</v>
      </c>
      <c r="D14" s="24">
        <f>IFERROR(VLOOKUP(B14,[2]Sheet!$AJ:$AK,2,0),"нет")</f>
        <v>605.97519999999997</v>
      </c>
      <c r="E14" s="24">
        <f>IFERROR(VLOOKUP(B14,[3]Sheet!$AI:$AJ,2,0),"нет")</f>
        <v>427.43200000000002</v>
      </c>
      <c r="F14" s="24">
        <f t="shared" si="0"/>
        <v>1033.4072000000001</v>
      </c>
    </row>
    <row r="15" spans="1:6" x14ac:dyDescent="0.25">
      <c r="A15" s="11" t="s">
        <v>75</v>
      </c>
      <c r="B15" s="11" t="s">
        <v>76</v>
      </c>
      <c r="C15" s="21" t="s">
        <v>77</v>
      </c>
      <c r="D15" s="24">
        <f>IFERROR(VLOOKUP(B15,[2]Sheet!$AJ:$AK,2,0),"нет")</f>
        <v>423.08080000000001</v>
      </c>
      <c r="E15" s="24">
        <f>IFERROR(VLOOKUP(B15,[3]Sheet!$AI:$AJ,2,0),"нет")</f>
        <v>100.44159999999999</v>
      </c>
      <c r="F15" s="24">
        <f t="shared" si="0"/>
        <v>523.52240000000006</v>
      </c>
    </row>
    <row r="16" spans="1:6" x14ac:dyDescent="0.25">
      <c r="A16" s="11" t="s">
        <v>80</v>
      </c>
      <c r="B16" s="11" t="s">
        <v>81</v>
      </c>
      <c r="C16" s="21" t="s">
        <v>82</v>
      </c>
      <c r="D16" s="24">
        <f>IFERROR(VLOOKUP(B16,[2]Sheet!$AJ:$AK,2,0),"нет")</f>
        <v>1065.1476</v>
      </c>
      <c r="E16" s="24">
        <f>IFERROR(VLOOKUP(B16,[3]Sheet!$AI:$AJ,2,0),"нет")</f>
        <v>598.04999999999995</v>
      </c>
      <c r="F16" s="24">
        <f t="shared" si="0"/>
        <v>1663.1976</v>
      </c>
    </row>
    <row r="17" spans="1:6" x14ac:dyDescent="0.25">
      <c r="A17" s="11" t="s">
        <v>94</v>
      </c>
      <c r="B17" s="11" t="s">
        <v>95</v>
      </c>
      <c r="C17" s="21" t="s">
        <v>96</v>
      </c>
      <c r="D17" s="24">
        <f>IFERROR(VLOOKUP(B17,[2]Sheet!$AJ:$AK,2,0),"нет")</f>
        <v>596.35120000000006</v>
      </c>
      <c r="E17" s="24">
        <f>IFERROR(VLOOKUP(B17,[3]Sheet!$AI:$AJ,2,0),"нет")</f>
        <v>298.58199999999999</v>
      </c>
      <c r="F17" s="24">
        <f t="shared" si="0"/>
        <v>894.93320000000006</v>
      </c>
    </row>
    <row r="18" spans="1:6" x14ac:dyDescent="0.25">
      <c r="A18" s="11" t="s">
        <v>114</v>
      </c>
      <c r="B18" s="11" t="s">
        <v>115</v>
      </c>
      <c r="C18" s="21" t="s">
        <v>116</v>
      </c>
      <c r="D18" s="24">
        <v>0</v>
      </c>
      <c r="E18" s="24">
        <f>IFERROR(VLOOKUP(B18,[3]Sheet!$AI:$AJ,2,0),"нет")</f>
        <v>185.09839999999997</v>
      </c>
      <c r="F18" s="24">
        <f t="shared" si="0"/>
        <v>185.09839999999997</v>
      </c>
    </row>
    <row r="19" spans="1:6" x14ac:dyDescent="0.25">
      <c r="A19" s="11" t="s">
        <v>124</v>
      </c>
      <c r="B19" s="11" t="s">
        <v>125</v>
      </c>
      <c r="C19" s="21" t="s">
        <v>126</v>
      </c>
      <c r="D19" s="24">
        <f>IFERROR(VLOOKUP(B19,[2]Sheet!$AJ:$AK,2,0),"нет")</f>
        <v>442.05200000000008</v>
      </c>
      <c r="E19" s="24">
        <f>IFERROR(VLOOKUP(B19,[3]Sheet!$AI:$AJ,2,0),"нет")</f>
        <v>336.86919999999998</v>
      </c>
      <c r="F19" s="24">
        <f t="shared" si="0"/>
        <v>778.9212</v>
      </c>
    </row>
    <row r="20" spans="1:6" x14ac:dyDescent="0.25">
      <c r="A20" s="11" t="s">
        <v>129</v>
      </c>
      <c r="B20" s="11" t="s">
        <v>130</v>
      </c>
      <c r="C20" s="21" t="s">
        <v>131</v>
      </c>
      <c r="D20" s="24">
        <f>IFERROR(VLOOKUP(B20,[2]Sheet!$AJ:$AK,2,0),"нет")</f>
        <v>394.69320000000005</v>
      </c>
      <c r="E20" s="24">
        <f>IFERROR(VLOOKUP(B20,[3]Sheet!$AI:$AJ,2,0),"нет")</f>
        <v>490.21679999999998</v>
      </c>
      <c r="F20" s="24">
        <f t="shared" si="0"/>
        <v>884.91000000000008</v>
      </c>
    </row>
    <row r="21" spans="1:6" x14ac:dyDescent="0.25">
      <c r="A21" s="11" t="s">
        <v>139</v>
      </c>
      <c r="B21" s="11" t="s">
        <v>140</v>
      </c>
      <c r="C21" s="21" t="s">
        <v>141</v>
      </c>
      <c r="D21" s="24">
        <f>IFERROR(VLOOKUP(B21,[2]Sheet!$AJ:$AK,2,0),"нет")</f>
        <v>117.60319999999999</v>
      </c>
      <c r="E21" s="24">
        <f>IFERROR(VLOOKUP(B21,[3]Sheet!$AI:$AJ,2,0),"нет")</f>
        <v>255.35519999999997</v>
      </c>
      <c r="F21" s="24">
        <f t="shared" si="0"/>
        <v>372.95839999999998</v>
      </c>
    </row>
    <row r="22" spans="1:6" x14ac:dyDescent="0.25">
      <c r="A22" s="11" t="s">
        <v>144</v>
      </c>
      <c r="B22" s="11" t="s">
        <v>145</v>
      </c>
      <c r="C22" s="21" t="s">
        <v>146</v>
      </c>
      <c r="D22" s="24">
        <f>IFERROR(VLOOKUP(B22,[2]Sheet!$AJ:$AK,2,0),"нет")</f>
        <v>81.173199999999994</v>
      </c>
      <c r="E22" s="24">
        <f>IFERROR(VLOOKUP(B22,[3]Sheet!$AI:$AJ,2,0),"нет")</f>
        <v>151.2116</v>
      </c>
      <c r="F22" s="24">
        <f t="shared" si="0"/>
        <v>232.38479999999998</v>
      </c>
    </row>
    <row r="23" spans="1:6" x14ac:dyDescent="0.25">
      <c r="A23" s="11" t="s">
        <v>149</v>
      </c>
      <c r="B23" s="11" t="s">
        <v>150</v>
      </c>
      <c r="C23" s="21" t="s">
        <v>151</v>
      </c>
      <c r="D23" s="24">
        <f>IFERROR(VLOOKUP(B23,[2]Sheet!$AJ:$AK,2,0),"нет")</f>
        <v>172.45960000000002</v>
      </c>
      <c r="E23" s="24">
        <v>0</v>
      </c>
      <c r="F23" s="24">
        <f t="shared" si="0"/>
        <v>172.45960000000002</v>
      </c>
    </row>
    <row r="24" spans="1:6" x14ac:dyDescent="0.25">
      <c r="A24" s="11" t="s">
        <v>159</v>
      </c>
      <c r="B24" s="11" t="s">
        <v>160</v>
      </c>
      <c r="C24" s="21" t="s">
        <v>161</v>
      </c>
      <c r="D24" s="24">
        <f>IFERROR(VLOOKUP(B24,[2]Sheet!$AJ:$AK,2,0),"нет")</f>
        <v>316.77719999999994</v>
      </c>
      <c r="E24" s="24">
        <f>IFERROR(VLOOKUP(B24,[3]Sheet!$AI:$AJ,2,0),"нет")</f>
        <v>450.5444</v>
      </c>
      <c r="F24" s="24">
        <f t="shared" si="0"/>
        <v>767.32159999999999</v>
      </c>
    </row>
    <row r="25" spans="1:6" x14ac:dyDescent="0.25">
      <c r="A25" s="11" t="s">
        <v>179</v>
      </c>
      <c r="B25" s="11" t="s">
        <v>180</v>
      </c>
      <c r="C25" s="21" t="s">
        <v>181</v>
      </c>
      <c r="D25" s="24">
        <f>IFERROR(VLOOKUP(B25,[2]Sheet!$AJ:$AK,2,0),"нет")</f>
        <v>393.08280000000002</v>
      </c>
      <c r="E25" s="24">
        <f>IFERROR(VLOOKUP(B25,[3]Sheet!$AI:$AJ,2,0),"нет")</f>
        <v>522.09640000000002</v>
      </c>
      <c r="F25" s="24">
        <f t="shared" si="0"/>
        <v>915.17920000000004</v>
      </c>
    </row>
    <row r="26" spans="1:6" x14ac:dyDescent="0.25">
      <c r="A26" s="11" t="s">
        <v>189</v>
      </c>
      <c r="B26" s="11" t="s">
        <v>190</v>
      </c>
      <c r="C26" s="21" t="s">
        <v>191</v>
      </c>
      <c r="D26" s="24">
        <f>IFERROR(VLOOKUP(B26,[2]Sheet!$AJ:$AK,2,0),"нет")</f>
        <v>168.68960000000004</v>
      </c>
      <c r="E26" s="24">
        <f>IFERROR(VLOOKUP(B26,[3]Sheet!$AI:$AJ,2,0),"нет")</f>
        <v>698.63119999999992</v>
      </c>
      <c r="F26" s="24">
        <f t="shared" si="0"/>
        <v>867.32079999999996</v>
      </c>
    </row>
    <row r="27" spans="1:6" x14ac:dyDescent="0.25">
      <c r="A27" s="11" t="s">
        <v>194</v>
      </c>
      <c r="B27" s="11" t="s">
        <v>195</v>
      </c>
      <c r="C27" s="21" t="s">
        <v>196</v>
      </c>
      <c r="D27" s="24">
        <f>IFERROR(VLOOKUP(B27,[2]Sheet!$AJ:$AK,2,0),"нет")</f>
        <v>584.90440000000001</v>
      </c>
      <c r="E27" s="24">
        <f>IFERROR(VLOOKUP(B27,[3]Sheet!$AI:$AJ,2,0),"нет")</f>
        <v>539.52839999999992</v>
      </c>
      <c r="F27" s="24">
        <f t="shared" si="0"/>
        <v>1124.4328</v>
      </c>
    </row>
    <row r="28" spans="1:6" x14ac:dyDescent="0.25">
      <c r="A28" s="11" t="s">
        <v>199</v>
      </c>
      <c r="B28" s="11" t="s">
        <v>200</v>
      </c>
      <c r="C28" s="21" t="s">
        <v>201</v>
      </c>
      <c r="D28" s="24">
        <f>IFERROR(VLOOKUP(B28,[2]Sheet!$AJ:$AK,2,0),"нет")</f>
        <v>546.88040000000001</v>
      </c>
      <c r="E28" s="24">
        <f>IFERROR(VLOOKUP(B28,[3]Sheet!$AI:$AJ,2,0),"нет")</f>
        <v>540.23720000000003</v>
      </c>
      <c r="F28" s="24">
        <f t="shared" si="0"/>
        <v>1087.1176</v>
      </c>
    </row>
    <row r="29" spans="1:6" x14ac:dyDescent="0.25">
      <c r="A29" s="11" t="s">
        <v>204</v>
      </c>
      <c r="B29" s="11" t="s">
        <v>205</v>
      </c>
      <c r="C29" s="21" t="s">
        <v>206</v>
      </c>
      <c r="D29" s="24">
        <f>IFERROR(VLOOKUP(B29,[2]Sheet!$AJ:$AK,2,0),"нет")</f>
        <v>282.67079999999999</v>
      </c>
      <c r="E29" s="24">
        <f>IFERROR(VLOOKUP(B29,[3]Sheet!$AI:$AJ,2,0),"нет")</f>
        <v>258.0224</v>
      </c>
      <c r="F29" s="24">
        <f t="shared" si="0"/>
        <v>540.69319999999993</v>
      </c>
    </row>
    <row r="30" spans="1:6" x14ac:dyDescent="0.25">
      <c r="A30" s="11" t="s">
        <v>209</v>
      </c>
      <c r="B30" s="11" t="s">
        <v>210</v>
      </c>
      <c r="C30" s="21" t="s">
        <v>211</v>
      </c>
      <c r="D30" s="24">
        <f>IFERROR(VLOOKUP(B30,[2]Sheet!$AJ:$AK,2,0),"нет")</f>
        <v>340.74599999999998</v>
      </c>
      <c r="E30" s="24">
        <f>IFERROR(VLOOKUP(B30,[3]Sheet!$AI:$AJ,2,0),"нет")</f>
        <v>278.34920000000005</v>
      </c>
      <c r="F30" s="24">
        <f t="shared" si="0"/>
        <v>619.09519999999998</v>
      </c>
    </row>
    <row r="31" spans="1:6" x14ac:dyDescent="0.25">
      <c r="A31" s="11" t="s">
        <v>214</v>
      </c>
      <c r="B31" s="11" t="s">
        <v>215</v>
      </c>
      <c r="C31" s="21" t="s">
        <v>216</v>
      </c>
      <c r="D31" s="24">
        <f>IFERROR(VLOOKUP(B31,[2]Sheet!$AJ:$AK,2,0),"нет")</f>
        <v>354.86959999999999</v>
      </c>
      <c r="E31" s="24">
        <f>IFERROR(VLOOKUP(B31,[3]Sheet!$AI:$AJ,2,0),"нет")</f>
        <v>267.68800000000005</v>
      </c>
      <c r="F31" s="24">
        <f t="shared" si="0"/>
        <v>622.55760000000009</v>
      </c>
    </row>
    <row r="32" spans="1:6" x14ac:dyDescent="0.25">
      <c r="A32" s="11" t="s">
        <v>224</v>
      </c>
      <c r="B32" s="11" t="s">
        <v>225</v>
      </c>
      <c r="C32" s="21" t="s">
        <v>226</v>
      </c>
      <c r="D32" s="24">
        <f>IFERROR(VLOOKUP(B32,[2]Sheet!$AJ:$AK,2,0),"нет")</f>
        <v>33.231200000000001</v>
      </c>
      <c r="E32" s="24">
        <v>0</v>
      </c>
      <c r="F32" s="24">
        <f t="shared" si="0"/>
        <v>33.231200000000001</v>
      </c>
    </row>
    <row r="33" spans="1:6" x14ac:dyDescent="0.25">
      <c r="A33" s="11" t="s">
        <v>243</v>
      </c>
      <c r="B33" s="11" t="s">
        <v>244</v>
      </c>
      <c r="C33" s="21" t="s">
        <v>245</v>
      </c>
      <c r="D33" s="24">
        <f>IFERROR(VLOOKUP(B33,[2]Sheet!$AJ:$AK,2,0),"нет")</f>
        <v>2054.1919999999996</v>
      </c>
      <c r="E33" s="24">
        <f>IFERROR(VLOOKUP(B33,[3]Sheet!$AI:$AJ,2,0),"нет")</f>
        <v>1776.354</v>
      </c>
      <c r="F33" s="24">
        <f t="shared" si="0"/>
        <v>3830.5459999999994</v>
      </c>
    </row>
    <row r="34" spans="1:6" x14ac:dyDescent="0.25">
      <c r="A34" s="11" t="s">
        <v>247</v>
      </c>
      <c r="B34" s="11" t="s">
        <v>248</v>
      </c>
      <c r="C34" s="21" t="s">
        <v>249</v>
      </c>
      <c r="D34" s="24">
        <f>IFERROR(VLOOKUP(B34,[2]Sheet!$AJ:$AK,2,0),"нет")</f>
        <v>3169.1932000000002</v>
      </c>
      <c r="E34" s="24">
        <f>IFERROR(VLOOKUP(B34,[3]Sheet!$AI:$AJ,2,0),"нет")</f>
        <v>3416.6947999999998</v>
      </c>
      <c r="F34" s="24">
        <f t="shared" si="0"/>
        <v>6585.8879999999999</v>
      </c>
    </row>
    <row r="35" spans="1:6" x14ac:dyDescent="0.25">
      <c r="A35" s="11" t="s">
        <v>251</v>
      </c>
      <c r="B35" s="11" t="s">
        <v>252</v>
      </c>
      <c r="C35" s="21" t="s">
        <v>253</v>
      </c>
      <c r="D35" s="24">
        <f>IFERROR(VLOOKUP(B35,[2]Sheet!$AJ:$AK,2,0),"нет")</f>
        <v>1929.9911999999999</v>
      </c>
      <c r="E35" s="24">
        <f>IFERROR(VLOOKUP(B35,[3]Sheet!$AI:$AJ,2,0),"нет")</f>
        <v>2218.4276</v>
      </c>
      <c r="F35" s="24">
        <f t="shared" si="0"/>
        <v>4148.4187999999995</v>
      </c>
    </row>
    <row r="36" spans="1:6" x14ac:dyDescent="0.25">
      <c r="A36" s="11" t="s">
        <v>263</v>
      </c>
      <c r="B36" s="11" t="s">
        <v>264</v>
      </c>
      <c r="C36" s="21" t="s">
        <v>265</v>
      </c>
      <c r="D36" s="24">
        <f>IFERROR(VLOOKUP(B36,[2]Sheet!$AJ:$AK,2,0),"нет")</f>
        <v>370.18960000000004</v>
      </c>
      <c r="E36" s="24">
        <f>IFERROR(VLOOKUP(B36,[3]Sheet!$AI:$AJ,2,0),"нет")</f>
        <v>312.72959999999995</v>
      </c>
      <c r="F36" s="24">
        <f t="shared" si="0"/>
        <v>682.91920000000005</v>
      </c>
    </row>
    <row r="37" spans="1:6" x14ac:dyDescent="0.25">
      <c r="A37" s="11" t="s">
        <v>268</v>
      </c>
      <c r="B37" s="11" t="s">
        <v>269</v>
      </c>
      <c r="C37" s="21" t="s">
        <v>270</v>
      </c>
      <c r="D37" s="24">
        <v>0</v>
      </c>
      <c r="E37" s="24">
        <f>IFERROR(VLOOKUP(B37,[3]Sheet!$AI:$AJ,2,0),"нет")</f>
        <v>74.260000000000005</v>
      </c>
      <c r="F37" s="24">
        <f t="shared" si="0"/>
        <v>74.260000000000005</v>
      </c>
    </row>
    <row r="38" spans="1:6" x14ac:dyDescent="0.25">
      <c r="A38" s="11" t="s">
        <v>281</v>
      </c>
      <c r="B38" s="11" t="s">
        <v>282</v>
      </c>
      <c r="C38" s="21" t="s">
        <v>283</v>
      </c>
      <c r="D38" s="24">
        <f>IFERROR(VLOOKUP(B38,[2]Sheet!$AJ:$AK,2,0),"нет")</f>
        <v>16.564</v>
      </c>
      <c r="E38" s="24">
        <f>IFERROR(VLOOKUP(B38,[3]Sheet!$AI:$AJ,2,0),"нет")</f>
        <v>19.652799999999999</v>
      </c>
      <c r="F38" s="24">
        <f t="shared" si="0"/>
        <v>36.216799999999999</v>
      </c>
    </row>
    <row r="39" spans="1:6" x14ac:dyDescent="0.25">
      <c r="A39" s="11" t="s">
        <v>293</v>
      </c>
      <c r="B39" s="11" t="s">
        <v>294</v>
      </c>
      <c r="C39" s="21" t="s">
        <v>295</v>
      </c>
      <c r="D39" s="24">
        <f>IFERROR(VLOOKUP(B39,[2]Sheet!$AJ:$AK,2,0),"нет")</f>
        <v>17.735999999999997</v>
      </c>
      <c r="E39" s="24">
        <f>IFERROR(VLOOKUP(B39,[3]Sheet!$AI:$AJ,2,0),"нет")</f>
        <v>17.085999999999999</v>
      </c>
      <c r="F39" s="24">
        <f t="shared" si="0"/>
        <v>34.821999999999996</v>
      </c>
    </row>
    <row r="40" spans="1:6" x14ac:dyDescent="0.25">
      <c r="A40" s="11" t="s">
        <v>297</v>
      </c>
      <c r="B40" s="11" t="s">
        <v>298</v>
      </c>
      <c r="C40" s="21" t="s">
        <v>299</v>
      </c>
      <c r="D40" s="24">
        <f>IFERROR(VLOOKUP(B40,[2]Sheet!$AJ:$AK,2,0),"нет")</f>
        <v>9.1072000000000006</v>
      </c>
      <c r="E40" s="24">
        <v>0</v>
      </c>
      <c r="F40" s="24">
        <f t="shared" si="0"/>
        <v>9.1072000000000006</v>
      </c>
    </row>
    <row r="41" spans="1:6" x14ac:dyDescent="0.25">
      <c r="A41" s="11" t="s">
        <v>301</v>
      </c>
      <c r="B41" s="11" t="s">
        <v>302</v>
      </c>
      <c r="C41" s="21" t="s">
        <v>303</v>
      </c>
      <c r="D41" s="24">
        <f>IFERROR(VLOOKUP(B41,[2]Sheet!$AJ:$AK,2,0),"нет")</f>
        <v>49.677600000000012</v>
      </c>
      <c r="E41" s="24">
        <f>IFERROR(VLOOKUP(B41,[3]Sheet!$AI:$AJ,2,0),"нет")</f>
        <v>66.736000000000004</v>
      </c>
      <c r="F41" s="24">
        <f t="shared" si="0"/>
        <v>116.41360000000002</v>
      </c>
    </row>
    <row r="42" spans="1:6" x14ac:dyDescent="0.25">
      <c r="A42" s="11" t="s">
        <v>313</v>
      </c>
      <c r="B42" s="11" t="s">
        <v>314</v>
      </c>
      <c r="C42" s="21" t="s">
        <v>315</v>
      </c>
      <c r="D42" s="24">
        <f>IFERROR(VLOOKUP(B42,[2]Sheet!$AJ:$AK,2,0),"нет")</f>
        <v>43.597599999999993</v>
      </c>
      <c r="E42" s="24">
        <f>IFERROR(VLOOKUP(B42,[3]Sheet!$AI:$AJ,2,0),"нет")</f>
        <v>105.92319999999999</v>
      </c>
      <c r="F42" s="24">
        <f t="shared" si="0"/>
        <v>149.52079999999998</v>
      </c>
    </row>
    <row r="43" spans="1:6" x14ac:dyDescent="0.25">
      <c r="A43" s="11" t="s">
        <v>317</v>
      </c>
      <c r="B43" s="11" t="s">
        <v>318</v>
      </c>
      <c r="C43" s="21" t="s">
        <v>319</v>
      </c>
      <c r="D43" s="24">
        <f>IFERROR(VLOOKUP(B43,[2]Sheet!$AJ:$AK,2,0),"нет")</f>
        <v>252.50839999999994</v>
      </c>
      <c r="E43" s="24">
        <f>IFERROR(VLOOKUP(B43,[3]Sheet!$AI:$AJ,2,0),"нет")</f>
        <v>306.94719999999995</v>
      </c>
      <c r="F43" s="24">
        <f t="shared" si="0"/>
        <v>559.45559999999989</v>
      </c>
    </row>
    <row r="44" spans="1:6" x14ac:dyDescent="0.25">
      <c r="A44" s="11" t="s">
        <v>322</v>
      </c>
      <c r="B44" s="11" t="s">
        <v>90</v>
      </c>
      <c r="C44" s="21" t="s">
        <v>91</v>
      </c>
      <c r="D44" s="24">
        <f>IFERROR(VLOOKUP(B44,[2]Sheet!$AJ:$AK,2,0),"нет")</f>
        <v>169.0848</v>
      </c>
      <c r="E44" s="24">
        <f>IFERROR(VLOOKUP(B44,[3]Sheet!$AI:$AJ,2,0),"нет")</f>
        <v>197.98519999999996</v>
      </c>
      <c r="F44" s="24">
        <f t="shared" si="0"/>
        <v>367.06999999999994</v>
      </c>
    </row>
    <row r="45" spans="1:6" x14ac:dyDescent="0.25">
      <c r="A45" s="11"/>
      <c r="B45" s="11" t="s">
        <v>335</v>
      </c>
      <c r="C45" s="21" t="s">
        <v>336</v>
      </c>
      <c r="D45" s="24">
        <f>IFERROR(VLOOKUP(B45,[2]Sheet!$AJ:$AK,2,0),"нет")</f>
        <v>14.523200000000001</v>
      </c>
      <c r="E45" s="24">
        <f>IFERROR(VLOOKUP(B45,[3]Sheet!$AI:$AJ,2,0),"нет")</f>
        <v>11.9956</v>
      </c>
      <c r="F45" s="24">
        <f t="shared" si="0"/>
        <v>26.518799999999999</v>
      </c>
    </row>
    <row r="46" spans="1:6" x14ac:dyDescent="0.25">
      <c r="D46" s="17">
        <f t="shared" ref="D46" si="1">SUM(D3:D45)</f>
        <v>24281.718799999995</v>
      </c>
      <c r="E46" s="17">
        <f>SUM(E3:E45)</f>
        <v>23637.578399999995</v>
      </c>
      <c r="F46" s="17">
        <f t="shared" ref="F46" si="2">SUM(F3:F45)</f>
        <v>47919.297199999994</v>
      </c>
    </row>
  </sheetData>
  <autoFilter ref="A2:F45" xr:uid="{CEF5191E-946F-4F60-BAB8-F1AFD5EF9C5F}"/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Новый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2025-07-24T16:06:25Z</dcterms:modified>
</cp:coreProperties>
</file>