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FCCAAB7-304F-4A3B-A55B-010C1559FA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45" i="1"/>
  <c r="Y49" i="1"/>
  <c r="Y58" i="1"/>
  <c r="BP89" i="1"/>
  <c r="BN89" i="1"/>
  <c r="Z89" i="1"/>
  <c r="BP94" i="1"/>
  <c r="BN94" i="1"/>
  <c r="Z94" i="1"/>
  <c r="G511" i="1"/>
  <c r="Y131" i="1"/>
  <c r="BP128" i="1"/>
  <c r="BN128" i="1"/>
  <c r="Z128" i="1"/>
  <c r="Z130" i="1" s="1"/>
  <c r="BP149" i="1"/>
  <c r="BN149" i="1"/>
  <c r="Z149" i="1"/>
  <c r="BP163" i="1"/>
  <c r="BN163" i="1"/>
  <c r="Z163" i="1"/>
  <c r="BP184" i="1"/>
  <c r="BN184" i="1"/>
  <c r="Z184" i="1"/>
  <c r="Z185" i="1" s="1"/>
  <c r="Y186" i="1"/>
  <c r="Y214" i="1"/>
  <c r="Y213" i="1"/>
  <c r="BP204" i="1"/>
  <c r="BN204" i="1"/>
  <c r="Z204" i="1"/>
  <c r="BP208" i="1"/>
  <c r="BN208" i="1"/>
  <c r="Z208" i="1"/>
  <c r="BP227" i="1"/>
  <c r="BN227" i="1"/>
  <c r="Z227" i="1"/>
  <c r="BP251" i="1"/>
  <c r="BN251" i="1"/>
  <c r="Z251" i="1"/>
  <c r="BP261" i="1"/>
  <c r="BN261" i="1"/>
  <c r="Z261" i="1"/>
  <c r="Z263" i="1" s="1"/>
  <c r="Y264" i="1"/>
  <c r="P511" i="1"/>
  <c r="Y275" i="1"/>
  <c r="BP274" i="1"/>
  <c r="BN274" i="1"/>
  <c r="Z274" i="1"/>
  <c r="Z275" i="1" s="1"/>
  <c r="Y279" i="1"/>
  <c r="BP278" i="1"/>
  <c r="BN278" i="1"/>
  <c r="Z278" i="1"/>
  <c r="Z279" i="1" s="1"/>
  <c r="Q511" i="1"/>
  <c r="Y284" i="1"/>
  <c r="BP283" i="1"/>
  <c r="BN283" i="1"/>
  <c r="Z283" i="1"/>
  <c r="Z284" i="1" s="1"/>
  <c r="R511" i="1"/>
  <c r="Y293" i="1"/>
  <c r="BP288" i="1"/>
  <c r="BN288" i="1"/>
  <c r="Z288" i="1"/>
  <c r="Y294" i="1"/>
  <c r="BP316" i="1"/>
  <c r="BN316" i="1"/>
  <c r="Z316" i="1"/>
  <c r="Y318" i="1"/>
  <c r="BP322" i="1"/>
  <c r="BN322" i="1"/>
  <c r="Z322" i="1"/>
  <c r="Y324" i="1"/>
  <c r="BP345" i="1"/>
  <c r="BN345" i="1"/>
  <c r="Z345" i="1"/>
  <c r="BP353" i="1"/>
  <c r="BN353" i="1"/>
  <c r="Z353" i="1"/>
  <c r="Z354" i="1" s="1"/>
  <c r="Z370" i="1"/>
  <c r="BP368" i="1"/>
  <c r="BN368" i="1"/>
  <c r="Z368" i="1"/>
  <c r="Y370" i="1"/>
  <c r="Y37" i="1"/>
  <c r="Y64" i="1"/>
  <c r="Y70" i="1"/>
  <c r="BP76" i="1"/>
  <c r="BN76" i="1"/>
  <c r="Z76" i="1"/>
  <c r="Y91" i="1"/>
  <c r="Y98" i="1"/>
  <c r="BP103" i="1"/>
  <c r="BN103" i="1"/>
  <c r="Z103" i="1"/>
  <c r="Z106" i="1" s="1"/>
  <c r="BP111" i="1"/>
  <c r="BN111" i="1"/>
  <c r="Z111" i="1"/>
  <c r="Y120" i="1"/>
  <c r="BP115" i="1"/>
  <c r="BN115" i="1"/>
  <c r="Z115" i="1"/>
  <c r="BP123" i="1"/>
  <c r="BN123" i="1"/>
  <c r="Z123" i="1"/>
  <c r="Z124" i="1" s="1"/>
  <c r="Y125" i="1"/>
  <c r="Z151" i="1"/>
  <c r="BP167" i="1"/>
  <c r="BN167" i="1"/>
  <c r="Z167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BP224" i="1"/>
  <c r="BN224" i="1"/>
  <c r="Z224" i="1"/>
  <c r="Y255" i="1"/>
  <c r="BP269" i="1"/>
  <c r="BN269" i="1"/>
  <c r="Z269" i="1"/>
  <c r="Y271" i="1"/>
  <c r="Y276" i="1"/>
  <c r="Y280" i="1"/>
  <c r="Y285" i="1"/>
  <c r="BP292" i="1"/>
  <c r="BN292" i="1"/>
  <c r="Z292" i="1"/>
  <c r="Y303" i="1"/>
  <c r="BP296" i="1"/>
  <c r="BN296" i="1"/>
  <c r="Z296" i="1"/>
  <c r="Y304" i="1"/>
  <c r="BP300" i="1"/>
  <c r="BN300" i="1"/>
  <c r="Z300" i="1"/>
  <c r="BP308" i="1"/>
  <c r="BN308" i="1"/>
  <c r="Z308" i="1"/>
  <c r="Z324" i="1"/>
  <c r="Y349" i="1"/>
  <c r="BP358" i="1"/>
  <c r="BN358" i="1"/>
  <c r="Z358" i="1"/>
  <c r="Z359" i="1" s="1"/>
  <c r="Y360" i="1"/>
  <c r="F511" i="1"/>
  <c r="H9" i="1"/>
  <c r="B511" i="1"/>
  <c r="X502" i="1"/>
  <c r="X503" i="1"/>
  <c r="X505" i="1"/>
  <c r="Y24" i="1"/>
  <c r="Z27" i="1"/>
  <c r="Z32" i="1" s="1"/>
  <c r="BN27" i="1"/>
  <c r="Y502" i="1" s="1"/>
  <c r="Y504" i="1" s="1"/>
  <c r="Z29" i="1"/>
  <c r="BN29" i="1"/>
  <c r="Z31" i="1"/>
  <c r="BN31" i="1"/>
  <c r="Z35" i="1"/>
  <c r="Z36" i="1" s="1"/>
  <c r="BN35" i="1"/>
  <c r="BP35" i="1"/>
  <c r="Y503" i="1" s="1"/>
  <c r="Z41" i="1"/>
  <c r="Z44" i="1" s="1"/>
  <c r="BN41" i="1"/>
  <c r="BP41" i="1"/>
  <c r="Z43" i="1"/>
  <c r="BN43" i="1"/>
  <c r="Y44" i="1"/>
  <c r="Y505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1" i="1"/>
  <c r="Z201" i="1"/>
  <c r="Z58" i="1"/>
  <c r="Z506" i="1" s="1"/>
  <c r="X504" i="1"/>
  <c r="Z213" i="1"/>
  <c r="Z415" i="1"/>
  <c r="Z231" i="1"/>
  <c r="Y501" i="1"/>
  <c r="Z303" i="1"/>
  <c r="Z119" i="1"/>
  <c r="Z293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<sst xmlns="http://schemas.openxmlformats.org/spreadsheetml/2006/main" count="2209" uniqueCount="805">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</sst>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58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61.716296296296299</v>
      </c>
      <c r="BN93" s="64">
        <f>IFERROR(Y93*I93/H93,"0")</f>
        <v>68.951999999999998</v>
      </c>
      <c r="BO93" s="64">
        <f>IFERROR(1/J93*(X93/H93),"0")</f>
        <v>0.11188271604938273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7.1604938271604945</v>
      </c>
      <c r="Y98" s="551">
        <f>IFERROR(Y93/H93,"0")+IFERROR(Y94/H94,"0")+IFERROR(Y95/H95,"0")+IFERROR(Y96/H96,"0")+IFERROR(Y97/H97,"0")</f>
        <v>8</v>
      </c>
      <c r="Z98" s="551">
        <f>IFERROR(IF(Z93="",0,Z93),"0")+IFERROR(IF(Z94="",0,Z94),"0")+IFERROR(IF(Z95="",0,Z95),"0")+IFERROR(IF(Z96="",0,Z96),"0")+IFERROR(IF(Z97="",0,Z97),"0")</f>
        <v>0.15184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58</v>
      </c>
      <c r="Y99" s="551">
        <f>IFERROR(SUM(Y93:Y97),"0")</f>
        <v>64.8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96</v>
      </c>
      <c r="Y115" s="550">
        <f>IFERROR(IF(X115="",0,CEILING((X115/$H115),1)*$H115),"")</f>
        <v>97.199999999999989</v>
      </c>
      <c r="Z115" s="36">
        <f>IFERROR(IF(Y115=0,"",ROUNDUP(Y115/H115,0)*0.01898),"")</f>
        <v>0.22776000000000002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102.08</v>
      </c>
      <c r="BN115" s="64">
        <f>IFERROR(Y115*I115/H115,"0")</f>
        <v>103.35599999999998</v>
      </c>
      <c r="BO115" s="64">
        <f>IFERROR(1/J115*(X115/H115),"0")</f>
        <v>0.1851851851851852</v>
      </c>
      <c r="BP115" s="64">
        <f>IFERROR(1/J115*(Y115/H115),"0")</f>
        <v>0.1875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11.851851851851853</v>
      </c>
      <c r="Y119" s="551">
        <f>IFERROR(Y115/H115,"0")+IFERROR(Y116/H116,"0")+IFERROR(Y117/H117,"0")+IFERROR(Y118/H118,"0")</f>
        <v>12</v>
      </c>
      <c r="Z119" s="551">
        <f>IFERROR(IF(Z115="",0,Z115),"0")+IFERROR(IF(Z116="",0,Z116),"0")+IFERROR(IF(Z117="",0,Z117),"0")+IFERROR(IF(Z118="",0,Z118),"0")</f>
        <v>0.22776000000000002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96</v>
      </c>
      <c r="Y120" s="551">
        <f>IFERROR(SUM(Y115:Y118),"0")</f>
        <v>97.199999999999989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72</v>
      </c>
      <c r="Y209" s="550">
        <f t="shared" si="21"/>
        <v>72</v>
      </c>
      <c r="Z209" s="36">
        <f t="shared" si="26"/>
        <v>0.1953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79.560000000000016</v>
      </c>
      <c r="BN209" s="64">
        <f t="shared" si="23"/>
        <v>79.560000000000016</v>
      </c>
      <c r="BO209" s="64">
        <f t="shared" si="24"/>
        <v>0.16483516483516486</v>
      </c>
      <c r="BP209" s="64">
        <f t="shared" si="25"/>
        <v>0.16483516483516486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72</v>
      </c>
      <c r="Y210" s="550">
        <f t="shared" si="21"/>
        <v>72</v>
      </c>
      <c r="Z210" s="36">
        <f t="shared" si="26"/>
        <v>0.1953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79.560000000000016</v>
      </c>
      <c r="BN210" s="64">
        <f t="shared" si="23"/>
        <v>79.560000000000016</v>
      </c>
      <c r="BO210" s="64">
        <f t="shared" si="24"/>
        <v>0.16483516483516486</v>
      </c>
      <c r="BP210" s="64">
        <f t="shared" si="25"/>
        <v>0.16483516483516486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60</v>
      </c>
      <c r="Y213" s="551">
        <f>IFERROR(Y204/H204,"0")+IFERROR(Y205/H205,"0")+IFERROR(Y206/H206,"0")+IFERROR(Y207/H207,"0")+IFERROR(Y208/H208,"0")+IFERROR(Y209/H209,"0")+IFERROR(Y210/H210,"0")+IFERROR(Y211/H211,"0")+IFERROR(Y212/H212,"0")</f>
        <v>60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0.3906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144</v>
      </c>
      <c r="Y214" s="551">
        <f>IFERROR(SUM(Y204:Y212),"0")</f>
        <v>144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27</v>
      </c>
      <c r="Y268" s="550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29.835000000000001</v>
      </c>
      <c r="BN268" s="64">
        <f>IFERROR(Y268*I268/H268,"0")</f>
        <v>31.824000000000002</v>
      </c>
      <c r="BO268" s="64">
        <f>IFERROR(1/J268*(X268/H268),"0")</f>
        <v>6.1813186813186816E-2</v>
      </c>
      <c r="BP268" s="64">
        <f>IFERROR(1/J268*(Y268/H268),"0")</f>
        <v>6.5934065934065936E-2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36</v>
      </c>
      <c r="Y269" s="550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38.700000000000003</v>
      </c>
      <c r="BN269" s="64">
        <f>IFERROR(Y269*I269/H269,"0")</f>
        <v>38.700000000000003</v>
      </c>
      <c r="BO269" s="64">
        <f>IFERROR(1/J269*(X269/H269),"0")</f>
        <v>8.241758241758243E-2</v>
      </c>
      <c r="BP269" s="64">
        <f>IFERROR(1/J269*(Y269/H269),"0")</f>
        <v>8.241758241758243E-2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26.25</v>
      </c>
      <c r="Y270" s="551">
        <f>IFERROR(Y267/H267,"0")+IFERROR(Y268/H268,"0")+IFERROR(Y269/H269,"0")</f>
        <v>27</v>
      </c>
      <c r="Z270" s="551">
        <f>IFERROR(IF(Z267="",0,Z267),"0")+IFERROR(IF(Z268="",0,Z268),"0")+IFERROR(IF(Z269="",0,Z269),"0")</f>
        <v>0.17576999999999998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63</v>
      </c>
      <c r="Y271" s="551">
        <f>IFERROR(SUM(Y267:Y269),"0")</f>
        <v>64.8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49</v>
      </c>
      <c r="Y315" s="550">
        <f>IFERROR(IF(X315="",0,CEILING((X315/$H315),1)*$H315),"")</f>
        <v>54.6</v>
      </c>
      <c r="Z315" s="36">
        <f>IFERROR(IF(Y315=0,"",ROUNDUP(Y315/H315,0)*0.01898),"")</f>
        <v>0.13286000000000001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52.260384615384623</v>
      </c>
      <c r="BN315" s="64">
        <f>IFERROR(Y315*I315/H315,"0")</f>
        <v>58.233000000000011</v>
      </c>
      <c r="BO315" s="64">
        <f>IFERROR(1/J315*(X315/H315),"0")</f>
        <v>9.815705128205128E-2</v>
      </c>
      <c r="BP315" s="64">
        <f>IFERROR(1/J315*(Y315/H315),"0")</f>
        <v>0.109375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6.2820512820512819</v>
      </c>
      <c r="Y317" s="551">
        <f>IFERROR(Y314/H314,"0")+IFERROR(Y315/H315,"0")+IFERROR(Y316/H316,"0")</f>
        <v>7</v>
      </c>
      <c r="Z317" s="551">
        <f>IFERROR(IF(Z314="",0,Z314),"0")+IFERROR(IF(Z315="",0,Z315),"0")+IFERROR(IF(Z316="",0,Z316),"0")</f>
        <v>0.13286000000000001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49</v>
      </c>
      <c r="Y318" s="551">
        <f>IFERROR(SUM(Y314:Y316),"0")</f>
        <v>54.6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108</v>
      </c>
      <c r="Y342" s="550">
        <f t="shared" ref="Y342:Y348" si="38">IFERROR(IF(X342="",0,CEILING((X342/$H342),1)*$H342),"")</f>
        <v>120</v>
      </c>
      <c r="Z342" s="36">
        <f>IFERROR(IF(Y342=0,"",ROUNDUP(Y342/H342,0)*0.02175),"")</f>
        <v>0.17399999999999999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111.456</v>
      </c>
      <c r="BN342" s="64">
        <f t="shared" ref="BN342:BN348" si="40">IFERROR(Y342*I342/H342,"0")</f>
        <v>123.84</v>
      </c>
      <c r="BO342" s="64">
        <f t="shared" ref="BO342:BO348" si="41">IFERROR(1/J342*(X342/H342),"0")</f>
        <v>0.15</v>
      </c>
      <c r="BP342" s="64">
        <f t="shared" ref="BP342:BP348" si="42">IFERROR(1/J342*(Y342/H342),"0")</f>
        <v>0.16666666666666666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85</v>
      </c>
      <c r="Y344" s="550">
        <f t="shared" si="38"/>
        <v>90</v>
      </c>
      <c r="Z344" s="36">
        <f>IFERROR(IF(Y344=0,"",ROUNDUP(Y344/H344,0)*0.02175),"")</f>
        <v>0.1305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87.72</v>
      </c>
      <c r="BN344" s="64">
        <f t="shared" si="40"/>
        <v>92.88000000000001</v>
      </c>
      <c r="BO344" s="64">
        <f t="shared" si="41"/>
        <v>0.11805555555555555</v>
      </c>
      <c r="BP344" s="64">
        <f t="shared" si="42"/>
        <v>0.125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12.866666666666667</v>
      </c>
      <c r="Y349" s="551">
        <f>IFERROR(Y342/H342,"0")+IFERROR(Y343/H343,"0")+IFERROR(Y344/H344,"0")+IFERROR(Y345/H345,"0")+IFERROR(Y346/H346,"0")+IFERROR(Y347/H347,"0")+IFERROR(Y348/H348,"0")</f>
        <v>14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0.30449999999999999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193</v>
      </c>
      <c r="Y350" s="551">
        <f>IFERROR(SUM(Y342:Y348),"0")</f>
        <v>210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110</v>
      </c>
      <c r="Y352" s="550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113.52</v>
      </c>
      <c r="BN352" s="64">
        <f>IFERROR(Y352*I352/H352,"0")</f>
        <v>123.84</v>
      </c>
      <c r="BO352" s="64">
        <f>IFERROR(1/J352*(X352/H352),"0")</f>
        <v>0.15277777777777776</v>
      </c>
      <c r="BP352" s="64">
        <f>IFERROR(1/J352*(Y352/H352),"0")</f>
        <v>0.16666666666666666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7.333333333333333</v>
      </c>
      <c r="Y354" s="551">
        <f>IFERROR(Y352/H352,"0")+IFERROR(Y353/H353,"0")</f>
        <v>8</v>
      </c>
      <c r="Z354" s="551">
        <f>IFERROR(IF(Z352="",0,Z352),"0")+IFERROR(IF(Z353="",0,Z353),"0")</f>
        <v>0.17399999999999999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110</v>
      </c>
      <c r="Y355" s="551">
        <f>IFERROR(SUM(Y352:Y353),"0")</f>
        <v>120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354</v>
      </c>
      <c r="Y435" s="550">
        <f t="shared" si="49"/>
        <v>359.04</v>
      </c>
      <c r="Z435" s="36">
        <f t="shared" si="50"/>
        <v>0.81328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378.13636363636363</v>
      </c>
      <c r="BN435" s="64">
        <f t="shared" si="52"/>
        <v>383.52</v>
      </c>
      <c r="BO435" s="64">
        <f t="shared" si="53"/>
        <v>0.64466783216783219</v>
      </c>
      <c r="BP435" s="64">
        <f t="shared" si="54"/>
        <v>0.65384615384615385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67.045454545454547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0.81328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354</v>
      </c>
      <c r="Y444" s="551">
        <f>IFERROR(SUM(Y430:Y442),"0")</f>
        <v>359.04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110</v>
      </c>
      <c r="Y446" s="550">
        <f>IFERROR(IF(X446="",0,CEILING((X446/$H446),1)*$H446),"")</f>
        <v>110.88000000000001</v>
      </c>
      <c r="Z446" s="36">
        <f>IFERROR(IF(Y446=0,"",ROUNDUP(Y446/H446,0)*0.01196),"")</f>
        <v>0.25115999999999999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117.49999999999999</v>
      </c>
      <c r="BN446" s="64">
        <f>IFERROR(Y446*I446/H446,"0")</f>
        <v>118.44</v>
      </c>
      <c r="BO446" s="64">
        <f>IFERROR(1/J446*(X446/H446),"0")</f>
        <v>0.20032051282051283</v>
      </c>
      <c r="BP446" s="64">
        <f>IFERROR(1/J446*(Y446/H446),"0")</f>
        <v>0.20192307692307693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20.833333333333332</v>
      </c>
      <c r="Y449" s="551">
        <f>IFERROR(Y446/H446,"0")+IFERROR(Y447/H447,"0")+IFERROR(Y448/H448,"0")</f>
        <v>21</v>
      </c>
      <c r="Z449" s="551">
        <f>IFERROR(IF(Z446="",0,Z446),"0")+IFERROR(IF(Z447="",0,Z447),"0")+IFERROR(IF(Z448="",0,Z448),"0")</f>
        <v>0.25115999999999999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110</v>
      </c>
      <c r="Y450" s="551">
        <f>IFERROR(SUM(Y446:Y448),"0")</f>
        <v>110.88000000000001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43</v>
      </c>
      <c r="Y452" s="550">
        <f t="shared" ref="Y452:Y457" si="55">IFERROR(IF(X452="",0,CEILING((X452/$H452),1)*$H452),"")</f>
        <v>47.52</v>
      </c>
      <c r="Z452" s="36">
        <f>IFERROR(IF(Y452=0,"",ROUNDUP(Y452/H452,0)*0.01196),"")</f>
        <v>0.10764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45.931818181818173</v>
      </c>
      <c r="BN452" s="64">
        <f t="shared" ref="BN452:BN457" si="57">IFERROR(Y452*I452/H452,"0")</f>
        <v>50.760000000000005</v>
      </c>
      <c r="BO452" s="64">
        <f t="shared" ref="BO452:BO457" si="58">IFERROR(1/J452*(X452/H452),"0")</f>
        <v>7.8307109557109553E-2</v>
      </c>
      <c r="BP452" s="64">
        <f t="shared" ref="BP452:BP457" si="59">IFERROR(1/J452*(Y452/H452),"0")</f>
        <v>8.6538461538461536E-2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43</v>
      </c>
      <c r="Y453" s="550">
        <f t="shared" si="55"/>
        <v>47.52</v>
      </c>
      <c r="Z453" s="36">
        <f>IFERROR(IF(Y453=0,"",ROUNDUP(Y453/H453,0)*0.01196),"")</f>
        <v>0.10764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45.931818181818173</v>
      </c>
      <c r="BN453" s="64">
        <f t="shared" si="57"/>
        <v>50.760000000000005</v>
      </c>
      <c r="BO453" s="64">
        <f t="shared" si="58"/>
        <v>7.8307109557109553E-2</v>
      </c>
      <c r="BP453" s="64">
        <f t="shared" si="59"/>
        <v>8.6538461538461536E-2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64</v>
      </c>
      <c r="Y454" s="550">
        <f t="shared" si="55"/>
        <v>68.64</v>
      </c>
      <c r="Z454" s="36">
        <f>IFERROR(IF(Y454=0,"",ROUNDUP(Y454/H454,0)*0.01196),"")</f>
        <v>0.15548000000000001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68.36363636363636</v>
      </c>
      <c r="BN454" s="64">
        <f t="shared" si="57"/>
        <v>73.319999999999993</v>
      </c>
      <c r="BO454" s="64">
        <f t="shared" si="58"/>
        <v>0.11655011655011656</v>
      </c>
      <c r="BP454" s="64">
        <f t="shared" si="59"/>
        <v>0.125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28.409090909090907</v>
      </c>
      <c r="Y458" s="551">
        <f>IFERROR(Y452/H452,"0")+IFERROR(Y453/H453,"0")+IFERROR(Y454/H454,"0")+IFERROR(Y455/H455,"0")+IFERROR(Y456/H456,"0")+IFERROR(Y457/H457,"0")</f>
        <v>31</v>
      </c>
      <c r="Z458" s="551">
        <f>IFERROR(IF(Z452="",0,Z452),"0")+IFERROR(IF(Z453="",0,Z453),"0")+IFERROR(IF(Z454="",0,Z454),"0")+IFERROR(IF(Z455="",0,Z455),"0")+IFERROR(IF(Z456="",0,Z456),"0")+IFERROR(IF(Z457="",0,Z457),"0")</f>
        <v>0.37075999999999998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150</v>
      </c>
      <c r="Y459" s="551">
        <f>IFERROR(SUM(Y452:Y457),"0")</f>
        <v>163.68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1327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1389.0000000000002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1412.2713172753172</v>
      </c>
      <c r="Y502" s="551">
        <f>IFERROR(SUM(BN22:BN498),"0")</f>
        <v>1477.5449999999998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3</v>
      </c>
      <c r="Y503" s="38">
        <f>ROUNDUP(SUM(BP22:BP498),0)</f>
        <v>3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1487.2713172753172</v>
      </c>
      <c r="Y504" s="551">
        <f>GrossWeightTotalR+PalletQtyTotalR*25</f>
        <v>1552.5449999999998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248.03227574894242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256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2.9925300000000004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64.8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97.199999999999989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144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64.8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54.6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330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633.6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2025-09-10T06:57:31Z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