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D73D79-D989-42ED-B831-7C730A064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6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77" i="1" l="1"/>
  <c r="BN77" i="1"/>
  <c r="Z77" i="1"/>
  <c r="BP120" i="1"/>
  <c r="BN120" i="1"/>
  <c r="Z120" i="1"/>
  <c r="BP168" i="1"/>
  <c r="BN168" i="1"/>
  <c r="Z168" i="1"/>
  <c r="BP201" i="1"/>
  <c r="BN201" i="1"/>
  <c r="Z201" i="1"/>
  <c r="BP230" i="1"/>
  <c r="BN230" i="1"/>
  <c r="Z230" i="1"/>
  <c r="BP292" i="1"/>
  <c r="BN292" i="1"/>
  <c r="Z292" i="1"/>
  <c r="BP326" i="1"/>
  <c r="BN326" i="1"/>
  <c r="Z326" i="1"/>
  <c r="BP332" i="1"/>
  <c r="BN332" i="1"/>
  <c r="Z332" i="1"/>
  <c r="BP355" i="1"/>
  <c r="BN355" i="1"/>
  <c r="Z355" i="1"/>
  <c r="BP399" i="1"/>
  <c r="BN399" i="1"/>
  <c r="Z399" i="1"/>
  <c r="BP462" i="1"/>
  <c r="BN462" i="1"/>
  <c r="Z462" i="1"/>
  <c r="BP488" i="1"/>
  <c r="BN488" i="1"/>
  <c r="Z488" i="1"/>
  <c r="Z30" i="1"/>
  <c r="BN30" i="1"/>
  <c r="BP42" i="1"/>
  <c r="BN42" i="1"/>
  <c r="BP61" i="1"/>
  <c r="BN61" i="1"/>
  <c r="Z61" i="1"/>
  <c r="BP104" i="1"/>
  <c r="BN104" i="1"/>
  <c r="Z104" i="1"/>
  <c r="Y147" i="1"/>
  <c r="BP146" i="1"/>
  <c r="BN146" i="1"/>
  <c r="Z146" i="1"/>
  <c r="Z147" i="1" s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4" i="1"/>
  <c r="BN304" i="1"/>
  <c r="Z304" i="1"/>
  <c r="BP345" i="1"/>
  <c r="BN345" i="1"/>
  <c r="Z345" i="1"/>
  <c r="Y387" i="1"/>
  <c r="Y386" i="1"/>
  <c r="BP385" i="1"/>
  <c r="BN385" i="1"/>
  <c r="Z385" i="1"/>
  <c r="Z386" i="1" s="1"/>
  <c r="BP391" i="1"/>
  <c r="BN391" i="1"/>
  <c r="Z391" i="1"/>
  <c r="BP450" i="1"/>
  <c r="BN450" i="1"/>
  <c r="Z450" i="1"/>
  <c r="Y490" i="1"/>
  <c r="Y489" i="1"/>
  <c r="BP487" i="1"/>
  <c r="BN487" i="1"/>
  <c r="Z487" i="1"/>
  <c r="D516" i="1"/>
  <c r="Y101" i="1"/>
  <c r="Y328" i="1"/>
  <c r="Y327" i="1"/>
  <c r="S516" i="1"/>
  <c r="BP337" i="1"/>
  <c r="BN337" i="1"/>
  <c r="Z337" i="1"/>
  <c r="BP351" i="1"/>
  <c r="BN351" i="1"/>
  <c r="Z351" i="1"/>
  <c r="BP381" i="1"/>
  <c r="BN381" i="1"/>
  <c r="Z381" i="1"/>
  <c r="BP397" i="1"/>
  <c r="BN397" i="1"/>
  <c r="Z397" i="1"/>
  <c r="BP434" i="1"/>
  <c r="BN434" i="1"/>
  <c r="Z434" i="1"/>
  <c r="BP441" i="1"/>
  <c r="BN441" i="1"/>
  <c r="Z441" i="1"/>
  <c r="BP446" i="1"/>
  <c r="BN446" i="1"/>
  <c r="Z446" i="1"/>
  <c r="BP460" i="1"/>
  <c r="BN460" i="1"/>
  <c r="Z460" i="1"/>
  <c r="BP477" i="1"/>
  <c r="BN477" i="1"/>
  <c r="Z477" i="1"/>
  <c r="BP498" i="1"/>
  <c r="BN498" i="1"/>
  <c r="Z498" i="1"/>
  <c r="X506" i="1"/>
  <c r="Y32" i="1"/>
  <c r="Z28" i="1"/>
  <c r="BN28" i="1"/>
  <c r="Y37" i="1"/>
  <c r="C516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Z294" i="1"/>
  <c r="BN294" i="1"/>
  <c r="Z302" i="1"/>
  <c r="BN302" i="1"/>
  <c r="Z310" i="1"/>
  <c r="BN310" i="1"/>
  <c r="Z318" i="1"/>
  <c r="BN318" i="1"/>
  <c r="Z323" i="1"/>
  <c r="BN323" i="1"/>
  <c r="BP323" i="1"/>
  <c r="Z324" i="1"/>
  <c r="BN324" i="1"/>
  <c r="BP330" i="1"/>
  <c r="BN330" i="1"/>
  <c r="Z330" i="1"/>
  <c r="Y340" i="1"/>
  <c r="BP347" i="1"/>
  <c r="BN347" i="1"/>
  <c r="Z347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393" i="1"/>
  <c r="BN393" i="1"/>
  <c r="Z393" i="1"/>
  <c r="BP405" i="1"/>
  <c r="BN405" i="1"/>
  <c r="Z405" i="1"/>
  <c r="Y412" i="1"/>
  <c r="Y411" i="1"/>
  <c r="BP410" i="1"/>
  <c r="BN410" i="1"/>
  <c r="Z410" i="1"/>
  <c r="Z411" i="1" s="1"/>
  <c r="BP414" i="1"/>
  <c r="BN414" i="1"/>
  <c r="Z414" i="1"/>
  <c r="BP437" i="1"/>
  <c r="BN437" i="1"/>
  <c r="Z437" i="1"/>
  <c r="BP442" i="1"/>
  <c r="BN442" i="1"/>
  <c r="Z442" i="1"/>
  <c r="BP452" i="1"/>
  <c r="BN452" i="1"/>
  <c r="Z452" i="1"/>
  <c r="BP456" i="1"/>
  <c r="BN456" i="1"/>
  <c r="Z456" i="1"/>
  <c r="Y470" i="1"/>
  <c r="BP466" i="1"/>
  <c r="BN466" i="1"/>
  <c r="Z466" i="1"/>
  <c r="Y500" i="1"/>
  <c r="Y499" i="1"/>
  <c r="BP497" i="1"/>
  <c r="BN497" i="1"/>
  <c r="Z497" i="1"/>
  <c r="Z499" i="1" s="1"/>
  <c r="Y357" i="1"/>
  <c r="Y454" i="1"/>
  <c r="Y453" i="1"/>
  <c r="H9" i="1"/>
  <c r="A10" i="1"/>
  <c r="Y33" i="1"/>
  <c r="Y45" i="1"/>
  <c r="Y49" i="1"/>
  <c r="Y58" i="1"/>
  <c r="Y66" i="1"/>
  <c r="Y72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346" i="1"/>
  <c r="BN346" i="1"/>
  <c r="Z346" i="1"/>
  <c r="Y352" i="1"/>
  <c r="BP350" i="1"/>
  <c r="BN350" i="1"/>
  <c r="Z350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Y297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1" i="1"/>
  <c r="BP331" i="1"/>
  <c r="BN331" i="1"/>
  <c r="Z331" i="1"/>
  <c r="Y333" i="1"/>
  <c r="BP371" i="1"/>
  <c r="BN371" i="1"/>
  <c r="Z371" i="1"/>
  <c r="Z373" i="1" s="1"/>
  <c r="Y374" i="1"/>
  <c r="BP394" i="1"/>
  <c r="BN394" i="1"/>
  <c r="Z394" i="1"/>
  <c r="BP398" i="1"/>
  <c r="BN398" i="1"/>
  <c r="Z398" i="1"/>
  <c r="BP415" i="1"/>
  <c r="BN415" i="1"/>
  <c r="Z415" i="1"/>
  <c r="Y419" i="1"/>
  <c r="BP435" i="1"/>
  <c r="BN435" i="1"/>
  <c r="Z435" i="1"/>
  <c r="BP438" i="1"/>
  <c r="BN438" i="1"/>
  <c r="Z438" i="1"/>
  <c r="BP457" i="1"/>
  <c r="BN457" i="1"/>
  <c r="Z457" i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5" i="1"/>
  <c r="BN295" i="1"/>
  <c r="Z295" i="1"/>
  <c r="Y306" i="1"/>
  <c r="BP299" i="1"/>
  <c r="BN299" i="1"/>
  <c r="Z299" i="1"/>
  <c r="Z306" i="1" s="1"/>
  <c r="BP303" i="1"/>
  <c r="BN303" i="1"/>
  <c r="Z303" i="1"/>
  <c r="BP311" i="1"/>
  <c r="BN311" i="1"/>
  <c r="Z311" i="1"/>
  <c r="BP319" i="1"/>
  <c r="BN319" i="1"/>
  <c r="Z319" i="1"/>
  <c r="Z327" i="1"/>
  <c r="BP325" i="1"/>
  <c r="BN325" i="1"/>
  <c r="Z325" i="1"/>
  <c r="Y334" i="1"/>
  <c r="BP338" i="1"/>
  <c r="BN338" i="1"/>
  <c r="Z338" i="1"/>
  <c r="Z340" i="1" s="1"/>
  <c r="BP348" i="1"/>
  <c r="BN348" i="1"/>
  <c r="Z348" i="1"/>
  <c r="Z352" i="1" s="1"/>
  <c r="BP356" i="1"/>
  <c r="BN356" i="1"/>
  <c r="Z356" i="1"/>
  <c r="Z357" i="1" s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O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BP396" i="1"/>
  <c r="BN396" i="1"/>
  <c r="Z396" i="1"/>
  <c r="Z401" i="1" s="1"/>
  <c r="BP400" i="1"/>
  <c r="BN400" i="1"/>
  <c r="Z400" i="1"/>
  <c r="Y402" i="1"/>
  <c r="Y407" i="1"/>
  <c r="BP404" i="1"/>
  <c r="BN404" i="1"/>
  <c r="Z404" i="1"/>
  <c r="Z406" i="1" s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Z453" i="1"/>
  <c r="BP451" i="1"/>
  <c r="BN451" i="1"/>
  <c r="Z451" i="1"/>
  <c r="Y464" i="1"/>
  <c r="BP459" i="1"/>
  <c r="BN459" i="1"/>
  <c r="Z459" i="1"/>
  <c r="Z469" i="1"/>
  <c r="BP467" i="1"/>
  <c r="BN467" i="1"/>
  <c r="Z467" i="1"/>
  <c r="BP475" i="1"/>
  <c r="BN475" i="1"/>
  <c r="Z475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121" i="1" l="1"/>
  <c r="Z108" i="1"/>
  <c r="Z100" i="1"/>
  <c r="Z489" i="1"/>
  <c r="Y507" i="1"/>
  <c r="Z463" i="1"/>
  <c r="Z418" i="1"/>
  <c r="Z333" i="1"/>
  <c r="Z264" i="1"/>
  <c r="Z71" i="1"/>
  <c r="Z65" i="1"/>
  <c r="Z58" i="1"/>
  <c r="Y510" i="1"/>
  <c r="Y508" i="1"/>
  <c r="Y509" i="1" s="1"/>
  <c r="Z32" i="1"/>
  <c r="Z231" i="1"/>
  <c r="Z203" i="1"/>
  <c r="Z171" i="1"/>
  <c r="Z478" i="1"/>
  <c r="Z247" i="1"/>
  <c r="Z320" i="1"/>
  <c r="Z314" i="1"/>
  <c r="Z215" i="1"/>
  <c r="X509" i="1"/>
  <c r="Z92" i="1"/>
  <c r="Z447" i="1"/>
  <c r="Z296" i="1"/>
  <c r="Z80" i="1"/>
  <c r="Z44" i="1"/>
  <c r="Y506" i="1"/>
  <c r="Z114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<sst xmlns="http://schemas.openxmlformats.org/spreadsheetml/2006/main" count="2255" uniqueCount="812">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</sst>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45887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0.45833333333333331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400</v>
      </c>
      <c r="Y41" s="560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96</v>
      </c>
      <c r="Y42" s="560">
        <f>IFERROR(IF(X42="",0,CEILING((X42/$H42),1)*$H42),"")</f>
        <v>96</v>
      </c>
      <c r="Z42" s="36">
        <f>IFERROR(IF(Y42=0,"",ROUNDUP(Y42/H42,0)*0.00902),"")</f>
        <v>0.21648000000000001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101.03999999999999</v>
      </c>
      <c r="BN42" s="64">
        <f>IFERROR(Y42*I42/H42,"0")</f>
        <v>101.03999999999999</v>
      </c>
      <c r="BO42" s="64">
        <f>IFERROR(1/J42*(X42/H42),"0")</f>
        <v>0.18181818181818182</v>
      </c>
      <c r="BP42" s="64">
        <f>IFERROR(1/J42*(Y42/H42),"0")</f>
        <v>0.18181818181818182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61.037037037037038</v>
      </c>
      <c r="Y44" s="561">
        <f>IFERROR(Y41/H41,"0")+IFERROR(Y42/H42,"0")+IFERROR(Y43/H43,"0")</f>
        <v>62</v>
      </c>
      <c r="Z44" s="561">
        <f>IFERROR(IF(Z41="",0,Z41),"0")+IFERROR(IF(Z42="",0,Z42),"0")+IFERROR(IF(Z43="",0,Z43),"0")</f>
        <v>0.93772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496</v>
      </c>
      <c r="Y45" s="561">
        <f>IFERROR(SUM(Y41:Y43),"0")</f>
        <v>506.40000000000003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594</v>
      </c>
      <c r="Y57" s="560">
        <f t="shared" si="6"/>
        <v>594</v>
      </c>
      <c r="Z57" s="36">
        <f>IFERROR(IF(Y57=0,"",ROUNDUP(Y57/H57,0)*0.00902),"")</f>
        <v>1.1906400000000001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621.71999999999991</v>
      </c>
      <c r="BN57" s="64">
        <f t="shared" si="8"/>
        <v>621.71999999999991</v>
      </c>
      <c r="BO57" s="64">
        <f t="shared" si="9"/>
        <v>1</v>
      </c>
      <c r="BP57" s="64">
        <f t="shared" si="10"/>
        <v>1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132</v>
      </c>
      <c r="Y58" s="561">
        <f>IFERROR(Y52/H52,"0")+IFERROR(Y53/H53,"0")+IFERROR(Y54/H54,"0")+IFERROR(Y55/H55,"0")+IFERROR(Y56/H56,"0")+IFERROR(Y57/H57,"0")</f>
        <v>132</v>
      </c>
      <c r="Z58" s="561">
        <f>IFERROR(IF(Z52="",0,Z52),"0")+IFERROR(IF(Z53="",0,Z53),"0")+IFERROR(IF(Z54="",0,Z54),"0")+IFERROR(IF(Z55="",0,Z55),"0")+IFERROR(IF(Z56="",0,Z56),"0")+IFERROR(IF(Z57="",0,Z57),"0")</f>
        <v>1.1906400000000001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594</v>
      </c>
      <c r="Y59" s="561">
        <f>IFERROR(SUM(Y52:Y57),"0")</f>
        <v>594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650</v>
      </c>
      <c r="Y98" s="560">
        <f>IFERROR(IF(X98="",0,CEILING((X98/$H98),1)*$H98),"")</f>
        <v>650.70000000000005</v>
      </c>
      <c r="Z98" s="36">
        <f>IFERROR(IF(Y98=0,"",ROUNDUP(Y98/H98,0)*0.00651),"")</f>
        <v>1.56891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710.66666666666663</v>
      </c>
      <c r="BN98" s="64">
        <f>IFERROR(Y98*I98/H98,"0")</f>
        <v>711.43200000000002</v>
      </c>
      <c r="BO98" s="64">
        <f>IFERROR(1/J98*(X98/H98),"0")</f>
        <v>1.3227513227513228</v>
      </c>
      <c r="BP98" s="64">
        <f>IFERROR(1/J98*(Y98/H98),"0")</f>
        <v>1.3241758241758244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100</v>
      </c>
      <c r="Y99" s="560">
        <f>IFERROR(IF(X99="",0,CEILING((X99/$H99),1)*$H99),"")</f>
        <v>100.98</v>
      </c>
      <c r="Z99" s="36">
        <f>IFERROR(IF(Y99=0,"",ROUNDUP(Y99/H99,0)*0.00651),"")</f>
        <v>0.33201000000000003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113.03030303030303</v>
      </c>
      <c r="BN99" s="64">
        <f>IFERROR(Y99*I99/H99,"0")</f>
        <v>114.13800000000001</v>
      </c>
      <c r="BO99" s="64">
        <f>IFERROR(1/J99*(X99/H99),"0")</f>
        <v>0.2775002775002775</v>
      </c>
      <c r="BP99" s="64">
        <f>IFERROR(1/J99*(Y99/H99),"0")</f>
        <v>0.28021978021978022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328.28282828282829</v>
      </c>
      <c r="Y100" s="561">
        <f>IFERROR(Y95/H95,"0")+IFERROR(Y96/H96,"0")+IFERROR(Y97/H97,"0")+IFERROR(Y98/H98,"0")+IFERROR(Y99/H99,"0")</f>
        <v>330</v>
      </c>
      <c r="Z100" s="561">
        <f>IFERROR(IF(Z95="",0,Z95),"0")+IFERROR(IF(Z96="",0,Z96),"0")+IFERROR(IF(Z97="",0,Z97),"0")+IFERROR(IF(Z98="",0,Z98),"0")+IFERROR(IF(Z99="",0,Z99),"0")</f>
        <v>2.62216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1050</v>
      </c>
      <c r="Y101" s="561">
        <f>IFERROR(SUM(Y95:Y99),"0")</f>
        <v>1059.48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300</v>
      </c>
      <c r="Y104" s="560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90</v>
      </c>
      <c r="Y105" s="560">
        <f>IFERROR(IF(X105="",0,CEILING((X105/$H105),1)*$H105),"")</f>
        <v>90</v>
      </c>
      <c r="Z105" s="36">
        <f>IFERROR(IF(Y105=0,"",ROUNDUP(Y105/H105,0)*0.00902),"")</f>
        <v>0.21648000000000001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95.039999999999992</v>
      </c>
      <c r="BN105" s="64">
        <f>IFERROR(Y105*I105/H105,"0")</f>
        <v>95.039999999999992</v>
      </c>
      <c r="BO105" s="64">
        <f>IFERROR(1/J105*(X105/H105),"0")</f>
        <v>0.18181818181818182</v>
      </c>
      <c r="BP105" s="64">
        <f>IFERROR(1/J105*(Y105/H105),"0")</f>
        <v>0.18181818181818182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51.777777777777771</v>
      </c>
      <c r="Y108" s="561">
        <f>IFERROR(Y104/H104,"0")+IFERROR(Y105/H105,"0")+IFERROR(Y106/H106,"0")+IFERROR(Y107/H107,"0")</f>
        <v>52</v>
      </c>
      <c r="Z108" s="561">
        <f>IFERROR(IF(Z104="",0,Z104),"0")+IFERROR(IF(Z105="",0,Z105),"0")+IFERROR(IF(Z106="",0,Z106),"0")+IFERROR(IF(Z107="",0,Z107),"0")</f>
        <v>0.74792000000000003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390</v>
      </c>
      <c r="Y109" s="561">
        <f>IFERROR(SUM(Y104:Y107),"0")</f>
        <v>392.40000000000003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400</v>
      </c>
      <c r="Y117" s="560">
        <f>IFERROR(IF(X117="",0,CEILING((X117/$H117),1)*$H117),"")</f>
        <v>405</v>
      </c>
      <c r="Z117" s="36">
        <f>IFERROR(IF(Y117=0,"",ROUNDUP(Y117/H117,0)*0.01898),"")</f>
        <v>0.94900000000000007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425.33333333333331</v>
      </c>
      <c r="BN117" s="64">
        <f>IFERROR(Y117*I117/H117,"0")</f>
        <v>430.65</v>
      </c>
      <c r="BO117" s="64">
        <f>IFERROR(1/J117*(X117/H117),"0")</f>
        <v>0.77160493827160492</v>
      </c>
      <c r="BP117" s="64">
        <f>IFERROR(1/J117*(Y117/H117),"0")</f>
        <v>0.78125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650</v>
      </c>
      <c r="Y119" s="560">
        <f>IFERROR(IF(X119="",0,CEILING((X119/$H119),1)*$H119),"")</f>
        <v>650.70000000000005</v>
      </c>
      <c r="Z119" s="36">
        <f>IFERROR(IF(Y119=0,"",ROUNDUP(Y119/H119,0)*0.00651),"")</f>
        <v>1.56891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710.66666666666663</v>
      </c>
      <c r="BN119" s="64">
        <f>IFERROR(Y119*I119/H119,"0")</f>
        <v>711.43200000000002</v>
      </c>
      <c r="BO119" s="64">
        <f>IFERROR(1/J119*(X119/H119),"0")</f>
        <v>1.3227513227513228</v>
      </c>
      <c r="BP119" s="64">
        <f>IFERROR(1/J119*(Y119/H119),"0")</f>
        <v>1.3241758241758244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290.12345679012344</v>
      </c>
      <c r="Y121" s="561">
        <f>IFERROR(Y117/H117,"0")+IFERROR(Y118/H118,"0")+IFERROR(Y119/H119,"0")+IFERROR(Y120/H120,"0")</f>
        <v>291</v>
      </c>
      <c r="Z121" s="561">
        <f>IFERROR(IF(Z117="",0,Z117),"0")+IFERROR(IF(Z118="",0,Z118),"0")+IFERROR(IF(Z119="",0,Z119),"0")+IFERROR(IF(Z120="",0,Z120),"0")</f>
        <v>2.5179100000000001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1050</v>
      </c>
      <c r="Y122" s="561">
        <f>IFERROR(SUM(Y117:Y120),"0")</f>
        <v>1055.7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100</v>
      </c>
      <c r="Y136" s="560">
        <f>IFERROR(IF(X136="",0,CEILING((X136/$H136),1)*$H136),"")</f>
        <v>100.8</v>
      </c>
      <c r="Z136" s="36">
        <f>IFERROR(IF(Y136=0,"",ROUNDUP(Y136/H136,0)*0.00651),"")</f>
        <v>0.23436000000000001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109.57142857142858</v>
      </c>
      <c r="BN136" s="64">
        <f>IFERROR(Y136*I136/H136,"0")</f>
        <v>110.44799999999999</v>
      </c>
      <c r="BO136" s="64">
        <f>IFERROR(1/J136*(X136/H136),"0")</f>
        <v>0.19623233908948196</v>
      </c>
      <c r="BP136" s="64">
        <f>IFERROR(1/J136*(Y136/H136),"0")</f>
        <v>0.19780219780219782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35.714285714285715</v>
      </c>
      <c r="Y137" s="561">
        <f>IFERROR(Y135/H135,"0")+IFERROR(Y136/H136,"0")</f>
        <v>36</v>
      </c>
      <c r="Z137" s="561">
        <f>IFERROR(IF(Z135="",0,Z135),"0")+IFERROR(IF(Z136="",0,Z136),"0")</f>
        <v>0.23436000000000001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100</v>
      </c>
      <c r="Y138" s="561">
        <f>IFERROR(SUM(Y135:Y136),"0")</f>
        <v>100.8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100</v>
      </c>
      <c r="Y164" s="56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61">
        <f>IFERROR(Y162/H162,"0")+IFERROR(Y163/H163,"0")+IFERROR(Y164/H164,"0")+IFERROR(Y165/H165,"0")+IFERROR(Y166/H166,"0")+IFERROR(Y167/H167,"0")+IFERROR(Y168/H168,"0")+IFERROR(Y169/H169,"0")+IFERROR(Y170/H170,"0")</f>
        <v>24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100</v>
      </c>
      <c r="Y172" s="561">
        <f>IFERROR(SUM(Y162:Y170),"0")</f>
        <v>100.80000000000001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100</v>
      </c>
      <c r="Y197" s="560">
        <f t="shared" si="21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103.88888888888889</v>
      </c>
      <c r="BN197" s="64">
        <f t="shared" si="23"/>
        <v>106.59000000000002</v>
      </c>
      <c r="BO197" s="64">
        <f t="shared" si="24"/>
        <v>0.14029180695847362</v>
      </c>
      <c r="BP197" s="64">
        <f t="shared" si="25"/>
        <v>0.14393939393939395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18.518518518518519</v>
      </c>
      <c r="Y203" s="561">
        <f>IFERROR(Y195/H195,"0")+IFERROR(Y196/H196,"0")+IFERROR(Y197/H197,"0")+IFERROR(Y198/H198,"0")+IFERROR(Y199/H199,"0")+IFERROR(Y200/H200,"0")+IFERROR(Y201/H201,"0")+IFERROR(Y202/H202,"0")</f>
        <v>19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100</v>
      </c>
      <c r="Y204" s="561">
        <f>IFERROR(SUM(Y195:Y202),"0")</f>
        <v>102.60000000000001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300</v>
      </c>
      <c r="Y206" s="560">
        <f t="shared" ref="Y206:Y214" si="26">IFERROR(IF(X206="",0,CEILING((X206/$H206),1)*$H206),"")</f>
        <v>307.8</v>
      </c>
      <c r="Z206" s="36">
        <f>IFERROR(IF(Y206=0,"",ROUNDUP(Y206/H206,0)*0.01898),"")</f>
        <v>0.72123999999999999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319.22222222222223</v>
      </c>
      <c r="BN206" s="64">
        <f t="shared" ref="BN206:BN214" si="28">IFERROR(Y206*I206/H206,"0")</f>
        <v>327.52199999999999</v>
      </c>
      <c r="BO206" s="64">
        <f t="shared" ref="BO206:BO214" si="29">IFERROR(1/J206*(X206/H206),"0")</f>
        <v>0.57870370370370372</v>
      </c>
      <c r="BP206" s="64">
        <f t="shared" ref="BP206:BP214" si="30">IFERROR(1/J206*(Y206/H206),"0")</f>
        <v>0.59375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100</v>
      </c>
      <c r="Y207" s="560">
        <f t="shared" si="26"/>
        <v>105.3</v>
      </c>
      <c r="Z207" s="36">
        <f>IFERROR(IF(Y207=0,"",ROUNDUP(Y207/H207,0)*0.01898),"")</f>
        <v>0.24674000000000001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106.1851851851852</v>
      </c>
      <c r="BN207" s="64">
        <f t="shared" si="28"/>
        <v>111.81300000000002</v>
      </c>
      <c r="BO207" s="64">
        <f t="shared" si="29"/>
        <v>0.19290123456790123</v>
      </c>
      <c r="BP207" s="64">
        <f t="shared" si="30"/>
        <v>0.203125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100</v>
      </c>
      <c r="Y208" s="560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105.96551724137932</v>
      </c>
      <c r="BN208" s="64">
        <f t="shared" si="28"/>
        <v>110.62799999999999</v>
      </c>
      <c r="BO208" s="64">
        <f t="shared" si="29"/>
        <v>0.1795977011494253</v>
      </c>
      <c r="BP208" s="64">
        <f t="shared" si="30"/>
        <v>0.1875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200</v>
      </c>
      <c r="Y209" s="560">
        <f t="shared" si="26"/>
        <v>201.6</v>
      </c>
      <c r="Z209" s="36">
        <f t="shared" ref="Z209:Z214" si="31">IFERROR(IF(Y209=0,"",ROUNDUP(Y209/H209,0)*0.00651),"")</f>
        <v>0.54683999999999999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222.5</v>
      </c>
      <c r="BN209" s="64">
        <f t="shared" si="28"/>
        <v>224.27999999999997</v>
      </c>
      <c r="BO209" s="64">
        <f t="shared" si="29"/>
        <v>0.45787545787545797</v>
      </c>
      <c r="BP209" s="64">
        <f t="shared" si="30"/>
        <v>0.46153846153846156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650</v>
      </c>
      <c r="Y211" s="560">
        <f t="shared" si="26"/>
        <v>650.4</v>
      </c>
      <c r="Z211" s="36">
        <f t="shared" si="31"/>
        <v>1.7642100000000001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718.25000000000011</v>
      </c>
      <c r="BN211" s="64">
        <f t="shared" si="28"/>
        <v>718.69200000000001</v>
      </c>
      <c r="BO211" s="64">
        <f t="shared" si="29"/>
        <v>1.4880952380952384</v>
      </c>
      <c r="BP211" s="64">
        <f t="shared" si="30"/>
        <v>1.4890109890109891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650</v>
      </c>
      <c r="Y212" s="560">
        <f t="shared" si="26"/>
        <v>650.4</v>
      </c>
      <c r="Z212" s="36">
        <f t="shared" si="31"/>
        <v>1.7642100000000001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718.25000000000011</v>
      </c>
      <c r="BN212" s="64">
        <f t="shared" si="28"/>
        <v>718.69200000000001</v>
      </c>
      <c r="BO212" s="64">
        <f t="shared" si="29"/>
        <v>1.4880952380952384</v>
      </c>
      <c r="BP212" s="64">
        <f t="shared" si="30"/>
        <v>1.4890109890109891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120</v>
      </c>
      <c r="Y213" s="560">
        <f t="shared" si="26"/>
        <v>120</v>
      </c>
      <c r="Z213" s="36">
        <f t="shared" si="31"/>
        <v>0.32550000000000001</v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250</v>
      </c>
      <c r="Y214" s="560">
        <f t="shared" si="26"/>
        <v>252</v>
      </c>
      <c r="Z214" s="36">
        <f t="shared" si="31"/>
        <v>0.68354999999999999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276.875</v>
      </c>
      <c r="BN214" s="64">
        <f t="shared" si="28"/>
        <v>279.09000000000003</v>
      </c>
      <c r="BO214" s="64">
        <f t="shared" si="29"/>
        <v>0.57234432234432242</v>
      </c>
      <c r="BP214" s="64">
        <f t="shared" si="30"/>
        <v>0.57692307692307698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840.04363558961268</v>
      </c>
      <c r="Y215" s="561">
        <f>IFERROR(Y206/H206,"0")+IFERROR(Y207/H207,"0")+IFERROR(Y208/H208,"0")+IFERROR(Y209/H209,"0")+IFERROR(Y210/H210,"0")+IFERROR(Y211/H211,"0")+IFERROR(Y212/H212,"0")+IFERROR(Y213/H213,"0")+IFERROR(Y214/H214,"0")</f>
        <v>844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6.2800500000000001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2370</v>
      </c>
      <c r="Y216" s="561">
        <f>IFERROR(SUM(Y206:Y214),"0")</f>
        <v>2391.9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100</v>
      </c>
      <c r="Y252" s="560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9.2592592592592595</v>
      </c>
      <c r="Y256" s="561">
        <f>IFERROR(Y251/H251,"0")+IFERROR(Y252/H252,"0")+IFERROR(Y253/H253,"0")+IFERROR(Y254/H254,"0")+IFERROR(Y255/H255,"0")</f>
        <v>10</v>
      </c>
      <c r="Z256" s="561">
        <f>IFERROR(IF(Z251="",0,Z251),"0")+IFERROR(IF(Z252="",0,Z252),"0")+IFERROR(IF(Z253="",0,Z253),"0")+IFERROR(IF(Z254="",0,Z254),"0")+IFERROR(IF(Z255="",0,Z255),"0")</f>
        <v>0.1898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100</v>
      </c>
      <c r="Y257" s="561">
        <f>IFERROR(SUM(Y251:Y255),"0")</f>
        <v>108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hidden="1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200</v>
      </c>
      <c r="Y318" s="560">
        <f>IFERROR(IF(X318="",0,CEILING((X318/$H318),1)*$H318),"")</f>
        <v>202.79999999999998</v>
      </c>
      <c r="Z318" s="36">
        <f>IFERROR(IF(Y318=0,"",ROUNDUP(Y318/H318,0)*0.01898),"")</f>
        <v>0.49348000000000003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213.30769230769235</v>
      </c>
      <c r="BN318" s="64">
        <f>IFERROR(Y318*I318/H318,"0")</f>
        <v>216.29400000000001</v>
      </c>
      <c r="BO318" s="64">
        <f>IFERROR(1/J318*(X318/H318),"0")</f>
        <v>0.40064102564102566</v>
      </c>
      <c r="BP318" s="64">
        <f>IFERROR(1/J318*(Y318/H318),"0")</f>
        <v>0.40625</v>
      </c>
    </row>
    <row r="319" spans="1:68" ht="16.5" hidden="1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25.641025641025642</v>
      </c>
      <c r="Y320" s="561">
        <f>IFERROR(Y317/H317,"0")+IFERROR(Y318/H318,"0")+IFERROR(Y319/H319,"0")</f>
        <v>26</v>
      </c>
      <c r="Z320" s="561">
        <f>IFERROR(IF(Z317="",0,Z317),"0")+IFERROR(IF(Z318="",0,Z318),"0")+IFERROR(IF(Z319="",0,Z319),"0")</f>
        <v>0.49348000000000003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200</v>
      </c>
      <c r="Y321" s="561">
        <f>IFERROR(SUM(Y317:Y319),"0")</f>
        <v>202.79999999999998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100</v>
      </c>
      <c r="Y338" s="560">
        <f>IFERROR(IF(X338="",0,CEILING((X338/$H338),1)*$H338),"")</f>
        <v>100.80000000000001</v>
      </c>
      <c r="Z338" s="36">
        <f>IFERROR(IF(Y338=0,"",ROUNDUP(Y338/H338,0)*0.00651),"")</f>
        <v>0.31247999999999998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111.99999999999999</v>
      </c>
      <c r="BN338" s="64">
        <f>IFERROR(Y338*I338/H338,"0")</f>
        <v>112.896</v>
      </c>
      <c r="BO338" s="64">
        <f>IFERROR(1/J338*(X338/H338),"0")</f>
        <v>0.26164311878597596</v>
      </c>
      <c r="BP338" s="64">
        <f>IFERROR(1/J338*(Y338/H338),"0")</f>
        <v>0.26373626373626374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70</v>
      </c>
      <c r="Y339" s="560">
        <f>IFERROR(IF(X339="",0,CEILING((X339/$H339),1)*$H339),"")</f>
        <v>71.400000000000006</v>
      </c>
      <c r="Z339" s="36">
        <f>IFERROR(IF(Y339=0,"",ROUNDUP(Y339/H339,0)*0.00651),"")</f>
        <v>0.22134000000000001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77.999999999999986</v>
      </c>
      <c r="BN339" s="64">
        <f>IFERROR(Y339*I339/H339,"0")</f>
        <v>79.559999999999988</v>
      </c>
      <c r="BO339" s="64">
        <f>IFERROR(1/J339*(X339/H339),"0")</f>
        <v>0.18315018315018314</v>
      </c>
      <c r="BP339" s="64">
        <f>IFERROR(1/J339*(Y339/H339),"0")</f>
        <v>0.18681318681318682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80.952380952380949</v>
      </c>
      <c r="Y340" s="561">
        <f>IFERROR(Y337/H337,"0")+IFERROR(Y338/H338,"0")+IFERROR(Y339/H339,"0")</f>
        <v>82</v>
      </c>
      <c r="Z340" s="561">
        <f>IFERROR(IF(Z337="",0,Z337),"0")+IFERROR(IF(Z338="",0,Z338),"0")+IFERROR(IF(Z339="",0,Z339),"0")</f>
        <v>0.53381999999999996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170</v>
      </c>
      <c r="Y341" s="561">
        <f>IFERROR(SUM(Y337:Y339),"0")</f>
        <v>172.20000000000002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hidden="1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idden="1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0</v>
      </c>
      <c r="Y352" s="561">
        <f>IFERROR(Y345/H345,"0")+IFERROR(Y346/H346,"0")+IFERROR(Y347/H347,"0")+IFERROR(Y348/H348,"0")+IFERROR(Y349/H349,"0")+IFERROR(Y350/H350,"0")+IFERROR(Y351/H351,"0")</f>
        <v>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562"/>
      <c r="AB352" s="562"/>
      <c r="AC352" s="562"/>
    </row>
    <row r="353" spans="1:68" hidden="1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0</v>
      </c>
      <c r="Y353" s="561">
        <f>IFERROR(SUM(Y345:Y351),"0")</f>
        <v>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150</v>
      </c>
      <c r="Y365" s="560">
        <f>IFERROR(IF(X365="",0,CEILING((X365/$H365),1)*$H365),"")</f>
        <v>153</v>
      </c>
      <c r="Z365" s="36">
        <f>IFERROR(IF(Y365=0,"",ROUNDUP(Y365/H365,0)*0.01898),"")</f>
        <v>0.32266</v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158.64999999999998</v>
      </c>
      <c r="BN365" s="64">
        <f>IFERROR(Y365*I365/H365,"0")</f>
        <v>161.82299999999998</v>
      </c>
      <c r="BO365" s="64">
        <f>IFERROR(1/J365*(X365/H365),"0")</f>
        <v>0.26041666666666669</v>
      </c>
      <c r="BP365" s="64">
        <f>IFERROR(1/J365*(Y365/H365),"0")</f>
        <v>0.265625</v>
      </c>
    </row>
    <row r="366" spans="1:68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16.666666666666668</v>
      </c>
      <c r="Y366" s="561">
        <f>IFERROR(Y365/H365,"0")</f>
        <v>17</v>
      </c>
      <c r="Z366" s="561">
        <f>IFERROR(IF(Z365="",0,Z365),"0")</f>
        <v>0.32266</v>
      </c>
      <c r="AA366" s="562"/>
      <c r="AB366" s="562"/>
      <c r="AC366" s="562"/>
    </row>
    <row r="367" spans="1:68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150</v>
      </c>
      <c r="Y367" s="561">
        <f>IFERROR(SUM(Y365:Y365),"0")</f>
        <v>153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1500</v>
      </c>
      <c r="Y380" s="560">
        <f>IFERROR(IF(X380="",0,CEILING((X380/$H380),1)*$H380),"")</f>
        <v>1503</v>
      </c>
      <c r="Z380" s="36">
        <f>IFERROR(IF(Y380=0,"",ROUNDUP(Y380/H380,0)*0.01898),"")</f>
        <v>3.1696599999999999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1586.5</v>
      </c>
      <c r="BN380" s="64">
        <f>IFERROR(Y380*I380/H380,"0")</f>
        <v>1589.673</v>
      </c>
      <c r="BO380" s="64">
        <f>IFERROR(1/J380*(X380/H380),"0")</f>
        <v>2.6041666666666665</v>
      </c>
      <c r="BP380" s="64">
        <f>IFERROR(1/J380*(Y380/H380),"0")</f>
        <v>2.609375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150</v>
      </c>
      <c r="Y381" s="560">
        <f>IFERROR(IF(X381="",0,CEILING((X381/$H381),1)*$H381),"")</f>
        <v>151.19999999999999</v>
      </c>
      <c r="Z381" s="36">
        <f>IFERROR(IF(Y381=0,"",ROUNDUP(Y381/H381,0)*0.00651),"")</f>
        <v>0.41012999999999999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166.50000000000003</v>
      </c>
      <c r="BN381" s="64">
        <f>IFERROR(Y381*I381/H381,"0")</f>
        <v>167.83200000000002</v>
      </c>
      <c r="BO381" s="64">
        <f>IFERROR(1/J381*(X381/H381),"0")</f>
        <v>0.34340659340659341</v>
      </c>
      <c r="BP381" s="64">
        <f>IFERROR(1/J381*(Y381/H381),"0")</f>
        <v>0.3461538461538462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229.16666666666666</v>
      </c>
      <c r="Y382" s="561">
        <f>IFERROR(Y380/H380,"0")+IFERROR(Y381/H381,"0")</f>
        <v>230</v>
      </c>
      <c r="Z382" s="561">
        <f>IFERROR(IF(Z380="",0,Z380),"0")+IFERROR(IF(Z381="",0,Z381),"0")</f>
        <v>3.57979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1650</v>
      </c>
      <c r="Y383" s="561">
        <f>IFERROR(SUM(Y380:Y381),"0")</f>
        <v>1654.2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100</v>
      </c>
      <c r="Y394" s="560">
        <f t="shared" si="52"/>
        <v>102.60000000000001</v>
      </c>
      <c r="Z394" s="36">
        <f>IFERROR(IF(Y394=0,"",ROUNDUP(Y394/H394,0)*0.00902),"")</f>
        <v>0.17138</v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103.88888888888889</v>
      </c>
      <c r="BN394" s="64">
        <f t="shared" si="54"/>
        <v>106.59000000000002</v>
      </c>
      <c r="BO394" s="64">
        <f t="shared" si="55"/>
        <v>0.14029180695847362</v>
      </c>
      <c r="BP394" s="64">
        <f t="shared" si="56"/>
        <v>0.14393939393939395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18.518518518518519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19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0.17138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100</v>
      </c>
      <c r="Y402" s="561">
        <f>IFERROR(SUM(Y391:Y400),"0")</f>
        <v>102.60000000000001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200</v>
      </c>
      <c r="Y434" s="560">
        <f t="shared" si="58"/>
        <v>200.64000000000001</v>
      </c>
      <c r="Z434" s="36">
        <f t="shared" si="59"/>
        <v>0.45448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213.63636363636363</v>
      </c>
      <c r="BN434" s="64">
        <f t="shared" si="61"/>
        <v>214.32</v>
      </c>
      <c r="BO434" s="64">
        <f t="shared" si="62"/>
        <v>0.36421911421911418</v>
      </c>
      <c r="BP434" s="64">
        <f t="shared" si="63"/>
        <v>0.36538461538461542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1200</v>
      </c>
      <c r="Y435" s="560">
        <f t="shared" si="58"/>
        <v>1203.8400000000001</v>
      </c>
      <c r="Z435" s="36">
        <f t="shared" si="59"/>
        <v>2.72688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1281.8181818181818</v>
      </c>
      <c r="BN435" s="64">
        <f t="shared" si="61"/>
        <v>1285.92</v>
      </c>
      <c r="BO435" s="64">
        <f t="shared" si="62"/>
        <v>2.1853146853146854</v>
      </c>
      <c r="BP435" s="64">
        <f t="shared" si="63"/>
        <v>2.1923076923076925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2000</v>
      </c>
      <c r="Y438" s="560">
        <f t="shared" si="58"/>
        <v>2001.1200000000001</v>
      </c>
      <c r="Z438" s="36">
        <f t="shared" si="59"/>
        <v>4.5328400000000002</v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2136.3636363636365</v>
      </c>
      <c r="BN438" s="64">
        <f t="shared" si="61"/>
        <v>2137.56</v>
      </c>
      <c r="BO438" s="64">
        <f t="shared" si="62"/>
        <v>3.6421911421911419</v>
      </c>
      <c r="BP438" s="64">
        <f t="shared" si="63"/>
        <v>3.6442307692307696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643.93939393939388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645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7.7141999999999999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3400</v>
      </c>
      <c r="Y448" s="561">
        <f>IFERROR(SUM(Y433:Y446),"0")</f>
        <v>3405.6000000000004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1200</v>
      </c>
      <c r="Y450" s="560">
        <f>IFERROR(IF(X450="",0,CEILING((X450/$H450),1)*$H450),"")</f>
        <v>1203.8400000000001</v>
      </c>
      <c r="Z450" s="36">
        <f>IFERROR(IF(Y450=0,"",ROUNDUP(Y450/H450,0)*0.01196),"")</f>
        <v>2.72688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1281.8181818181818</v>
      </c>
      <c r="BN450" s="64">
        <f>IFERROR(Y450*I450/H450,"0")</f>
        <v>1285.92</v>
      </c>
      <c r="BO450" s="64">
        <f>IFERROR(1/J450*(X450/H450),"0")</f>
        <v>2.1853146853146854</v>
      </c>
      <c r="BP450" s="64">
        <f>IFERROR(1/J450*(Y450/H450),"0")</f>
        <v>2.1923076923076925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227.27272727272725</v>
      </c>
      <c r="Y453" s="561">
        <f>IFERROR(Y450/H450,"0")+IFERROR(Y451/H451,"0")+IFERROR(Y452/H452,"0")</f>
        <v>228.00000000000003</v>
      </c>
      <c r="Z453" s="561">
        <f>IFERROR(IF(Z450="",0,Z450),"0")+IFERROR(IF(Z451="",0,Z451),"0")+IFERROR(IF(Z452="",0,Z452),"0")</f>
        <v>2.72688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1200</v>
      </c>
      <c r="Y454" s="561">
        <f>IFERROR(SUM(Y450:Y452),"0")</f>
        <v>1203.8400000000001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500</v>
      </c>
      <c r="Y457" s="560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1000</v>
      </c>
      <c r="Y458" s="560">
        <f t="shared" si="64"/>
        <v>1003.2</v>
      </c>
      <c r="Z458" s="36">
        <f>IFERROR(IF(Y458=0,"",ROUNDUP(Y458/H458,0)*0.01196),"")</f>
        <v>2.2724000000000002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1068.1818181818182</v>
      </c>
      <c r="BN458" s="64">
        <f t="shared" si="66"/>
        <v>1071.5999999999999</v>
      </c>
      <c r="BO458" s="64">
        <f t="shared" si="67"/>
        <v>1.821095571095571</v>
      </c>
      <c r="BP458" s="64">
        <f t="shared" si="68"/>
        <v>1.8269230769230771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284.09090909090907</v>
      </c>
      <c r="Y463" s="561">
        <f>IFERROR(Y456/H456,"0")+IFERROR(Y457/H457,"0")+IFERROR(Y458/H458,"0")+IFERROR(Y459/H459,"0")+IFERROR(Y460/H460,"0")+IFERROR(Y461/H461,"0")+IFERROR(Y462/H462,"0")</f>
        <v>285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1500</v>
      </c>
      <c r="Y464" s="561">
        <f>IFERROR(SUM(Y456:Y462),"0")</f>
        <v>1504.8000000000002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300</v>
      </c>
      <c r="Y492" s="560">
        <f>IFERROR(IF(X492="",0,CEILING((X492/$H492),1)*$H492),"")</f>
        <v>306</v>
      </c>
      <c r="Z492" s="36">
        <f>IFERROR(IF(Y492=0,"",ROUNDUP(Y492/H492,0)*0.01898),"")</f>
        <v>0.64532</v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317.29999999999995</v>
      </c>
      <c r="BN492" s="64">
        <f>IFERROR(Y492*I492/H492,"0")</f>
        <v>323.64599999999996</v>
      </c>
      <c r="BO492" s="64">
        <f>IFERROR(1/J492*(X492/H492),"0")</f>
        <v>0.52083333333333337</v>
      </c>
      <c r="BP492" s="64">
        <f>IFERROR(1/J492*(Y492/H492),"0")</f>
        <v>0.53125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33.333333333333336</v>
      </c>
      <c r="Y494" s="561">
        <f>IFERROR(Y492/H492,"0")+IFERROR(Y493/H493,"0")</f>
        <v>34</v>
      </c>
      <c r="Z494" s="561">
        <f>IFERROR(IF(Z492="",0,Z492),"0")+IFERROR(IF(Z493="",0,Z493),"0")</f>
        <v>0.64532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300</v>
      </c>
      <c r="Y495" s="561">
        <f>IFERROR(SUM(Y492:Y493),"0")</f>
        <v>306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15740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15837.120000000003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16842.34532835619</v>
      </c>
      <c r="Y507" s="561">
        <f>IFERROR(SUM(BN22:BN503),"0")</f>
        <v>16945.503000000001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30</v>
      </c>
      <c r="Y508" s="38">
        <f>ROUNDUP(SUM(BP22:BP503),0)</f>
        <v>30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17592.34532835619</v>
      </c>
      <c r="Y509" s="561">
        <f>GrossWeightTotalR+PalletQtyTotalR*25</f>
        <v>17695.503000000001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3398.1479448605892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3414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35.748549999999994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506.40000000000003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594</v>
      </c>
      <c r="E516" s="46">
        <f>IFERROR(Y89*1,"0")+IFERROR(Y90*1,"0")+IFERROR(Y91*1,"0")+IFERROR(Y95*1,"0")+IFERROR(Y96*1,"0")+IFERROR(Y97*1,"0")+IFERROR(Y98*1,"0")+IFERROR(Y99*1,"0")</f>
        <v>1059.48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1448.1000000000001</v>
      </c>
      <c r="G516" s="46">
        <f>IFERROR(Y130*1,"0")+IFERROR(Y131*1,"0")+IFERROR(Y135*1,"0")+IFERROR(Y136*1,"0")+IFERROR(Y140*1,"0")+IFERROR(Y141*1,"0")</f>
        <v>100.8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2494.5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108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202.79999999999998</v>
      </c>
      <c r="S516" s="46">
        <f>IFERROR(Y337*1,"0")+IFERROR(Y338*1,"0")+IFERROR(Y339*1,"0")</f>
        <v>172.20000000000002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873</v>
      </c>
      <c r="U516" s="46">
        <f>IFERROR(Y370*1,"0")+IFERROR(Y371*1,"0")+IFERROR(Y372*1,"0")+IFERROR(Y376*1,"0")+IFERROR(Y380*1,"0")+IFERROR(Y381*1,"0")+IFERROR(Y385*1,"0")</f>
        <v>1654.2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102.60000000000001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6114.2400000000007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306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200,00"/>
        <filter val="1 500,00"/>
        <filter val="1 650,00"/>
        <filter val="100,00"/>
        <filter val="120,00"/>
        <filter val="132,00"/>
        <filter val="15 740,00"/>
        <filter val="150,00"/>
        <filter val="16 842,35"/>
        <filter val="16,67"/>
        <filter val="17 592,35"/>
        <filter val="170,00"/>
        <filter val="18,52"/>
        <filter val="2 000,00"/>
        <filter val="2 370,00"/>
        <filter val="200,00"/>
        <filter val="227,27"/>
        <filter val="229,17"/>
        <filter val="23,81"/>
        <filter val="25,64"/>
        <filter val="250,00"/>
        <filter val="284,09"/>
        <filter val="290,12"/>
        <filter val="3 398,15"/>
        <filter val="3 400,00"/>
        <filter val="30"/>
        <filter val="300,00"/>
        <filter val="328,28"/>
        <filter val="33,33"/>
        <filter val="35,71"/>
        <filter val="390,00"/>
        <filter val="400,00"/>
        <filter val="48,00"/>
        <filter val="496,00"/>
        <filter val="500,00"/>
        <filter val="51,78"/>
        <filter val="594,00"/>
        <filter val="61,04"/>
        <filter val="643,94"/>
        <filter val="650,00"/>
        <filter val="70,00"/>
        <filter val="720,00"/>
        <filter val="80,95"/>
        <filter val="840,04"/>
        <filter val="9,26"/>
        <filter val="90,00"/>
        <filter val="96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