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Горняк ЗПФ в Донецк на погрузку с филиалами на 18,08,25\"/>
    </mc:Choice>
  </mc:AlternateContent>
  <xr:revisionPtr revIDLastSave="0" documentId="13_ncr:1_{3EB57800-0B3D-45CE-B4E8-B2EFB974E0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<sst xmlns="http://schemas.openxmlformats.org/spreadsheetml/2006/main" count="165" uniqueCount="72">
  <si>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</si>
  <si>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</si>
  <si>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</si>
  <si>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</si>
  <si>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</si>
  <si>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</si>
  <si>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</si>
  <si>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</si>
  <si>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</si>
  <si>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</si>
  <si>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</si>
  <si>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</si>
  <si>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</si>
  <si>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</si>
  <si>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</si>
  <si>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</si>
  <si>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</si>
  <si>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</si>
  <si>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</si>
  <si>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</si>
  <si>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</si>
  <si>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</si>
  <si>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</si>
  <si>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</si>
  <si>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</si>
  <si>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</si>
  <si>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</si>
  <si>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</si>
  <si>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</si>
  <si>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</si>
  <si>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</si>
  <si>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</si>
  <si>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</si>
  <si>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</si>
  <si>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</si>
  <si>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</si>
  <si>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</si>
  <si>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</si>
  <si>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</si>
  <si>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</si>
  <si>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</si>
  <si>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</si>
  <si>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</si>
  <si>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</si>
  <si>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</si>
  <si>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</si>
  <si>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</si>
  <si>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</si>
  <si>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</si>
  <si>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</si>
  <si>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</si>
  <si>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</si>
  <si>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</si>
  <si>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</si>
  <si>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</si>
  <si>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</si>
  <si>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</si>
  <si>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</si>
  <si>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</si>
  <si>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</si>
  <si>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</si>
  <si>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</si>
  <si>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</si>
  <si>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</si>
  <si>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</si>
  <si>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</si>
  <si>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</si>
  <si>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</si>
  <si>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</si>
  <si>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</si>
  <si>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</si>
  <si>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21.08.25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</si>
</sst>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zoomScale="90" zoomScaleNormal="90" workbookViewId="0">
      <pane xSplit="2" ySplit="7" topLeftCell="C32" activePane="bottomRight" state="frozen"/>
      <selection pane="topRight" activeCell="F1" sqref="F1"/>
      <selection pane="bottomLeft" activeCell="A8" sqref="A8"/>
      <selection pane="bottomRight" activeCell="Q44" sqref="Q44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168</v>
      </c>
      <c r="J37" s="77">
        <f t="shared" si="0"/>
        <v>504</v>
      </c>
      <c r="K37" s="48">
        <f t="shared" si="1"/>
        <v>622.20479999999998</v>
      </c>
      <c r="L37" s="48">
        <f t="shared" si="2"/>
        <v>2.4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28</v>
      </c>
      <c r="J38" s="77">
        <f t="shared" ref="J38:J58" si="3">I38*$D38</f>
        <v>67.2</v>
      </c>
      <c r="K38" s="48">
        <f t="shared" ref="K38:K58" si="4">I38*$E38</f>
        <v>75.040000000000006</v>
      </c>
      <c r="L38" s="48">
        <f t="shared" ref="L38:L58" si="5">I38/$F38</f>
        <v>0.4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56</v>
      </c>
      <c r="J39" s="77">
        <f t="shared" si="3"/>
        <v>134.4</v>
      </c>
      <c r="K39" s="48">
        <f t="shared" si="4"/>
        <v>150.08000000000001</v>
      </c>
      <c r="L39" s="48">
        <f t="shared" si="5"/>
        <v>0.8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122</v>
      </c>
      <c r="J40" s="77">
        <f t="shared" si="3"/>
        <v>366</v>
      </c>
      <c r="K40" s="48">
        <f t="shared" si="4"/>
        <v>451.83919999999995</v>
      </c>
      <c r="L40" s="48">
        <f t="shared" si="5"/>
        <v>1.7428571428571429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126</v>
      </c>
      <c r="J43" s="77">
        <f t="shared" si="3"/>
        <v>211.67999999999998</v>
      </c>
      <c r="K43" s="48">
        <f t="shared" si="4"/>
        <v>264.82679999999999</v>
      </c>
      <c r="L43" s="48">
        <f t="shared" si="5"/>
        <v>0.9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140</v>
      </c>
      <c r="J44" s="77">
        <f t="shared" si="3"/>
        <v>420</v>
      </c>
      <c r="K44" s="48">
        <f t="shared" si="4"/>
        <v>474.32</v>
      </c>
      <c r="L44" s="48">
        <f t="shared" si="5"/>
        <v>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182</v>
      </c>
      <c r="J45" s="77">
        <f t="shared" si="3"/>
        <v>546</v>
      </c>
      <c r="K45" s="48">
        <f t="shared" si="4"/>
        <v>616.61599999999999</v>
      </c>
      <c r="L45" s="48">
        <f t="shared" si="5"/>
        <v>2.6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288</v>
      </c>
      <c r="J51" s="77">
        <f t="shared" si="3"/>
        <v>1728</v>
      </c>
      <c r="K51" s="48">
        <f t="shared" si="4"/>
        <v>1802.8799999999999</v>
      </c>
      <c r="L51" s="48">
        <f t="shared" si="5"/>
        <v>3.4285714285714284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448</v>
      </c>
      <c r="J53" s="77">
        <f t="shared" si="3"/>
        <v>1657.6000000000001</v>
      </c>
      <c r="K53" s="48">
        <f t="shared" si="4"/>
        <v>1743.616</v>
      </c>
      <c r="L53" s="48">
        <f t="shared" si="5"/>
        <v>3.5555555555555554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168</v>
      </c>
      <c r="J54" s="77">
        <f t="shared" si="3"/>
        <v>924</v>
      </c>
      <c r="K54" s="48">
        <f t="shared" si="4"/>
        <v>963.48</v>
      </c>
      <c r="L54" s="48">
        <f t="shared" si="5"/>
        <v>2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70</v>
      </c>
      <c r="J55" s="77">
        <f t="shared" si="3"/>
        <v>210</v>
      </c>
      <c r="K55" s="48">
        <f t="shared" si="4"/>
        <v>223.44</v>
      </c>
      <c r="L55" s="48">
        <f t="shared" si="5"/>
        <v>0.55555555555555558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56</v>
      </c>
      <c r="J56" s="77">
        <f t="shared" si="3"/>
        <v>207.20000000000002</v>
      </c>
      <c r="K56" s="48">
        <f t="shared" si="4"/>
        <v>217.952</v>
      </c>
      <c r="L56" s="48">
        <f t="shared" si="5"/>
        <v>0.44444444444444442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756</v>
      </c>
      <c r="J57" s="77">
        <f t="shared" si="3"/>
        <v>2797.2000000000003</v>
      </c>
      <c r="K57" s="48">
        <f t="shared" si="4"/>
        <v>2942.3519999999999</v>
      </c>
      <c r="L57" s="48">
        <f t="shared" si="5"/>
        <v>6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2608</v>
      </c>
      <c r="J59" s="30">
        <f>SUM(J8:J58)</f>
        <v>9773.2800000000007</v>
      </c>
      <c r="K59" s="30">
        <f>SUM(K8:K58)</f>
        <v>10548.646799999999</v>
      </c>
      <c r="L59" s="49">
        <f>SUM(L8:L58)</f>
        <v>26.826984126984129</v>
      </c>
      <c r="M59" s="47">
        <f>ROUNDUP(L59,0)</f>
        <v>27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11085.186482539681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xmlns:xlrd2="http://schemas.microsoft.com/office/spreadsheetml/2017/richdata2"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2025-08-15T09:25:07Z</dcterms:modified>
</cp:coreProperties>
</file>