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9,25 Ситрейд\"/>
    </mc:Choice>
  </mc:AlternateContent>
  <xr:revisionPtr revIDLastSave="0" documentId="13_ncr:1_{69A91BA7-C78A-407F-A12E-D77916E5027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6" i="1"/>
  <c r="P17" i="1"/>
  <c r="P18" i="1"/>
  <c r="P19" i="1"/>
  <c r="P6" i="1"/>
  <c r="V7" i="1" l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W6" i="1"/>
  <c r="V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6" i="1"/>
  <c r="R5" i="1" s="1"/>
  <c r="AI19" i="1"/>
  <c r="L19" i="1"/>
  <c r="AI18" i="1"/>
  <c r="L18" i="1"/>
  <c r="AI17" i="1"/>
  <c r="L17" i="1"/>
  <c r="AI16" i="1"/>
  <c r="L16" i="1"/>
  <c r="AI15" i="1"/>
  <c r="L15" i="1"/>
  <c r="AI14" i="1"/>
  <c r="L14" i="1"/>
  <c r="AI13" i="1"/>
  <c r="L13" i="1"/>
  <c r="AI12" i="1"/>
  <c r="L12" i="1"/>
  <c r="AI11" i="1"/>
  <c r="L11" i="1"/>
  <c r="AI10" i="1"/>
  <c r="L10" i="1"/>
  <c r="AI9" i="1"/>
  <c r="L9" i="1"/>
  <c r="AI8" i="1"/>
  <c r="L8" i="1"/>
  <c r="AI7" i="1"/>
  <c r="L7" i="1"/>
  <c r="AI6" i="1"/>
  <c r="L6" i="1"/>
  <c r="L5" i="1" s="1"/>
  <c r="AI5" i="1"/>
  <c r="AG5" i="1"/>
  <c r="AF5" i="1"/>
  <c r="AE5" i="1"/>
  <c r="AD5" i="1"/>
  <c r="AC5" i="1"/>
  <c r="AB5" i="1"/>
  <c r="AA5" i="1"/>
  <c r="Z5" i="1"/>
  <c r="Y5" i="1"/>
  <c r="X5" i="1"/>
  <c r="T5" i="1"/>
  <c r="S5" i="1"/>
  <c r="O5" i="1"/>
  <c r="N5" i="1"/>
  <c r="M5" i="1"/>
  <c r="K5" i="1"/>
  <c r="F5" i="1"/>
  <c r="E5" i="1"/>
</calcChain>
</file>

<file path=xl/sharedStrings.xml><?xml version="1.0" encoding="utf-8"?>
<sst xmlns="http://schemas.openxmlformats.org/spreadsheetml/2006/main" count="91" uniqueCount="58">
  <si>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</si>
  <si>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</si>
  <si>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</si>
  <si>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</si>
  <si>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</si>
  <si>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</si>
  <si>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</si>
  <si>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</si>
  <si>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</si>
  <si>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</si>
  <si>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</si>
  <si>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</si>
  <si>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</si>
  <si>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</si>
  <si>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</si>
  <si>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</si>
  <si>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</si>
  <si>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</si>
  <si>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</si>
  <si>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</si>
  <si>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</si>
  <si>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</si>
  <si>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</si>
  <si>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</si>
  <si>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</si>
  <si>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26,09,</t>
  </si>
  <si>
    <t>05,09,</t>
  </si>
  <si>
    <t>29,08,</t>
  </si>
  <si>
    <t>15,08,</t>
  </si>
  <si>
    <t>08,08,</t>
  </si>
  <si>
    <t>01,08,</t>
  </si>
  <si>
    <t>21,07,</t>
  </si>
  <si>
    <t>26,05,</t>
  </si>
  <si>
    <t>19,05,</t>
  </si>
  <si>
    <t>12,05,</t>
  </si>
  <si>
    <t>05,05,</t>
  </si>
  <si>
    <t>Горбуша б/г "Скит" 1/22  Норд</t>
  </si>
  <si>
    <t>кг</t>
  </si>
  <si>
    <t>нужно увеличить продажи!!!</t>
  </si>
  <si>
    <t>Котлеты из лосося ИП Наумов 1/4  Ситрейд</t>
  </si>
  <si>
    <t>новинка</t>
  </si>
  <si>
    <t>Креветки Королевские 30-40 1/5  Норд</t>
  </si>
  <si>
    <t>Креветки Королевские 30-40 1/5  Ситрейд</t>
  </si>
  <si>
    <t>Минтай б/г "Кайтес" 25+ 1/24  Норд</t>
  </si>
  <si>
    <t>Минтай б/г L КТФ 1/18  Ситрейд</t>
  </si>
  <si>
    <t>Мойва н/р Сахалин "восток торг" 1/20  Ситрейд</t>
  </si>
  <si>
    <t>Путассу н/р " Механик Сергей Агапов" 1/33  Норд</t>
  </si>
  <si>
    <t>Рыбные медальоны с морковью ИП Наумов 1/4  Ситрейд</t>
  </si>
  <si>
    <t>Сардина иваси L «ОКРФ» крупная</t>
  </si>
  <si>
    <t>Сельдь "ФОР" 300+ 1/30  Норд</t>
  </si>
  <si>
    <t>Сельдь МТФ 300+ 1/33  Ситрейд</t>
  </si>
  <si>
    <t>Скумбрия Н/Р 500-900 Перу 1/20  Норд</t>
  </si>
  <si>
    <t>Филе пангасиуса 220+ 5% 1/10  Ситрейд</t>
  </si>
  <si>
    <t>Форель н/р 800-1200 Турция (вес)  Норд</t>
  </si>
  <si>
    <t>цена стар</t>
  </si>
  <si>
    <t>цена нов</t>
  </si>
  <si>
    <t>нет в прайсе</t>
  </si>
  <si>
    <t>Скумбрия н/р 500+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</si>
</sst>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3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2" fontId="0" fillId="0" borderId="1" xfId="0" applyNumberFormat="1" applyBorder="1"/>
    <xf numFmtId="2" fontId="4" fillId="2" borderId="1" xfId="1" applyNumberFormat="1" applyFont="1" applyFill="1"/>
    <xf numFmtId="2" fontId="1" fillId="5" borderId="1" xfId="1" applyNumberFormat="1" applyFill="1"/>
    <xf numFmtId="2" fontId="1" fillId="6" borderId="1" xfId="1" applyNumberFormat="1" applyFill="1"/>
    <xf numFmtId="164" fontId="1" fillId="6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94;&#1077;&#1085;&#1099;%20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G3" t="str">
            <v>ЗакупкаСНДС</v>
          </cell>
        </row>
        <row r="4">
          <cell r="G4" t="str">
            <v>RUB</v>
          </cell>
        </row>
        <row r="5">
          <cell r="G5" t="str">
            <v>Включает НДС</v>
          </cell>
        </row>
        <row r="6">
          <cell r="G6" t="str">
            <v>Цена</v>
          </cell>
        </row>
        <row r="8">
          <cell r="F8" t="str">
            <v>Биточки рыбные "Самарские" 1/5  Норд</v>
          </cell>
          <cell r="G8">
            <v>150</v>
          </cell>
        </row>
        <row r="9">
          <cell r="F9" t="str">
            <v>Горбуша б/г "Океанснаб" 1/20  Норд</v>
          </cell>
          <cell r="G9">
            <v>205</v>
          </cell>
        </row>
        <row r="10">
          <cell r="F10" t="str">
            <v>Горбуша б/г "Скит" 1/22  Норд</v>
          </cell>
          <cell r="G10">
            <v>465</v>
          </cell>
        </row>
        <row r="11">
          <cell r="F11" t="str">
            <v>Горбуша н/р  "Нэвис Арго"1/20  НОРД</v>
          </cell>
          <cell r="G11">
            <v>205</v>
          </cell>
        </row>
        <row r="12">
          <cell r="F12" t="str">
            <v>Горбуша н/р " Кристалл" 1/22  Норд</v>
          </cell>
          <cell r="G12">
            <v>255</v>
          </cell>
        </row>
        <row r="13">
          <cell r="F13" t="str">
            <v>Горбуша н/р "Алаид" 1/18  Норд</v>
          </cell>
          <cell r="G13">
            <v>185</v>
          </cell>
        </row>
        <row r="14">
          <cell r="F14" t="str">
            <v>Горбуша н/р "Заря" 1/22  Норд</v>
          </cell>
          <cell r="G14">
            <v>240</v>
          </cell>
        </row>
        <row r="15">
          <cell r="F15" t="str">
            <v>Горбуша н/р "Лойд-Фиш" 1/22  Норд</v>
          </cell>
          <cell r="G15">
            <v>215</v>
          </cell>
        </row>
        <row r="16">
          <cell r="F16" t="str">
            <v>Горбуша н/р "Мастер Океанснаб" 1/20  Норд</v>
          </cell>
          <cell r="G16">
            <v>205</v>
          </cell>
        </row>
        <row r="17">
          <cell r="F17" t="str">
            <v>Горбуша н/р "о-в Шикотан" 1/18  Норд</v>
          </cell>
          <cell r="G17">
            <v>200</v>
          </cell>
        </row>
        <row r="18">
          <cell r="F18" t="str">
            <v>Горбуша н/р "Океанрыбфлот" 1/20  Норд</v>
          </cell>
          <cell r="G18">
            <v>240</v>
          </cell>
        </row>
        <row r="19">
          <cell r="F19" t="str">
            <v>Горбуша н/р "ПКРКЗ" 1/22  Норд</v>
          </cell>
          <cell r="G19">
            <v>200</v>
          </cell>
        </row>
        <row r="20">
          <cell r="F20" t="str">
            <v>Горбуша н/р "СХРП" 1/20  Норд</v>
          </cell>
          <cell r="G20">
            <v>330</v>
          </cell>
        </row>
        <row r="21">
          <cell r="F21" t="str">
            <v>Горбуша н/р "СХРП" УМЗ 1/20  Норд</v>
          </cell>
          <cell r="G21">
            <v>310</v>
          </cell>
        </row>
        <row r="22">
          <cell r="F22" t="str">
            <v>Горбуша н/р "Ухты-Пром"  1/22  Норд</v>
          </cell>
          <cell r="G22">
            <v>365</v>
          </cell>
        </row>
        <row r="23">
          <cell r="F23" t="str">
            <v>Горбуша н/р Крутогоровское 1/22  Норд</v>
          </cell>
          <cell r="G23">
            <v>215</v>
          </cell>
        </row>
        <row r="24">
          <cell r="F24" t="str">
            <v>Кальмар тушка 1/22  Норд</v>
          </cell>
          <cell r="G24">
            <v>235</v>
          </cell>
        </row>
        <row r="25">
          <cell r="F25" t="str">
            <v>Камбала б/г и/з МАЙ 500+1/12  Норд</v>
          </cell>
          <cell r="G25">
            <v>360</v>
          </cell>
        </row>
        <row r="26">
          <cell r="F26" t="str">
            <v>Котлеты "Артемовские" 1/5  Норд</v>
          </cell>
          <cell r="G26">
            <v>145</v>
          </cell>
        </row>
        <row r="27">
          <cell r="F27" t="str">
            <v>Котлеты из Лосося "Улов Викинга" 1/5  Норд</v>
          </cell>
          <cell r="G27">
            <v>265</v>
          </cell>
        </row>
        <row r="28">
          <cell r="F28" t="str">
            <v>Котлеты из щуки 1/5  Норд</v>
          </cell>
          <cell r="G28">
            <v>140</v>
          </cell>
        </row>
        <row r="29">
          <cell r="F29" t="str">
            <v>Котлеты рыбные "Волжские" 1/5  Норд</v>
          </cell>
          <cell r="G29">
            <v>170</v>
          </cell>
        </row>
        <row r="30">
          <cell r="F30" t="str">
            <v>Котлеты рыбные с рисом "Самарские" 1/5  Норд</v>
          </cell>
          <cell r="G30">
            <v>130</v>
          </cell>
        </row>
        <row r="31">
          <cell r="F31" t="str">
            <v>Креветка ВАННАМЕЙ 40/50 1/10  Норд</v>
          </cell>
          <cell r="G31">
            <v>630</v>
          </cell>
        </row>
        <row r="32">
          <cell r="F32" t="str">
            <v>Креветка ВАННАМЕЙ 50-60 1/5  Норд</v>
          </cell>
          <cell r="G32">
            <v>825</v>
          </cell>
        </row>
        <row r="33">
          <cell r="F33" t="str">
            <v>Креветка Ваннамей 50/60 1/10  Норд</v>
          </cell>
          <cell r="G33">
            <v>630</v>
          </cell>
        </row>
        <row r="34">
          <cell r="F34" t="str">
            <v>Креветка Ваннамей 50/60 1/5  Норд</v>
          </cell>
          <cell r="G34">
            <v>785</v>
          </cell>
        </row>
        <row r="35">
          <cell r="F35" t="str">
            <v>Креветка ВАННАМЕЙ 70/80 1/10  Норд</v>
          </cell>
          <cell r="G35">
            <v>580</v>
          </cell>
        </row>
        <row r="36">
          <cell r="F36" t="str">
            <v>Креветки ВАННАМЕЙ 40-50 1/5  Норд</v>
          </cell>
          <cell r="G36">
            <v>730</v>
          </cell>
        </row>
        <row r="37">
          <cell r="F37" t="str">
            <v>Креветки ВАННАМЕЙ 60-70 1/10  Норд</v>
          </cell>
          <cell r="G37">
            <v>590</v>
          </cell>
        </row>
        <row r="38">
          <cell r="F38" t="str">
            <v>Креветки Королевские 30-40 1/5  Норд</v>
          </cell>
          <cell r="G38">
            <v>715</v>
          </cell>
        </row>
        <row r="39">
          <cell r="F39" t="str">
            <v>Креветки Королевские 50-70 1/5  Норд</v>
          </cell>
          <cell r="G39">
            <v>605</v>
          </cell>
        </row>
        <row r="40">
          <cell r="F40" t="str">
            <v>Минтай  б/г "Гаврилов" L 1/24  НОРД</v>
          </cell>
          <cell r="G40">
            <v>125</v>
          </cell>
        </row>
        <row r="41">
          <cell r="F41" t="str">
            <v>Минтай б/г " Св.Владимир" 1/26  Норд</v>
          </cell>
          <cell r="G41">
            <v>178</v>
          </cell>
        </row>
        <row r="42">
          <cell r="F42" t="str">
            <v>Минтай б/г "Алаид" L 1/18  Норд</v>
          </cell>
          <cell r="G42">
            <v>146</v>
          </cell>
        </row>
        <row r="43">
          <cell r="F43" t="str">
            <v>Минтай б/г "Алайд" L 1/22  Норд</v>
          </cell>
          <cell r="G43">
            <v>145</v>
          </cell>
        </row>
        <row r="44">
          <cell r="F44" t="str">
            <v>Минтай б/г "Гидрострой" 30-35 1/20  Норд</v>
          </cell>
          <cell r="G44">
            <v>150</v>
          </cell>
        </row>
        <row r="45">
          <cell r="F45" t="str">
            <v>Минтай б/г "Город 415" 30+ 1/24  Норд</v>
          </cell>
          <cell r="G45">
            <v>155</v>
          </cell>
        </row>
        <row r="46">
          <cell r="F46" t="str">
            <v>Минтай б/г "Елизово" 30+ 1/17  Норд</v>
          </cell>
          <cell r="G46">
            <v>148</v>
          </cell>
        </row>
        <row r="47">
          <cell r="F47" t="str">
            <v>Минтай б/г "Кайтес" 25+ 1/24  Норд</v>
          </cell>
          <cell r="G47">
            <v>185</v>
          </cell>
        </row>
        <row r="48">
          <cell r="F48" t="str">
            <v>Минтай б/г "Кайтес" 30+ 1/24  Норд</v>
          </cell>
          <cell r="G48">
            <v>195</v>
          </cell>
        </row>
        <row r="49">
          <cell r="F49" t="str">
            <v>Минтай б/г "Камчатские промыслы" 30+ 1/24  Норд</v>
          </cell>
          <cell r="G49">
            <v>210</v>
          </cell>
        </row>
        <row r="50">
          <cell r="F50" t="str">
            <v>Минтай б/г "Командор" 2Л 1/24  Норд</v>
          </cell>
          <cell r="G50">
            <v>150</v>
          </cell>
        </row>
        <row r="51">
          <cell r="F51" t="str">
            <v>Минтай б/г "Океанрыбфлот" 30+ 1/22  Норд</v>
          </cell>
          <cell r="G51">
            <v>178</v>
          </cell>
        </row>
        <row r="52">
          <cell r="F52" t="str">
            <v>Минтай б/г "Октябрьский-1" 30+ 1/24  Норд</v>
          </cell>
          <cell r="G52">
            <v>155</v>
          </cell>
        </row>
        <row r="53">
          <cell r="F53" t="str">
            <v>Минтай б/г "Остров Монеров" 25+ 1/25  Норд</v>
          </cell>
          <cell r="G53">
            <v>130</v>
          </cell>
        </row>
        <row r="54">
          <cell r="F54" t="str">
            <v>Минтай б/г "С.Новоселов" L 1/22  Норд</v>
          </cell>
          <cell r="G54">
            <v>135</v>
          </cell>
        </row>
        <row r="55">
          <cell r="F55" t="str">
            <v>Минтай б/г "СКБСФ" L 30-35 1/24  Норд</v>
          </cell>
          <cell r="G55">
            <v>205</v>
          </cell>
        </row>
        <row r="56">
          <cell r="F56" t="str">
            <v>Минтай б/г "Тенор" 25+ 1/22  Норд</v>
          </cell>
          <cell r="G56">
            <v>135</v>
          </cell>
        </row>
        <row r="57">
          <cell r="F57" t="str">
            <v>Минтай б/г "Теплюков" 30+ 1/22  Норд</v>
          </cell>
          <cell r="G57">
            <v>145</v>
          </cell>
        </row>
        <row r="58">
          <cell r="F58" t="str">
            <v>Минтай б/г 25-30+Крабозаводск 1/20  Норд</v>
          </cell>
          <cell r="G58">
            <v>125</v>
          </cell>
        </row>
        <row r="59">
          <cell r="F59" t="str">
            <v>Минтай б/г 25+ СРТМ "Герои Даманского" 1/24  Норд</v>
          </cell>
          <cell r="G59">
            <v>135</v>
          </cell>
        </row>
        <row r="60">
          <cell r="F60" t="str">
            <v>Минтай б/г 30+ "Колхоз Октябрьский" 1/22  Норд</v>
          </cell>
          <cell r="G60">
            <v>140</v>
          </cell>
        </row>
        <row r="61">
          <cell r="F61" t="str">
            <v>Минтай б/г 30+ "Мыс Чупрова" 1/15  Норд</v>
          </cell>
          <cell r="G61">
            <v>150</v>
          </cell>
        </row>
        <row r="62">
          <cell r="F62" t="str">
            <v>Минтай б/г 30+ "Укинский лиман" 1/24  Норд</v>
          </cell>
          <cell r="G62">
            <v>198</v>
          </cell>
        </row>
        <row r="63">
          <cell r="F63" t="str">
            <v>Минтай б/г 30+ Озерновский РК 1/20  Норд</v>
          </cell>
          <cell r="G63">
            <v>178</v>
          </cell>
        </row>
        <row r="64">
          <cell r="F64" t="str">
            <v>Минтай б/г L КТФ 1/18  Норд</v>
          </cell>
          <cell r="G64">
            <v>205</v>
          </cell>
        </row>
        <row r="65">
          <cell r="F65" t="str">
            <v>Минтай б/т 30-35 "Укинский лиман" 1/24  Норд</v>
          </cell>
          <cell r="G65">
            <v>183</v>
          </cell>
        </row>
        <row r="66">
          <cell r="F66" t="str">
            <v>Мойва "Карелия" 1/33  Норд</v>
          </cell>
          <cell r="G66">
            <v>95</v>
          </cell>
        </row>
        <row r="67">
          <cell r="F67" t="str">
            <v>Мойва "МТФ" 1/24  Норд</v>
          </cell>
          <cell r="G67">
            <v>95</v>
          </cell>
        </row>
        <row r="68">
          <cell r="F68" t="str">
            <v>Мойва "ФОР" 1/30  Норд</v>
          </cell>
          <cell r="G68">
            <v>100</v>
          </cell>
        </row>
        <row r="69">
          <cell r="F69" t="str">
            <v>Мойва ИП Хон 1/20  Норд</v>
          </cell>
          <cell r="G69">
            <v>175</v>
          </cell>
        </row>
        <row r="70">
          <cell r="F70" t="str">
            <v>Мойва сахалин "Доримп" 1/20  Норд</v>
          </cell>
          <cell r="G70">
            <v>385</v>
          </cell>
        </row>
        <row r="71">
          <cell r="F71" t="str">
            <v>Окунь 150-300 "Мыс Слепиковского" 1/24  Норд</v>
          </cell>
          <cell r="G71">
            <v>370</v>
          </cell>
        </row>
        <row r="72">
          <cell r="F72" t="str">
            <v>Окунь б/г 300-500 "Запморфлот" 1/27  Норд</v>
          </cell>
          <cell r="G72">
            <v>360</v>
          </cell>
        </row>
        <row r="73">
          <cell r="F73" t="str">
            <v>Путассу "ВРФ" 1/30  Норд</v>
          </cell>
          <cell r="G73">
            <v>90</v>
          </cell>
        </row>
        <row r="74">
          <cell r="F74" t="str">
            <v>Путассу "ФОР" 1/30  Норд</v>
          </cell>
          <cell r="G74">
            <v>70</v>
          </cell>
        </row>
        <row r="75">
          <cell r="F75" t="str">
            <v>Путассу н/р " Механик Сергей Агапов" 1/33  Норд</v>
          </cell>
          <cell r="G75">
            <v>105</v>
          </cell>
        </row>
        <row r="76">
          <cell r="F76" t="str">
            <v>Путассу н/р "Карелия" 1/30  Норд</v>
          </cell>
          <cell r="G76">
            <v>80</v>
          </cell>
        </row>
        <row r="77">
          <cell r="F77" t="str">
            <v>Путассу н/р "Карелия" 21+ 1/33  Норд</v>
          </cell>
          <cell r="G77">
            <v>95</v>
          </cell>
        </row>
        <row r="78">
          <cell r="F78" t="str">
            <v>Путассу н/р 21+ МТФ 1/24  Норд</v>
          </cell>
          <cell r="G78">
            <v>88</v>
          </cell>
        </row>
        <row r="79">
          <cell r="F79" t="str">
            <v>Путассу Робинзон Сулимов 1/30  Норд</v>
          </cell>
          <cell r="G79">
            <v>83</v>
          </cell>
        </row>
        <row r="80">
          <cell r="F80" t="str">
            <v>Сельдь "Карелия" 300+ 1/30  Норд</v>
          </cell>
          <cell r="G80">
            <v>125</v>
          </cell>
        </row>
        <row r="81">
          <cell r="F81" t="str">
            <v>Сельдь "КРФ Арктика" 300+1/24  Норд</v>
          </cell>
          <cell r="G81">
            <v>135</v>
          </cell>
        </row>
        <row r="82">
          <cell r="F82" t="str">
            <v>Сельдь "МТФ" 300+ 1/22  Норд</v>
          </cell>
          <cell r="G82">
            <v>135</v>
          </cell>
        </row>
        <row r="83">
          <cell r="F83" t="str">
            <v>Сельдь "Робинзон Агапов" 300+ 1/30  Норд</v>
          </cell>
          <cell r="G83">
            <v>155</v>
          </cell>
        </row>
        <row r="84">
          <cell r="F84" t="str">
            <v>Сельдь "Фареры" 350+ 1/29  Норд</v>
          </cell>
          <cell r="G84">
            <v>165</v>
          </cell>
        </row>
        <row r="85">
          <cell r="F85" t="str">
            <v>Сельдь "ФОР" 300+ 1/30  Норд</v>
          </cell>
          <cell r="G85">
            <v>240</v>
          </cell>
        </row>
        <row r="86">
          <cell r="F86" t="str">
            <v>Сельдь 300+ "Солидарность" эл.вес  Норд</v>
          </cell>
          <cell r="G86">
            <v>120</v>
          </cell>
        </row>
        <row r="87">
          <cell r="F87" t="str">
            <v>Сельдь 300+"ВРФ" 1/30  Норд</v>
          </cell>
          <cell r="G87">
            <v>240</v>
          </cell>
        </row>
        <row r="88">
          <cell r="F88" t="str">
            <v>Сельдь 300+"Мурманфлот" вес  Норд</v>
          </cell>
          <cell r="G88">
            <v>213</v>
          </cell>
        </row>
        <row r="89">
          <cell r="F89" t="str">
            <v>Сельдь МТФ 300+ 1/33  Норд</v>
          </cell>
          <cell r="G89">
            <v>155</v>
          </cell>
        </row>
        <row r="90">
          <cell r="F90" t="str">
            <v>Сельдь н/р 300-400 L ФБОР 1/20,5  Норд</v>
          </cell>
          <cell r="G90">
            <v>150</v>
          </cell>
        </row>
        <row r="91">
          <cell r="F91" t="str">
            <v>Сельдь н/р ФОР 300+ 1/24  Норд</v>
          </cell>
          <cell r="G91">
            <v>230</v>
          </cell>
        </row>
        <row r="92">
          <cell r="F92" t="str">
            <v>Сельдь т/о н/р 300+ Механик Ковтун 1/18  Норд</v>
          </cell>
          <cell r="G92">
            <v>163</v>
          </cell>
        </row>
        <row r="93">
          <cell r="F93" t="str">
            <v>Скумбрия н/р "ВРФ" 300-600 Июль 1/30  Норд</v>
          </cell>
          <cell r="G93">
            <v>338</v>
          </cell>
        </row>
        <row r="94">
          <cell r="F94" t="str">
            <v>Скумбрия н/р "ВРФ" 400-600 1/30  Норд</v>
          </cell>
          <cell r="G94">
            <v>275</v>
          </cell>
        </row>
        <row r="95">
          <cell r="F95" t="str">
            <v>Скумбрия н/р "Запморфлот" 300-600 июль 1/27  Норд</v>
          </cell>
          <cell r="G95">
            <v>225</v>
          </cell>
        </row>
        <row r="96">
          <cell r="F96" t="str">
            <v>Скумбрия н/р "МТФ" 400-600 1/30  Норд</v>
          </cell>
          <cell r="G96">
            <v>275</v>
          </cell>
        </row>
        <row r="97">
          <cell r="F97" t="str">
            <v>Скумбрия н/р "Робинзон Агапов" 300-600 1/27  Норд</v>
          </cell>
          <cell r="G97">
            <v>305</v>
          </cell>
        </row>
        <row r="98">
          <cell r="F98" t="str">
            <v>Скумбрия н/р "Янтарный" 300-600 1/30  Норд</v>
          </cell>
          <cell r="G98">
            <v>240</v>
          </cell>
        </row>
        <row r="99">
          <cell r="F99" t="str">
            <v>Скумбрия н/р 300-600 "ВРФ" Август 1/30  Норд</v>
          </cell>
          <cell r="G99">
            <v>250</v>
          </cell>
        </row>
        <row r="100">
          <cell r="F100" t="str">
            <v>Скумбрия н/р 400-600 КРФ 1/30  Норд</v>
          </cell>
          <cell r="G100">
            <v>270</v>
          </cell>
        </row>
        <row r="101">
          <cell r="F101" t="str">
            <v>Скумбрия н/р 500-700 Китай 1/10  Норд</v>
          </cell>
          <cell r="G101">
            <v>285</v>
          </cell>
        </row>
        <row r="102">
          <cell r="F102" t="str">
            <v>Скумбрия Н/Р 500-900 Перу 1/20  Норд</v>
          </cell>
          <cell r="G102">
            <v>275</v>
          </cell>
        </row>
        <row r="103">
          <cell r="F103" t="str">
            <v>Скумбрия н/р 500+ Корея 1/20  Норд</v>
          </cell>
          <cell r="G103">
            <v>270</v>
          </cell>
        </row>
        <row r="104">
          <cell r="F104" t="str">
            <v>Скумбрия н/р 500+ Чили 1/20  Норд</v>
          </cell>
          <cell r="G104">
            <v>285</v>
          </cell>
        </row>
        <row r="105">
          <cell r="F105" t="str">
            <v>Скумбрия н/р 500+"Фареры" Июль 1/25  Норд</v>
          </cell>
          <cell r="G105">
            <v>365</v>
          </cell>
        </row>
        <row r="106">
          <cell r="F106" t="str">
            <v>Филе пангасиуса 220+ 5% 1/10  Норд</v>
          </cell>
          <cell r="G106">
            <v>250</v>
          </cell>
        </row>
        <row r="107">
          <cell r="F107" t="str">
            <v>Форель н/р 0,8-1,2 (вес) Турция  НОРД</v>
          </cell>
          <cell r="G107">
            <v>530</v>
          </cell>
        </row>
        <row r="108">
          <cell r="F108" t="str">
            <v>Форель н/р 800-1200 Турция (вес)  Норд</v>
          </cell>
          <cell r="G108">
            <v>757</v>
          </cell>
        </row>
        <row r="109">
          <cell r="F109" t="str">
            <v>Хек тушка 300-500 1/10  Норд</v>
          </cell>
          <cell r="G109">
            <v>345</v>
          </cell>
        </row>
        <row r="110">
          <cell r="F110" t="str">
            <v>Хек тушка 500-800 Аргентина вес  Норд</v>
          </cell>
          <cell r="G110">
            <v>380</v>
          </cell>
        </row>
        <row r="112">
          <cell r="F112" t="str">
            <v>Горбуша н/р "ДВ-Рыбак" 1/20  Ситрейд</v>
          </cell>
          <cell r="G112">
            <v>485</v>
          </cell>
        </row>
        <row r="113">
          <cell r="F113" t="str">
            <v>Котлеты из лосося ИП Наумов 1/4  Ситрейд</v>
          </cell>
          <cell r="G113">
            <v>205</v>
          </cell>
        </row>
        <row r="114">
          <cell r="F114" t="str">
            <v>Минтай б/г L КТФ 1/18  Ситрейд</v>
          </cell>
          <cell r="G114">
            <v>205</v>
          </cell>
        </row>
        <row r="115">
          <cell r="F115" t="str">
            <v>Мойва н/р Сахалин "восток торг" 1/20  Ситрейд</v>
          </cell>
          <cell r="G115">
            <v>385</v>
          </cell>
        </row>
        <row r="116">
          <cell r="F116" t="str">
            <v>Рыбные медальоны с морковью ИП Наумов 1/4  Ситрейд</v>
          </cell>
          <cell r="G116">
            <v>205</v>
          </cell>
        </row>
        <row r="117">
          <cell r="F117" t="str">
            <v>Сельдь МТФ 300+ 1/33  Ситрейд</v>
          </cell>
          <cell r="G117">
            <v>210</v>
          </cell>
        </row>
        <row r="118">
          <cell r="F118" t="str">
            <v>Филе пангасиуса 220+ 5% 1/10  Ситрейд</v>
          </cell>
          <cell r="G118">
            <v>250</v>
          </cell>
        </row>
        <row r="120">
          <cell r="F120" t="str">
            <v>Креветки Королевские 30-40 1/5  Ситрейд</v>
          </cell>
          <cell r="G120">
            <v>825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3" sqref="U3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9" width="0.42578125" customWidth="1"/>
    <col min="10" max="10" width="1" customWidth="1"/>
    <col min="11" max="12" width="7" customWidth="1"/>
    <col min="13" max="15" width="0.28515625" customWidth="1"/>
    <col min="16" max="16" width="10.42578125" style="17" customWidth="1"/>
    <col min="17" max="17" width="12.42578125" style="17" bestFit="1" customWidth="1"/>
    <col min="18" max="20" width="7" customWidth="1"/>
    <col min="21" max="21" width="21" customWidth="1"/>
    <col min="22" max="23" width="5" customWidth="1"/>
    <col min="24" max="33" width="6" customWidth="1"/>
    <col min="34" max="34" width="49.42578125" customWidth="1"/>
    <col min="35" max="35" width="7" customWidth="1"/>
    <col min="3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8"/>
      <c r="Q1" s="8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8"/>
      <c r="Q2" s="8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8" t="s">
        <v>54</v>
      </c>
      <c r="Q3" s="18" t="s">
        <v>55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8"/>
      <c r="Q4" s="8"/>
      <c r="R4" s="1" t="s">
        <v>25</v>
      </c>
      <c r="S4" s="1"/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66.5</v>
      </c>
      <c r="F5" s="4">
        <f>SUM(F6:F499)</f>
        <v>700</v>
      </c>
      <c r="G5" s="8"/>
      <c r="H5" s="1"/>
      <c r="I5" s="1"/>
      <c r="J5" s="1"/>
      <c r="K5" s="4">
        <f>SUM(K6:K499)</f>
        <v>80</v>
      </c>
      <c r="L5" s="4">
        <f>SUM(L6:L499)</f>
        <v>-13.5</v>
      </c>
      <c r="M5" s="4">
        <f>SUM(M6:M499)</f>
        <v>0</v>
      </c>
      <c r="N5" s="4">
        <f>SUM(N6:N499)</f>
        <v>0</v>
      </c>
      <c r="O5" s="4">
        <f>SUM(O6:O499)</f>
        <v>0</v>
      </c>
      <c r="P5" s="8"/>
      <c r="Q5" s="8"/>
      <c r="R5" s="4">
        <f>SUM(R6:R499)</f>
        <v>13.3</v>
      </c>
      <c r="S5" s="4">
        <f>SUM(S6:S499)</f>
        <v>80</v>
      </c>
      <c r="T5" s="4">
        <f>SUM(T6:T499)</f>
        <v>0</v>
      </c>
      <c r="U5" s="1"/>
      <c r="V5" s="1"/>
      <c r="W5" s="1"/>
      <c r="X5" s="4">
        <f t="shared" ref="X5:AG5" si="0">SUM(X6:X499)</f>
        <v>13.7</v>
      </c>
      <c r="Y5" s="4">
        <f t="shared" si="0"/>
        <v>22.240000000000002</v>
      </c>
      <c r="Z5" s="4">
        <f t="shared" si="0"/>
        <v>21.86</v>
      </c>
      <c r="AA5" s="4">
        <f t="shared" si="0"/>
        <v>14</v>
      </c>
      <c r="AB5" s="4">
        <f t="shared" si="0"/>
        <v>0</v>
      </c>
      <c r="AC5" s="4">
        <f t="shared" si="0"/>
        <v>0</v>
      </c>
      <c r="AD5" s="4">
        <f t="shared" si="0"/>
        <v>7</v>
      </c>
      <c r="AE5" s="4">
        <f t="shared" si="0"/>
        <v>6.74</v>
      </c>
      <c r="AF5" s="4">
        <f t="shared" si="0"/>
        <v>28.979999999999997</v>
      </c>
      <c r="AG5" s="4">
        <f t="shared" si="0"/>
        <v>23.560000000000002</v>
      </c>
      <c r="AH5" s="1"/>
      <c r="AI5" s="4">
        <f>SUM(AI6:AI499)</f>
        <v>80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132</v>
      </c>
      <c r="D6" s="1"/>
      <c r="E6" s="1"/>
      <c r="F6" s="1">
        <v>132</v>
      </c>
      <c r="G6" s="8">
        <v>1</v>
      </c>
      <c r="H6" s="1"/>
      <c r="I6" s="1"/>
      <c r="J6" s="1"/>
      <c r="K6" s="1"/>
      <c r="L6" s="1">
        <f t="shared" ref="L6:L19" si="1">E6-K6</f>
        <v>0</v>
      </c>
      <c r="M6" s="1"/>
      <c r="N6" s="1"/>
      <c r="O6" s="1"/>
      <c r="P6" s="8">
        <f>VLOOKUP(A6,[1]TDSheet!$F:$G,2,0)</f>
        <v>465</v>
      </c>
      <c r="Q6" s="8">
        <v>435</v>
      </c>
      <c r="R6" s="1">
        <f>E6/5</f>
        <v>0</v>
      </c>
      <c r="S6" s="5"/>
      <c r="T6" s="5"/>
      <c r="U6" s="1"/>
      <c r="V6" s="1" t="e">
        <f>(F6+S6)/R6</f>
        <v>#DIV/0!</v>
      </c>
      <c r="W6" s="1" t="e">
        <f>F6/R6</f>
        <v>#DIV/0!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9.0599999999999987</v>
      </c>
      <c r="AG6" s="1">
        <v>0</v>
      </c>
      <c r="AH6" s="22" t="s">
        <v>38</v>
      </c>
      <c r="AI6" s="1">
        <f t="shared" ref="AI6:AI19" si="2"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ht="15.75" thickBot="1" x14ac:dyDescent="0.3">
      <c r="A7" s="10" t="s">
        <v>39</v>
      </c>
      <c r="B7" s="1" t="s">
        <v>37</v>
      </c>
      <c r="C7" s="1"/>
      <c r="D7" s="1"/>
      <c r="E7" s="1"/>
      <c r="F7" s="1"/>
      <c r="G7" s="8">
        <v>1</v>
      </c>
      <c r="H7" s="1"/>
      <c r="I7" s="1"/>
      <c r="J7" s="1"/>
      <c r="K7" s="1"/>
      <c r="L7" s="1">
        <f t="shared" si="1"/>
        <v>0</v>
      </c>
      <c r="M7" s="1"/>
      <c r="N7" s="1"/>
      <c r="O7" s="1"/>
      <c r="P7" s="8">
        <f>VLOOKUP(A7,[1]TDSheet!$F:$G,2,0)</f>
        <v>205</v>
      </c>
      <c r="Q7" s="8">
        <v>205</v>
      </c>
      <c r="R7" s="1">
        <f t="shared" ref="R7:R19" si="3">E7/5</f>
        <v>0</v>
      </c>
      <c r="S7" s="5">
        <v>20</v>
      </c>
      <c r="T7" s="5"/>
      <c r="U7" s="1"/>
      <c r="V7" s="1" t="e">
        <f t="shared" ref="V7:V19" si="4">(F7+S7)/R7</f>
        <v>#DIV/0!</v>
      </c>
      <c r="W7" s="1" t="e">
        <f t="shared" ref="W7:W19" si="5">F7/R7</f>
        <v>#DIV/0!</v>
      </c>
      <c r="X7" s="1">
        <v>2.4</v>
      </c>
      <c r="Y7" s="1">
        <v>4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 t="s">
        <v>40</v>
      </c>
      <c r="AI7" s="1">
        <f t="shared" si="2"/>
        <v>20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1" t="s">
        <v>41</v>
      </c>
      <c r="B8" s="12" t="s">
        <v>37</v>
      </c>
      <c r="C8" s="12">
        <v>15</v>
      </c>
      <c r="D8" s="12"/>
      <c r="E8" s="12"/>
      <c r="F8" s="13">
        <v>15</v>
      </c>
      <c r="G8" s="8">
        <v>1</v>
      </c>
      <c r="H8" s="1"/>
      <c r="I8" s="1"/>
      <c r="J8" s="1"/>
      <c r="K8" s="1"/>
      <c r="L8" s="1">
        <f t="shared" si="1"/>
        <v>0</v>
      </c>
      <c r="M8" s="1"/>
      <c r="N8" s="1"/>
      <c r="O8" s="1"/>
      <c r="P8" s="8">
        <f>VLOOKUP(A8,[1]TDSheet!$F:$G,2,0)</f>
        <v>715</v>
      </c>
      <c r="Q8" s="19" t="s">
        <v>56</v>
      </c>
      <c r="R8" s="1">
        <f t="shared" si="3"/>
        <v>0</v>
      </c>
      <c r="S8" s="5"/>
      <c r="T8" s="5"/>
      <c r="U8" s="1"/>
      <c r="V8" s="1" t="e">
        <f t="shared" si="4"/>
        <v>#DIV/0!</v>
      </c>
      <c r="W8" s="1" t="e">
        <f t="shared" si="5"/>
        <v>#DIV/0!</v>
      </c>
      <c r="X8" s="1">
        <v>1</v>
      </c>
      <c r="Y8" s="1">
        <v>0</v>
      </c>
      <c r="Z8" s="1">
        <v>1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22" t="s">
        <v>38</v>
      </c>
      <c r="AI8" s="1">
        <f t="shared" si="2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ht="15.75" thickBot="1" x14ac:dyDescent="0.3">
      <c r="A9" s="14" t="s">
        <v>42</v>
      </c>
      <c r="B9" s="15" t="s">
        <v>37</v>
      </c>
      <c r="C9" s="15">
        <v>30</v>
      </c>
      <c r="D9" s="15"/>
      <c r="E9" s="15"/>
      <c r="F9" s="16">
        <v>30</v>
      </c>
      <c r="G9" s="8">
        <v>1</v>
      </c>
      <c r="H9" s="1"/>
      <c r="I9" s="1"/>
      <c r="J9" s="1"/>
      <c r="K9" s="1"/>
      <c r="L9" s="1">
        <f t="shared" si="1"/>
        <v>0</v>
      </c>
      <c r="M9" s="1"/>
      <c r="N9" s="1"/>
      <c r="O9" s="1"/>
      <c r="P9" s="8">
        <f>VLOOKUP(A9,[1]TDSheet!$F:$G,2,0)</f>
        <v>825</v>
      </c>
      <c r="Q9" s="19" t="s">
        <v>56</v>
      </c>
      <c r="R9" s="1">
        <f t="shared" si="3"/>
        <v>0</v>
      </c>
      <c r="S9" s="5"/>
      <c r="T9" s="5"/>
      <c r="U9" s="1"/>
      <c r="V9" s="1" t="e">
        <f t="shared" si="4"/>
        <v>#DIV/0!</v>
      </c>
      <c r="W9" s="1" t="e">
        <f t="shared" si="5"/>
        <v>#DIV/0!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22" t="s">
        <v>38</v>
      </c>
      <c r="AI9" s="1">
        <f t="shared" si="2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43</v>
      </c>
      <c r="B10" s="12" t="s">
        <v>37</v>
      </c>
      <c r="C10" s="12">
        <v>94.8</v>
      </c>
      <c r="D10" s="12">
        <v>1.2</v>
      </c>
      <c r="E10" s="12"/>
      <c r="F10" s="13">
        <v>96</v>
      </c>
      <c r="G10" s="8">
        <v>1</v>
      </c>
      <c r="H10" s="1"/>
      <c r="I10" s="1"/>
      <c r="J10" s="1"/>
      <c r="K10" s="1"/>
      <c r="L10" s="1">
        <f t="shared" si="1"/>
        <v>0</v>
      </c>
      <c r="M10" s="1"/>
      <c r="N10" s="1"/>
      <c r="O10" s="1"/>
      <c r="P10" s="8">
        <f>VLOOKUP(A10,[1]TDSheet!$F:$G,2,0)</f>
        <v>185</v>
      </c>
      <c r="Q10" s="19" t="s">
        <v>56</v>
      </c>
      <c r="R10" s="1">
        <f t="shared" si="3"/>
        <v>0</v>
      </c>
      <c r="S10" s="5"/>
      <c r="T10" s="5"/>
      <c r="U10" s="1"/>
      <c r="V10" s="1" t="e">
        <f t="shared" si="4"/>
        <v>#DIV/0!</v>
      </c>
      <c r="W10" s="1" t="e">
        <f t="shared" si="5"/>
        <v>#DIV/0!</v>
      </c>
      <c r="X10" s="1">
        <v>0</v>
      </c>
      <c r="Y10" s="1">
        <v>0</v>
      </c>
      <c r="Z10" s="1">
        <v>14.66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22" t="s">
        <v>38</v>
      </c>
      <c r="AI10" s="1">
        <f t="shared" si="2"/>
        <v>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ht="15.75" thickBot="1" x14ac:dyDescent="0.3">
      <c r="A11" s="14" t="s">
        <v>44</v>
      </c>
      <c r="B11" s="15" t="s">
        <v>37</v>
      </c>
      <c r="C11" s="15">
        <v>214.7</v>
      </c>
      <c r="D11" s="15">
        <v>2.4</v>
      </c>
      <c r="E11" s="15">
        <v>18.5</v>
      </c>
      <c r="F11" s="16">
        <v>180</v>
      </c>
      <c r="G11" s="8">
        <v>1</v>
      </c>
      <c r="H11" s="1"/>
      <c r="I11" s="1"/>
      <c r="J11" s="1"/>
      <c r="K11" s="1">
        <v>18</v>
      </c>
      <c r="L11" s="1">
        <f t="shared" si="1"/>
        <v>0.5</v>
      </c>
      <c r="M11" s="1"/>
      <c r="N11" s="1"/>
      <c r="O11" s="1"/>
      <c r="P11" s="8">
        <f>VLOOKUP(A11,[1]TDSheet!$F:$G,2,0)</f>
        <v>205</v>
      </c>
      <c r="Q11" s="8">
        <v>205</v>
      </c>
      <c r="R11" s="1">
        <f t="shared" si="3"/>
        <v>3.7</v>
      </c>
      <c r="S11" s="5"/>
      <c r="T11" s="5"/>
      <c r="U11" s="1"/>
      <c r="V11" s="1">
        <f t="shared" si="4"/>
        <v>48.648648648648646</v>
      </c>
      <c r="W11" s="1">
        <f t="shared" si="5"/>
        <v>48.648648648648646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22" t="s">
        <v>38</v>
      </c>
      <c r="AI11" s="1">
        <f t="shared" si="2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0" t="s">
        <v>45</v>
      </c>
      <c r="B12" s="1" t="s">
        <v>37</v>
      </c>
      <c r="C12" s="1">
        <v>-2.1</v>
      </c>
      <c r="D12" s="1">
        <v>2.1</v>
      </c>
      <c r="E12" s="1"/>
      <c r="F12" s="1"/>
      <c r="G12" s="8">
        <v>1</v>
      </c>
      <c r="H12" s="1"/>
      <c r="I12" s="1"/>
      <c r="J12" s="1"/>
      <c r="K12" s="1"/>
      <c r="L12" s="1">
        <f t="shared" si="1"/>
        <v>0</v>
      </c>
      <c r="M12" s="1"/>
      <c r="N12" s="1"/>
      <c r="O12" s="1"/>
      <c r="P12" s="8">
        <f>VLOOKUP(A12,[1]TDSheet!$F:$G,2,0)</f>
        <v>385</v>
      </c>
      <c r="Q12" s="19" t="s">
        <v>56</v>
      </c>
      <c r="R12" s="1">
        <f t="shared" si="3"/>
        <v>0</v>
      </c>
      <c r="S12" s="5"/>
      <c r="T12" s="5"/>
      <c r="U12" s="1"/>
      <c r="V12" s="1" t="e">
        <f t="shared" si="4"/>
        <v>#DIV/0!</v>
      </c>
      <c r="W12" s="1" t="e">
        <f t="shared" si="5"/>
        <v>#DIV/0!</v>
      </c>
      <c r="X12" s="1">
        <v>4.0999999999999996</v>
      </c>
      <c r="Y12" s="1">
        <v>8.24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/>
      <c r="AI12" s="1">
        <f t="shared" si="2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0" t="s">
        <v>46</v>
      </c>
      <c r="B13" s="1" t="s">
        <v>37</v>
      </c>
      <c r="C13" s="1"/>
      <c r="D13" s="1"/>
      <c r="E13" s="1"/>
      <c r="F13" s="1"/>
      <c r="G13" s="8">
        <v>1</v>
      </c>
      <c r="H13" s="1"/>
      <c r="I13" s="1"/>
      <c r="J13" s="1"/>
      <c r="K13" s="1"/>
      <c r="L13" s="1">
        <f t="shared" si="1"/>
        <v>0</v>
      </c>
      <c r="M13" s="1"/>
      <c r="N13" s="1"/>
      <c r="O13" s="1"/>
      <c r="P13" s="8">
        <f>VLOOKUP(A13,[1]TDSheet!$F:$G,2,0)</f>
        <v>105</v>
      </c>
      <c r="Q13" s="19" t="s">
        <v>56</v>
      </c>
      <c r="R13" s="1">
        <f t="shared" si="3"/>
        <v>0</v>
      </c>
      <c r="S13" s="5"/>
      <c r="T13" s="5"/>
      <c r="U13" s="1"/>
      <c r="V13" s="1" t="e">
        <f t="shared" si="4"/>
        <v>#DIV/0!</v>
      </c>
      <c r="W13" s="1" t="e">
        <f t="shared" si="5"/>
        <v>#DIV/0!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7</v>
      </c>
      <c r="AE13" s="1">
        <v>6.74</v>
      </c>
      <c r="AF13" s="1">
        <v>13.2</v>
      </c>
      <c r="AG13" s="1">
        <v>13.56</v>
      </c>
      <c r="AH13" s="1"/>
      <c r="AI13" s="1">
        <f t="shared" si="2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47</v>
      </c>
      <c r="B14" s="1" t="s">
        <v>37</v>
      </c>
      <c r="C14" s="1">
        <v>52</v>
      </c>
      <c r="D14" s="1"/>
      <c r="E14" s="1">
        <v>8</v>
      </c>
      <c r="F14" s="1">
        <v>32</v>
      </c>
      <c r="G14" s="8">
        <v>1</v>
      </c>
      <c r="H14" s="1"/>
      <c r="I14" s="1"/>
      <c r="J14" s="1"/>
      <c r="K14" s="1">
        <v>12</v>
      </c>
      <c r="L14" s="1">
        <f t="shared" si="1"/>
        <v>-4</v>
      </c>
      <c r="M14" s="1"/>
      <c r="N14" s="1"/>
      <c r="O14" s="1"/>
      <c r="P14" s="8">
        <f>VLOOKUP(A14,[1]TDSheet!$F:$G,2,0)</f>
        <v>205</v>
      </c>
      <c r="Q14" s="8">
        <v>205</v>
      </c>
      <c r="R14" s="1">
        <f t="shared" si="3"/>
        <v>1.6</v>
      </c>
      <c r="S14" s="5"/>
      <c r="T14" s="5"/>
      <c r="U14" s="1"/>
      <c r="V14" s="1">
        <f t="shared" si="4"/>
        <v>20</v>
      </c>
      <c r="W14" s="1">
        <f t="shared" si="5"/>
        <v>20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/>
      <c r="AI14" s="1">
        <f t="shared" si="2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0" t="s">
        <v>48</v>
      </c>
      <c r="B15" s="1" t="s">
        <v>37</v>
      </c>
      <c r="C15" s="1"/>
      <c r="D15" s="1"/>
      <c r="E15" s="1"/>
      <c r="F15" s="1"/>
      <c r="G15" s="8">
        <v>1</v>
      </c>
      <c r="H15" s="1"/>
      <c r="I15" s="1"/>
      <c r="J15" s="1"/>
      <c r="K15" s="1"/>
      <c r="L15" s="1">
        <f t="shared" si="1"/>
        <v>0</v>
      </c>
      <c r="M15" s="1"/>
      <c r="N15" s="1"/>
      <c r="O15" s="1"/>
      <c r="P15" s="8"/>
      <c r="Q15" s="19" t="s">
        <v>56</v>
      </c>
      <c r="R15" s="1">
        <f t="shared" si="3"/>
        <v>0</v>
      </c>
      <c r="S15" s="5"/>
      <c r="T15" s="5"/>
      <c r="U15" s="1"/>
      <c r="V15" s="1" t="e">
        <f t="shared" si="4"/>
        <v>#DIV/0!</v>
      </c>
      <c r="W15" s="1" t="e">
        <f t="shared" si="5"/>
        <v>#DIV/0!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 t="s">
        <v>40</v>
      </c>
      <c r="AI15" s="1">
        <f t="shared" si="2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49</v>
      </c>
      <c r="B16" s="1" t="s">
        <v>37</v>
      </c>
      <c r="C16" s="1">
        <v>28.8</v>
      </c>
      <c r="D16" s="1">
        <v>1.2</v>
      </c>
      <c r="E16" s="1"/>
      <c r="F16" s="1">
        <v>30</v>
      </c>
      <c r="G16" s="8">
        <v>1</v>
      </c>
      <c r="H16" s="1"/>
      <c r="I16" s="1"/>
      <c r="J16" s="1"/>
      <c r="K16" s="1"/>
      <c r="L16" s="1">
        <f t="shared" si="1"/>
        <v>0</v>
      </c>
      <c r="M16" s="1"/>
      <c r="N16" s="1"/>
      <c r="O16" s="1"/>
      <c r="P16" s="8">
        <f>VLOOKUP(A16,[1]TDSheet!$F:$G,2,0)</f>
        <v>240</v>
      </c>
      <c r="Q16" s="20">
        <v>210</v>
      </c>
      <c r="R16" s="1">
        <f t="shared" si="3"/>
        <v>0</v>
      </c>
      <c r="S16" s="5"/>
      <c r="T16" s="5"/>
      <c r="U16" s="1"/>
      <c r="V16" s="1" t="e">
        <f t="shared" si="4"/>
        <v>#DIV/0!</v>
      </c>
      <c r="W16" s="1" t="e">
        <f t="shared" si="5"/>
        <v>#DIV/0!</v>
      </c>
      <c r="X16" s="1">
        <v>6.2</v>
      </c>
      <c r="Y16" s="1">
        <v>0</v>
      </c>
      <c r="Z16" s="1">
        <v>6.2</v>
      </c>
      <c r="AA16" s="1">
        <v>6</v>
      </c>
      <c r="AB16" s="1">
        <v>0</v>
      </c>
      <c r="AC16" s="1">
        <v>0</v>
      </c>
      <c r="AD16" s="1">
        <v>0</v>
      </c>
      <c r="AE16" s="1">
        <v>0</v>
      </c>
      <c r="AF16" s="1">
        <v>6.7200000000000006</v>
      </c>
      <c r="AG16" s="1">
        <v>0</v>
      </c>
      <c r="AH16" s="21" t="s">
        <v>50</v>
      </c>
      <c r="AI16" s="1">
        <f t="shared" si="2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0" t="s">
        <v>51</v>
      </c>
      <c r="B17" s="1" t="s">
        <v>37</v>
      </c>
      <c r="C17" s="1"/>
      <c r="D17" s="1"/>
      <c r="E17" s="1"/>
      <c r="F17" s="1"/>
      <c r="G17" s="8">
        <v>1</v>
      </c>
      <c r="H17" s="1"/>
      <c r="I17" s="1"/>
      <c r="J17" s="1"/>
      <c r="K17" s="1"/>
      <c r="L17" s="1">
        <f t="shared" si="1"/>
        <v>0</v>
      </c>
      <c r="M17" s="1"/>
      <c r="N17" s="1"/>
      <c r="O17" s="1"/>
      <c r="P17" s="8">
        <f>VLOOKUP(A17,[1]TDSheet!$F:$G,2,0)</f>
        <v>275</v>
      </c>
      <c r="Q17" s="20">
        <v>415</v>
      </c>
      <c r="R17" s="1">
        <f t="shared" si="3"/>
        <v>0</v>
      </c>
      <c r="S17" s="5"/>
      <c r="T17" s="5"/>
      <c r="U17" s="1"/>
      <c r="V17" s="1" t="e">
        <f t="shared" si="4"/>
        <v>#DIV/0!</v>
      </c>
      <c r="W17" s="1" t="e">
        <f t="shared" si="5"/>
        <v>#DIV/0!</v>
      </c>
      <c r="X17" s="1">
        <v>0</v>
      </c>
      <c r="Y17" s="1">
        <v>0</v>
      </c>
      <c r="Z17" s="1">
        <v>0</v>
      </c>
      <c r="AA17" s="1">
        <v>8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21" t="s">
        <v>57</v>
      </c>
      <c r="AI17" s="1">
        <f t="shared" si="2"/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52</v>
      </c>
      <c r="B18" s="1" t="s">
        <v>37</v>
      </c>
      <c r="C18" s="1">
        <v>70</v>
      </c>
      <c r="D18" s="1"/>
      <c r="E18" s="1">
        <v>40</v>
      </c>
      <c r="F18" s="1">
        <v>25</v>
      </c>
      <c r="G18" s="8">
        <v>1</v>
      </c>
      <c r="H18" s="1"/>
      <c r="I18" s="1"/>
      <c r="J18" s="1"/>
      <c r="K18" s="1">
        <v>50</v>
      </c>
      <c r="L18" s="1">
        <f t="shared" si="1"/>
        <v>-10</v>
      </c>
      <c r="M18" s="1"/>
      <c r="N18" s="1"/>
      <c r="O18" s="1"/>
      <c r="P18" s="8">
        <f>VLOOKUP(A18,[1]TDSheet!$F:$G,2,0)</f>
        <v>250</v>
      </c>
      <c r="Q18" s="8">
        <v>250</v>
      </c>
      <c r="R18" s="1">
        <f t="shared" si="3"/>
        <v>8</v>
      </c>
      <c r="S18" s="5">
        <v>60</v>
      </c>
      <c r="T18" s="5"/>
      <c r="U18" s="1"/>
      <c r="V18" s="1">
        <f t="shared" si="4"/>
        <v>10.625</v>
      </c>
      <c r="W18" s="1">
        <f t="shared" si="5"/>
        <v>3.125</v>
      </c>
      <c r="X18" s="1">
        <v>0</v>
      </c>
      <c r="Y18" s="1">
        <v>10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/>
      <c r="AI18" s="1">
        <f t="shared" si="2"/>
        <v>60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53</v>
      </c>
      <c r="B19" s="1" t="s">
        <v>37</v>
      </c>
      <c r="C19" s="1">
        <v>160</v>
      </c>
      <c r="D19" s="1"/>
      <c r="E19" s="1"/>
      <c r="F19" s="1">
        <v>160</v>
      </c>
      <c r="G19" s="8">
        <v>1</v>
      </c>
      <c r="H19" s="1"/>
      <c r="I19" s="1"/>
      <c r="J19" s="1"/>
      <c r="K19" s="1"/>
      <c r="L19" s="1">
        <f t="shared" si="1"/>
        <v>0</v>
      </c>
      <c r="M19" s="1"/>
      <c r="N19" s="1"/>
      <c r="O19" s="1"/>
      <c r="P19" s="8">
        <f>VLOOKUP(A19,[1]TDSheet!$F:$G,2,0)</f>
        <v>757</v>
      </c>
      <c r="Q19" s="8">
        <v>705</v>
      </c>
      <c r="R19" s="1">
        <f t="shared" si="3"/>
        <v>0</v>
      </c>
      <c r="S19" s="5"/>
      <c r="T19" s="5"/>
      <c r="U19" s="1"/>
      <c r="V19" s="1" t="e">
        <f t="shared" si="4"/>
        <v>#DIV/0!</v>
      </c>
      <c r="W19" s="1" t="e">
        <f t="shared" si="5"/>
        <v>#DIV/0!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10</v>
      </c>
      <c r="AH19" s="22" t="s">
        <v>38</v>
      </c>
      <c r="AI19" s="1">
        <f t="shared" si="2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8"/>
      <c r="H20" s="1"/>
      <c r="I20" s="1"/>
      <c r="J20" s="1"/>
      <c r="K20" s="1"/>
      <c r="L20" s="1"/>
      <c r="M20" s="1"/>
      <c r="N20" s="1"/>
      <c r="O20" s="1"/>
      <c r="P20" s="8"/>
      <c r="Q20" s="8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8"/>
      <c r="H21" s="1"/>
      <c r="I21" s="1"/>
      <c r="J21" s="1"/>
      <c r="K21" s="1"/>
      <c r="L21" s="1"/>
      <c r="M21" s="1"/>
      <c r="N21" s="1"/>
      <c r="O21" s="1"/>
      <c r="P21" s="8"/>
      <c r="Q21" s="8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8"/>
      <c r="H22" s="1"/>
      <c r="I22" s="1"/>
      <c r="J22" s="1"/>
      <c r="K22" s="1"/>
      <c r="L22" s="1"/>
      <c r="M22" s="1"/>
      <c r="N22" s="1"/>
      <c r="O22" s="1"/>
      <c r="P22" s="8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8"/>
      <c r="H23" s="1"/>
      <c r="I23" s="1"/>
      <c r="J23" s="1"/>
      <c r="K23" s="1"/>
      <c r="L23" s="1"/>
      <c r="M23" s="1"/>
      <c r="N23" s="1"/>
      <c r="O23" s="1"/>
      <c r="P23" s="8"/>
      <c r="Q23" s="8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8"/>
      <c r="H24" s="1"/>
      <c r="I24" s="1"/>
      <c r="J24" s="1"/>
      <c r="K24" s="1"/>
      <c r="L24" s="1"/>
      <c r="M24" s="1"/>
      <c r="N24" s="1"/>
      <c r="O24" s="1"/>
      <c r="P24" s="8"/>
      <c r="Q24" s="8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8"/>
      <c r="H25" s="1"/>
      <c r="I25" s="1"/>
      <c r="J25" s="1"/>
      <c r="K25" s="1"/>
      <c r="L25" s="1"/>
      <c r="M25" s="1"/>
      <c r="N25" s="1"/>
      <c r="O25" s="1"/>
      <c r="P25" s="8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8"/>
      <c r="Q26" s="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8"/>
      <c r="Q27" s="8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8"/>
      <c r="Q28" s="8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8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8"/>
      <c r="Q30" s="8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8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8"/>
      <c r="Q32" s="8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8"/>
      <c r="Q33" s="8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8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8"/>
      <c r="Q35" s="8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8"/>
      <c r="Q36" s="8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8"/>
      <c r="Q37" s="8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8"/>
      <c r="Q38" s="8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8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8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8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8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8"/>
      <c r="Q43" s="8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8"/>
      <c r="Q44" s="8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8"/>
      <c r="Q45" s="8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8"/>
      <c r="Q46" s="8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8"/>
      <c r="Q47" s="8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8"/>
      <c r="Q48" s="8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8"/>
      <c r="Q49" s="8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8"/>
      <c r="Q50" s="8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8"/>
      <c r="Q51" s="8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8"/>
      <c r="Q52" s="8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8"/>
      <c r="Q53" s="8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8"/>
      <c r="Q54" s="8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8"/>
      <c r="Q55" s="8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8"/>
      <c r="Q56" s="8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8"/>
      <c r="Q57" s="8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8"/>
      <c r="Q58" s="8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8"/>
      <c r="Q59" s="8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8"/>
      <c r="Q60" s="8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8"/>
      <c r="Q61" s="8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8"/>
      <c r="Q62" s="8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8"/>
      <c r="Q63" s="8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8"/>
      <c r="Q64" s="8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8"/>
      <c r="Q65" s="8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8"/>
      <c r="Q66" s="8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8"/>
      <c r="Q67" s="8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8"/>
      <c r="Q68" s="8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8"/>
      <c r="Q69" s="8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8"/>
      <c r="Q70" s="8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8"/>
      <c r="Q71" s="8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8"/>
      <c r="Q72" s="8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8"/>
      <c r="Q73" s="8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8"/>
      <c r="Q74" s="8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8"/>
      <c r="Q75" s="8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8"/>
      <c r="Q76" s="8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8"/>
      <c r="Q77" s="8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8"/>
      <c r="Q78" s="8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8"/>
      <c r="Q79" s="8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8"/>
      <c r="Q80" s="8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8"/>
      <c r="Q81" s="8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8"/>
      <c r="Q82" s="8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8"/>
      <c r="Q83" s="8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8"/>
      <c r="Q84" s="8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8"/>
      <c r="Q85" s="8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8"/>
      <c r="Q86" s="8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8"/>
      <c r="Q87" s="8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8"/>
      <c r="Q88" s="8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8"/>
      <c r="Q89" s="8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8"/>
      <c r="Q90" s="8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8"/>
      <c r="Q91" s="8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8"/>
      <c r="Q92" s="8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8"/>
      <c r="Q93" s="8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8"/>
      <c r="Q94" s="8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8"/>
      <c r="Q95" s="8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8"/>
      <c r="Q96" s="8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8"/>
      <c r="Q97" s="8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8"/>
      <c r="Q98" s="8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8"/>
      <c r="Q99" s="8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8"/>
      <c r="Q100" s="8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8"/>
      <c r="Q101" s="8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8"/>
      <c r="Q102" s="8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8"/>
      <c r="Q103" s="8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8"/>
      <c r="Q104" s="8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8"/>
      <c r="Q105" s="8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8"/>
      <c r="Q106" s="8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8"/>
      <c r="Q107" s="8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8"/>
      <c r="Q108" s="8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8"/>
      <c r="Q109" s="8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8"/>
      <c r="Q110" s="8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8"/>
      <c r="Q111" s="8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8"/>
      <c r="Q112" s="8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8"/>
      <c r="Q113" s="8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8"/>
      <c r="Q114" s="8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8"/>
      <c r="Q115" s="8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8"/>
      <c r="Q116" s="8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8"/>
      <c r="Q117" s="8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8"/>
      <c r="Q118" s="8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8"/>
      <c r="Q119" s="8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8"/>
      <c r="Q120" s="8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8"/>
      <c r="Q121" s="8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8"/>
      <c r="Q122" s="8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8"/>
      <c r="Q123" s="8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8"/>
      <c r="Q124" s="8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8"/>
      <c r="Q125" s="8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8"/>
      <c r="Q126" s="8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8"/>
      <c r="Q127" s="8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8"/>
      <c r="Q128" s="8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8"/>
      <c r="Q129" s="8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8"/>
      <c r="Q130" s="8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8"/>
      <c r="Q131" s="8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8"/>
      <c r="Q132" s="8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8"/>
      <c r="Q133" s="8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8"/>
      <c r="Q134" s="8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8"/>
      <c r="Q135" s="8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8"/>
      <c r="Q136" s="8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8"/>
      <c r="Q137" s="8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8"/>
      <c r="Q138" s="8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8"/>
      <c r="Q139" s="8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8"/>
      <c r="Q140" s="8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8"/>
      <c r="Q141" s="8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8"/>
      <c r="Q142" s="8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8"/>
      <c r="Q143" s="8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8"/>
      <c r="Q144" s="8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8"/>
      <c r="Q145" s="8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8"/>
      <c r="Q146" s="8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8"/>
      <c r="Q147" s="8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8"/>
      <c r="Q148" s="8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8"/>
      <c r="Q149" s="8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8"/>
      <c r="Q150" s="8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8"/>
      <c r="Q151" s="8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8"/>
      <c r="Q152" s="8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8"/>
      <c r="Q153" s="8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8"/>
      <c r="Q154" s="8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8"/>
      <c r="Q155" s="8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8"/>
      <c r="Q156" s="8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8"/>
      <c r="Q157" s="8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8"/>
      <c r="Q158" s="8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8"/>
      <c r="Q159" s="8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8"/>
      <c r="Q160" s="8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8"/>
      <c r="Q161" s="8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8"/>
      <c r="Q162" s="8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8"/>
      <c r="Q163" s="8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8"/>
      <c r="Q164" s="8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8"/>
      <c r="Q165" s="8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8"/>
      <c r="Q166" s="8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8"/>
      <c r="Q167" s="8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8"/>
      <c r="Q168" s="8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8"/>
      <c r="Q169" s="8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8"/>
      <c r="Q170" s="8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8"/>
      <c r="Q171" s="8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8"/>
      <c r="Q172" s="8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8"/>
      <c r="Q173" s="8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8"/>
      <c r="Q174" s="8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8"/>
      <c r="Q175" s="8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8"/>
      <c r="Q176" s="8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8"/>
      <c r="Q177" s="8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8"/>
      <c r="Q178" s="8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8"/>
      <c r="Q179" s="8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8"/>
      <c r="Q180" s="8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8"/>
      <c r="Q181" s="8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8"/>
      <c r="Q182" s="8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8"/>
      <c r="Q183" s="8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8"/>
      <c r="Q184" s="8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8"/>
      <c r="Q185" s="8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8"/>
      <c r="Q186" s="8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8"/>
      <c r="Q187" s="8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8"/>
      <c r="Q188" s="8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8"/>
      <c r="Q189" s="8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8"/>
      <c r="Q190" s="8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8"/>
      <c r="Q191" s="8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8"/>
      <c r="Q192" s="8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8"/>
      <c r="Q193" s="8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8"/>
      <c r="Q194" s="8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8"/>
      <c r="Q195" s="8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8"/>
      <c r="Q196" s="8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8"/>
      <c r="Q197" s="8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8"/>
      <c r="Q198" s="8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8"/>
      <c r="Q199" s="8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8"/>
      <c r="Q200" s="8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8"/>
      <c r="Q201" s="8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8"/>
      <c r="Q202" s="8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8"/>
      <c r="Q203" s="8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8"/>
      <c r="Q204" s="8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8"/>
      <c r="Q205" s="8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8"/>
      <c r="Q206" s="8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8"/>
      <c r="Q207" s="8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8"/>
      <c r="Q208" s="8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8"/>
      <c r="Q209" s="8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8"/>
      <c r="Q210" s="8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8"/>
      <c r="Q211" s="8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8"/>
      <c r="Q212" s="8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8"/>
      <c r="Q213" s="8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8"/>
      <c r="Q214" s="8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8"/>
      <c r="Q215" s="8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8"/>
      <c r="Q216" s="8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8"/>
      <c r="Q217" s="8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8"/>
      <c r="Q218" s="8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8"/>
      <c r="Q219" s="8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8"/>
      <c r="Q220" s="8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8"/>
      <c r="Q221" s="8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8"/>
      <c r="Q222" s="8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8"/>
      <c r="Q223" s="8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8"/>
      <c r="Q224" s="8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8"/>
      <c r="Q225" s="8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8"/>
      <c r="Q226" s="8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8"/>
      <c r="Q227" s="8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8"/>
      <c r="Q228" s="8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8"/>
      <c r="Q229" s="8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8"/>
      <c r="Q230" s="8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8"/>
      <c r="Q231" s="8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8"/>
      <c r="Q232" s="8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8"/>
      <c r="Q233" s="8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8"/>
      <c r="Q234" s="8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8"/>
      <c r="Q235" s="8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8"/>
      <c r="Q236" s="8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8"/>
      <c r="Q237" s="8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8"/>
      <c r="Q238" s="8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8"/>
      <c r="Q239" s="8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8"/>
      <c r="Q240" s="8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8"/>
      <c r="Q241" s="8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8"/>
      <c r="Q242" s="8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8"/>
      <c r="Q243" s="8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8"/>
      <c r="Q244" s="8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8"/>
      <c r="Q245" s="8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8"/>
      <c r="Q246" s="8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8"/>
      <c r="Q247" s="8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8"/>
      <c r="Q248" s="8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8"/>
      <c r="Q249" s="8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8"/>
      <c r="Q250" s="8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8"/>
      <c r="Q251" s="8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8"/>
      <c r="Q252" s="8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8"/>
      <c r="Q253" s="8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8"/>
      <c r="Q254" s="8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8"/>
      <c r="Q255" s="8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8"/>
      <c r="Q256" s="8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8"/>
      <c r="Q257" s="8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8"/>
      <c r="Q258" s="8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8"/>
      <c r="Q259" s="8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8"/>
      <c r="Q260" s="8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8"/>
      <c r="Q261" s="8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8"/>
      <c r="Q262" s="8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8"/>
      <c r="Q263" s="8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8"/>
      <c r="Q264" s="8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8"/>
      <c r="Q265" s="8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8"/>
      <c r="Q266" s="8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8"/>
      <c r="Q267" s="8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8"/>
      <c r="Q268" s="8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8"/>
      <c r="Q269" s="8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8"/>
      <c r="Q270" s="8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8"/>
      <c r="Q271" s="8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8"/>
      <c r="Q272" s="8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8"/>
      <c r="Q273" s="8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8"/>
      <c r="Q274" s="8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8"/>
      <c r="Q275" s="8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8"/>
      <c r="Q276" s="8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8"/>
      <c r="Q277" s="8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8"/>
      <c r="Q278" s="8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8"/>
      <c r="Q279" s="8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8"/>
      <c r="Q280" s="8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8"/>
      <c r="Q281" s="8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8"/>
      <c r="Q282" s="8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8"/>
      <c r="Q283" s="8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8"/>
      <c r="Q284" s="8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8"/>
      <c r="Q285" s="8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8"/>
      <c r="Q286" s="8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8"/>
      <c r="Q287" s="8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8"/>
      <c r="Q288" s="8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8"/>
      <c r="Q289" s="8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8"/>
      <c r="Q290" s="8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8"/>
      <c r="Q291" s="8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8"/>
      <c r="Q292" s="8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8"/>
      <c r="Q293" s="8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8"/>
      <c r="Q294" s="8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8"/>
      <c r="Q295" s="8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8"/>
      <c r="Q296" s="8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8"/>
      <c r="Q297" s="8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8"/>
      <c r="Q298" s="8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8"/>
      <c r="Q299" s="8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8"/>
      <c r="Q300" s="8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8"/>
      <c r="Q301" s="8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8"/>
      <c r="Q302" s="8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8"/>
      <c r="Q303" s="8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8"/>
      <c r="Q304" s="8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8"/>
      <c r="Q305" s="8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8"/>
      <c r="Q306" s="8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8"/>
      <c r="Q307" s="8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8"/>
      <c r="Q308" s="8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8"/>
      <c r="Q309" s="8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8"/>
      <c r="Q310" s="8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8"/>
      <c r="Q311" s="8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8"/>
      <c r="Q312" s="8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8"/>
      <c r="Q313" s="8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8"/>
      <c r="Q314" s="8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8"/>
      <c r="Q315" s="8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8"/>
      <c r="Q316" s="8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8"/>
      <c r="Q317" s="8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8"/>
      <c r="Q318" s="8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8"/>
      <c r="Q319" s="8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8"/>
      <c r="Q320" s="8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8"/>
      <c r="Q321" s="8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8"/>
      <c r="Q322" s="8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8"/>
      <c r="Q323" s="8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8"/>
      <c r="Q324" s="8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8"/>
      <c r="Q325" s="8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8"/>
      <c r="Q326" s="8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8"/>
      <c r="Q327" s="8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8"/>
      <c r="Q328" s="8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8"/>
      <c r="Q329" s="8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8"/>
      <c r="Q330" s="8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8"/>
      <c r="Q331" s="8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8"/>
      <c r="Q332" s="8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8"/>
      <c r="Q333" s="8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8"/>
      <c r="Q334" s="8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8"/>
      <c r="Q335" s="8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8"/>
      <c r="Q336" s="8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8"/>
      <c r="Q337" s="8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8"/>
      <c r="Q338" s="8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8"/>
      <c r="Q339" s="8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8"/>
      <c r="Q340" s="8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8"/>
      <c r="Q341" s="8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8"/>
      <c r="Q342" s="8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8"/>
      <c r="Q343" s="8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8"/>
      <c r="Q344" s="8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8"/>
      <c r="Q345" s="8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8"/>
      <c r="Q346" s="8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8"/>
      <c r="Q347" s="8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8"/>
      <c r="Q348" s="8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8"/>
      <c r="Q349" s="8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8"/>
      <c r="Q350" s="8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8"/>
      <c r="Q351" s="8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8"/>
      <c r="Q352" s="8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8"/>
      <c r="Q353" s="8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8"/>
      <c r="Q354" s="8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8"/>
      <c r="Q355" s="8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8"/>
      <c r="Q356" s="8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8"/>
      <c r="Q357" s="8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8"/>
      <c r="Q358" s="8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8"/>
      <c r="Q359" s="8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8"/>
      <c r="Q360" s="8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8"/>
      <c r="Q361" s="8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8"/>
      <c r="Q362" s="8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8"/>
      <c r="Q363" s="8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8"/>
      <c r="Q364" s="8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8"/>
      <c r="Q365" s="8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8"/>
      <c r="Q366" s="8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8"/>
      <c r="Q367" s="8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8"/>
      <c r="Q368" s="8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8"/>
      <c r="Q369" s="8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8"/>
      <c r="Q370" s="8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8"/>
      <c r="Q371" s="8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8"/>
      <c r="Q372" s="8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8"/>
      <c r="Q373" s="8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8"/>
      <c r="Q374" s="8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8"/>
      <c r="Q375" s="8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8"/>
      <c r="Q376" s="8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8"/>
      <c r="Q377" s="8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8"/>
      <c r="Q378" s="8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8"/>
      <c r="Q379" s="8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8"/>
      <c r="Q380" s="8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8"/>
      <c r="Q381" s="8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8"/>
      <c r="Q382" s="8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8"/>
      <c r="Q383" s="8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8"/>
      <c r="Q384" s="8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8"/>
      <c r="Q385" s="8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8"/>
      <c r="Q386" s="8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8"/>
      <c r="Q387" s="8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8"/>
      <c r="Q388" s="8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8"/>
      <c r="Q389" s="8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8"/>
      <c r="Q390" s="8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8"/>
      <c r="Q391" s="8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8"/>
      <c r="Q392" s="8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8"/>
      <c r="Q393" s="8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8"/>
      <c r="Q394" s="8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8"/>
      <c r="Q395" s="8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8"/>
      <c r="Q396" s="8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8"/>
      <c r="Q397" s="8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8"/>
      <c r="Q398" s="8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8"/>
      <c r="Q399" s="8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8"/>
      <c r="Q400" s="8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8"/>
      <c r="Q401" s="8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8"/>
      <c r="Q402" s="8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8"/>
      <c r="Q403" s="8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8"/>
      <c r="Q404" s="8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8"/>
      <c r="Q405" s="8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8"/>
      <c r="Q406" s="8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8"/>
      <c r="Q407" s="8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8"/>
      <c r="Q408" s="8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8"/>
      <c r="Q409" s="8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8"/>
      <c r="Q410" s="8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8"/>
      <c r="Q411" s="8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8"/>
      <c r="Q412" s="8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8"/>
      <c r="Q413" s="8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8"/>
      <c r="Q414" s="8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8"/>
      <c r="Q415" s="8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8"/>
      <c r="Q416" s="8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8"/>
      <c r="Q417" s="8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8"/>
      <c r="Q418" s="8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8"/>
      <c r="Q419" s="8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8"/>
      <c r="Q420" s="8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8"/>
      <c r="Q421" s="8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8"/>
      <c r="Q422" s="8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8"/>
      <c r="Q423" s="8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8"/>
      <c r="Q424" s="8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8"/>
      <c r="Q425" s="8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8"/>
      <c r="Q426" s="8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8"/>
      <c r="Q427" s="8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8"/>
      <c r="Q428" s="8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8"/>
      <c r="Q429" s="8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8"/>
      <c r="Q430" s="8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8"/>
      <c r="Q431" s="8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8"/>
      <c r="Q432" s="8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8"/>
      <c r="Q433" s="8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8"/>
      <c r="Q434" s="8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8"/>
      <c r="Q435" s="8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8"/>
      <c r="Q436" s="8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8"/>
      <c r="Q437" s="8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8"/>
      <c r="Q438" s="8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8"/>
      <c r="Q439" s="8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8"/>
      <c r="Q440" s="8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8"/>
      <c r="Q441" s="8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8"/>
      <c r="Q442" s="8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8"/>
      <c r="Q443" s="8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8"/>
      <c r="Q444" s="8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8"/>
      <c r="Q445" s="8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8"/>
      <c r="Q446" s="8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8"/>
      <c r="Q447" s="8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8"/>
      <c r="Q448" s="8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8"/>
      <c r="Q449" s="8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8"/>
      <c r="Q450" s="8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8"/>
      <c r="Q451" s="8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8"/>
      <c r="Q452" s="8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8"/>
      <c r="Q453" s="8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8"/>
      <c r="Q454" s="8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8"/>
      <c r="Q455" s="8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8"/>
      <c r="Q456" s="8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8"/>
      <c r="Q457" s="8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8"/>
      <c r="Q458" s="8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8"/>
      <c r="Q459" s="8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8"/>
      <c r="Q460" s="8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8"/>
      <c r="Q461" s="8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8"/>
      <c r="Q462" s="8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8"/>
      <c r="Q463" s="8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8"/>
      <c r="Q464" s="8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8"/>
      <c r="Q465" s="8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8"/>
      <c r="Q466" s="8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8"/>
      <c r="Q467" s="8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8"/>
      <c r="Q468" s="8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8"/>
      <c r="Q469" s="8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8"/>
      <c r="Q470" s="8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8"/>
      <c r="Q471" s="8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8"/>
      <c r="Q472" s="8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8"/>
      <c r="Q473" s="8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8"/>
      <c r="Q474" s="8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8"/>
      <c r="Q475" s="8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8"/>
      <c r="Q476" s="8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8"/>
      <c r="Q477" s="8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8"/>
      <c r="Q478" s="8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8"/>
      <c r="Q479" s="8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8"/>
      <c r="Q480" s="8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8"/>
      <c r="Q481" s="8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8"/>
      <c r="Q482" s="8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8"/>
      <c r="Q483" s="8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8"/>
      <c r="Q484" s="8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8"/>
      <c r="Q485" s="8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8"/>
      <c r="Q486" s="8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8"/>
      <c r="Q487" s="8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8"/>
      <c r="Q488" s="8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8"/>
      <c r="Q489" s="8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8"/>
      <c r="Q490" s="8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8"/>
      <c r="Q491" s="8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8"/>
      <c r="Q492" s="8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8"/>
      <c r="Q493" s="8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8"/>
      <c r="Q494" s="8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8"/>
      <c r="Q495" s="8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8"/>
      <c r="Q496" s="8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8"/>
      <c r="Q497" s="8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8"/>
      <c r="Q498" s="8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8"/>
      <c r="Q499" s="8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I19" xr:uid="{4DD99D36-BAE4-49A7-90EA-1FF935D60A3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2025-09-26T13:26:40Z</dcterms:created>
  <dcterms:modified xsi:type="dcterms:W3CDTF">2025-09-26T13:45:28Z</dcterms:modified>
</cp:coreProperties>
</file>