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53B1706D-5AD9-4CC1-8508-1619B902EBD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P499" i="1" s="1"/>
  <c r="BP498" i="1"/>
  <c r="BO498" i="1"/>
  <c r="BN498" i="1"/>
  <c r="BM498" i="1"/>
  <c r="Y498" i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P489" i="1"/>
  <c r="BO489" i="1"/>
  <c r="BM489" i="1"/>
  <c r="Y489" i="1"/>
  <c r="BN489" i="1" s="1"/>
  <c r="BO488" i="1"/>
  <c r="BM488" i="1"/>
  <c r="Y488" i="1"/>
  <c r="BP488" i="1" s="1"/>
  <c r="BO487" i="1"/>
  <c r="BN487" i="1"/>
  <c r="BM487" i="1"/>
  <c r="Y487" i="1"/>
  <c r="BP487" i="1" s="1"/>
  <c r="BO486" i="1"/>
  <c r="BM486" i="1"/>
  <c r="Y486" i="1"/>
  <c r="BN486" i="1" s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Z480" i="1"/>
  <c r="Y480" i="1"/>
  <c r="X476" i="1"/>
  <c r="X475" i="1"/>
  <c r="BO474" i="1"/>
  <c r="BM474" i="1"/>
  <c r="Y474" i="1"/>
  <c r="BN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P468" i="1"/>
  <c r="BO468" i="1"/>
  <c r="BN468" i="1"/>
  <c r="BM468" i="1"/>
  <c r="Y468" i="1"/>
  <c r="Z468" i="1" s="1"/>
  <c r="P468" i="1"/>
  <c r="BP467" i="1"/>
  <c r="BO467" i="1"/>
  <c r="BM467" i="1"/>
  <c r="Y467" i="1"/>
  <c r="BN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Y460" i="1" s="1"/>
  <c r="P456" i="1"/>
  <c r="X454" i="1"/>
  <c r="X453" i="1"/>
  <c r="BO452" i="1"/>
  <c r="BM452" i="1"/>
  <c r="Z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P448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N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Z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X524" i="1" s="1"/>
  <c r="P429" i="1"/>
  <c r="X426" i="1"/>
  <c r="X425" i="1"/>
  <c r="BO424" i="1"/>
  <c r="BM424" i="1"/>
  <c r="Y424" i="1"/>
  <c r="BP424" i="1" s="1"/>
  <c r="P424" i="1"/>
  <c r="BO423" i="1"/>
  <c r="BM423" i="1"/>
  <c r="Y423" i="1"/>
  <c r="Z423" i="1" s="1"/>
  <c r="P423" i="1"/>
  <c r="BO422" i="1"/>
  <c r="BM422" i="1"/>
  <c r="Y422" i="1"/>
  <c r="BP422" i="1" s="1"/>
  <c r="P422" i="1"/>
  <c r="BO421" i="1"/>
  <c r="BM421" i="1"/>
  <c r="Y421" i="1"/>
  <c r="BN421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Z410" i="1" s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N404" i="1"/>
  <c r="BM404" i="1"/>
  <c r="Z404" i="1"/>
  <c r="Y404" i="1"/>
  <c r="BP404" i="1" s="1"/>
  <c r="P404" i="1"/>
  <c r="BO403" i="1"/>
  <c r="BM403" i="1"/>
  <c r="Y403" i="1"/>
  <c r="BP403" i="1" s="1"/>
  <c r="P403" i="1"/>
  <c r="BO402" i="1"/>
  <c r="BN402" i="1"/>
  <c r="BM402" i="1"/>
  <c r="Z402" i="1"/>
  <c r="Y402" i="1"/>
  <c r="BP402" i="1" s="1"/>
  <c r="P402" i="1"/>
  <c r="BO401" i="1"/>
  <c r="BM401" i="1"/>
  <c r="Y401" i="1"/>
  <c r="BP401" i="1" s="1"/>
  <c r="P401" i="1"/>
  <c r="BO400" i="1"/>
  <c r="BM400" i="1"/>
  <c r="Z400" i="1"/>
  <c r="Y400" i="1"/>
  <c r="P400" i="1"/>
  <c r="BO399" i="1"/>
  <c r="BM399" i="1"/>
  <c r="Y399" i="1"/>
  <c r="BP399" i="1" s="1"/>
  <c r="P399" i="1"/>
  <c r="BP398" i="1"/>
  <c r="BO398" i="1"/>
  <c r="BM398" i="1"/>
  <c r="Z398" i="1"/>
  <c r="Y398" i="1"/>
  <c r="BN398" i="1" s="1"/>
  <c r="P398" i="1"/>
  <c r="BO397" i="1"/>
  <c r="BM397" i="1"/>
  <c r="Y397" i="1"/>
  <c r="Z397" i="1" s="1"/>
  <c r="P397" i="1"/>
  <c r="X393" i="1"/>
  <c r="X392" i="1"/>
  <c r="BO391" i="1"/>
  <c r="BM391" i="1"/>
  <c r="Y391" i="1"/>
  <c r="Y392" i="1" s="1"/>
  <c r="P391" i="1"/>
  <c r="X389" i="1"/>
  <c r="X388" i="1"/>
  <c r="BO387" i="1"/>
  <c r="BM387" i="1"/>
  <c r="Y387" i="1"/>
  <c r="P387" i="1"/>
  <c r="BO386" i="1"/>
  <c r="BM386" i="1"/>
  <c r="Y386" i="1"/>
  <c r="Z386" i="1" s="1"/>
  <c r="P386" i="1"/>
  <c r="X384" i="1"/>
  <c r="X383" i="1"/>
  <c r="BP382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N376" i="1" s="1"/>
  <c r="P376" i="1"/>
  <c r="BO375" i="1"/>
  <c r="BM375" i="1"/>
  <c r="Y375" i="1"/>
  <c r="BP375" i="1" s="1"/>
  <c r="P375" i="1"/>
  <c r="X372" i="1"/>
  <c r="X371" i="1"/>
  <c r="BO370" i="1"/>
  <c r="BM370" i="1"/>
  <c r="Y370" i="1"/>
  <c r="Z370" i="1" s="1"/>
  <c r="Z371" i="1" s="1"/>
  <c r="P370" i="1"/>
  <c r="X368" i="1"/>
  <c r="X367" i="1"/>
  <c r="BP366" i="1"/>
  <c r="BO366" i="1"/>
  <c r="BM366" i="1"/>
  <c r="Z366" i="1"/>
  <c r="Y366" i="1"/>
  <c r="BN366" i="1" s="1"/>
  <c r="P366" i="1"/>
  <c r="BO365" i="1"/>
  <c r="BN365" i="1"/>
  <c r="BM365" i="1"/>
  <c r="Y365" i="1"/>
  <c r="P365" i="1"/>
  <c r="X363" i="1"/>
  <c r="X362" i="1"/>
  <c r="BO361" i="1"/>
  <c r="BM361" i="1"/>
  <c r="Y361" i="1"/>
  <c r="P361" i="1"/>
  <c r="BP360" i="1"/>
  <c r="BO360" i="1"/>
  <c r="BM360" i="1"/>
  <c r="Y360" i="1"/>
  <c r="Z360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N354" i="1" s="1"/>
  <c r="P354" i="1"/>
  <c r="BO353" i="1"/>
  <c r="BM353" i="1"/>
  <c r="Y353" i="1"/>
  <c r="Z353" i="1" s="1"/>
  <c r="P353" i="1"/>
  <c r="BO352" i="1"/>
  <c r="BM352" i="1"/>
  <c r="Y352" i="1"/>
  <c r="Z352" i="1" s="1"/>
  <c r="P352" i="1"/>
  <c r="BO351" i="1"/>
  <c r="BM351" i="1"/>
  <c r="Y351" i="1"/>
  <c r="BP351" i="1" s="1"/>
  <c r="P351" i="1"/>
  <c r="BO350" i="1"/>
  <c r="BN350" i="1"/>
  <c r="BM350" i="1"/>
  <c r="Z350" i="1"/>
  <c r="Y350" i="1"/>
  <c r="BP350" i="1" s="1"/>
  <c r="P350" i="1"/>
  <c r="X346" i="1"/>
  <c r="X345" i="1"/>
  <c r="BO344" i="1"/>
  <c r="BN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BP342" i="1" s="1"/>
  <c r="P342" i="1"/>
  <c r="X339" i="1"/>
  <c r="X338" i="1"/>
  <c r="BO337" i="1"/>
  <c r="BM337" i="1"/>
  <c r="Y337" i="1"/>
  <c r="P337" i="1"/>
  <c r="BO336" i="1"/>
  <c r="BM336" i="1"/>
  <c r="Z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Z330" i="1" s="1"/>
  <c r="P330" i="1"/>
  <c r="BO329" i="1"/>
  <c r="BM329" i="1"/>
  <c r="Y329" i="1"/>
  <c r="BP329" i="1" s="1"/>
  <c r="BO328" i="1"/>
  <c r="BM328" i="1"/>
  <c r="Y328" i="1"/>
  <c r="BO327" i="1"/>
  <c r="BM327" i="1"/>
  <c r="Y327" i="1"/>
  <c r="BP327" i="1" s="1"/>
  <c r="X325" i="1"/>
  <c r="X324" i="1"/>
  <c r="BO323" i="1"/>
  <c r="BN323" i="1"/>
  <c r="BM323" i="1"/>
  <c r="Y323" i="1"/>
  <c r="BP323" i="1" s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N316" i="1" s="1"/>
  <c r="P316" i="1"/>
  <c r="BO315" i="1"/>
  <c r="BM315" i="1"/>
  <c r="Y315" i="1"/>
  <c r="BP315" i="1" s="1"/>
  <c r="P315" i="1"/>
  <c r="BO314" i="1"/>
  <c r="BM314" i="1"/>
  <c r="Y314" i="1"/>
  <c r="Z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BP307" i="1" s="1"/>
  <c r="P307" i="1"/>
  <c r="BO306" i="1"/>
  <c r="BM306" i="1"/>
  <c r="Y306" i="1"/>
  <c r="Z306" i="1" s="1"/>
  <c r="P306" i="1"/>
  <c r="BO305" i="1"/>
  <c r="BM305" i="1"/>
  <c r="Y305" i="1"/>
  <c r="BP305" i="1" s="1"/>
  <c r="P305" i="1"/>
  <c r="BO304" i="1"/>
  <c r="BM304" i="1"/>
  <c r="Y304" i="1"/>
  <c r="Z304" i="1" s="1"/>
  <c r="P304" i="1"/>
  <c r="BO303" i="1"/>
  <c r="BM303" i="1"/>
  <c r="Y303" i="1"/>
  <c r="Z303" i="1" s="1"/>
  <c r="P303" i="1"/>
  <c r="X301" i="1"/>
  <c r="X300" i="1"/>
  <c r="BO299" i="1"/>
  <c r="BM299" i="1"/>
  <c r="Y299" i="1"/>
  <c r="BP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Z295" i="1"/>
  <c r="Y295" i="1"/>
  <c r="BN295" i="1" s="1"/>
  <c r="P295" i="1"/>
  <c r="BO294" i="1"/>
  <c r="BM294" i="1"/>
  <c r="Y294" i="1"/>
  <c r="Z294" i="1" s="1"/>
  <c r="P294" i="1"/>
  <c r="X291" i="1"/>
  <c r="X290" i="1"/>
  <c r="BO289" i="1"/>
  <c r="BM289" i="1"/>
  <c r="Y289" i="1"/>
  <c r="Z289" i="1" s="1"/>
  <c r="Z290" i="1" s="1"/>
  <c r="P289" i="1"/>
  <c r="X286" i="1"/>
  <c r="X285" i="1"/>
  <c r="BO284" i="1"/>
  <c r="BM284" i="1"/>
  <c r="Y284" i="1"/>
  <c r="Y286" i="1" s="1"/>
  <c r="P284" i="1"/>
  <c r="Y282" i="1"/>
  <c r="X282" i="1"/>
  <c r="X281" i="1"/>
  <c r="BO280" i="1"/>
  <c r="BN280" i="1"/>
  <c r="BM280" i="1"/>
  <c r="Z280" i="1"/>
  <c r="Z281" i="1" s="1"/>
  <c r="Y280" i="1"/>
  <c r="BP280" i="1" s="1"/>
  <c r="P280" i="1"/>
  <c r="X277" i="1"/>
  <c r="X276" i="1"/>
  <c r="BO275" i="1"/>
  <c r="BM275" i="1"/>
  <c r="Y275" i="1"/>
  <c r="BP275" i="1" s="1"/>
  <c r="P275" i="1"/>
  <c r="BO274" i="1"/>
  <c r="BM274" i="1"/>
  <c r="Y274" i="1"/>
  <c r="Z274" i="1" s="1"/>
  <c r="P274" i="1"/>
  <c r="BO273" i="1"/>
  <c r="BM273" i="1"/>
  <c r="Y273" i="1"/>
  <c r="BP273" i="1" s="1"/>
  <c r="P273" i="1"/>
  <c r="X270" i="1"/>
  <c r="X269" i="1"/>
  <c r="BO268" i="1"/>
  <c r="BN268" i="1"/>
  <c r="BM268" i="1"/>
  <c r="Y268" i="1"/>
  <c r="BP268" i="1" s="1"/>
  <c r="BO267" i="1"/>
  <c r="BM267" i="1"/>
  <c r="Y267" i="1"/>
  <c r="BP267" i="1" s="1"/>
  <c r="P267" i="1"/>
  <c r="BP266" i="1"/>
  <c r="BO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N259" i="1" s="1"/>
  <c r="P259" i="1"/>
  <c r="BO258" i="1"/>
  <c r="BM258" i="1"/>
  <c r="Y258" i="1"/>
  <c r="BP258" i="1" s="1"/>
  <c r="P258" i="1"/>
  <c r="BO257" i="1"/>
  <c r="BM257" i="1"/>
  <c r="Y257" i="1"/>
  <c r="BN257" i="1" s="1"/>
  <c r="P257" i="1"/>
  <c r="BO256" i="1"/>
  <c r="BM256" i="1"/>
  <c r="Z256" i="1"/>
  <c r="Y256" i="1"/>
  <c r="P256" i="1"/>
  <c r="X253" i="1"/>
  <c r="X252" i="1"/>
  <c r="BO251" i="1"/>
  <c r="BM251" i="1"/>
  <c r="Y251" i="1"/>
  <c r="BP251" i="1" s="1"/>
  <c r="P251" i="1"/>
  <c r="BO250" i="1"/>
  <c r="BM250" i="1"/>
  <c r="Z250" i="1"/>
  <c r="Y250" i="1"/>
  <c r="BN250" i="1" s="1"/>
  <c r="P250" i="1"/>
  <c r="BO249" i="1"/>
  <c r="BM249" i="1"/>
  <c r="Z249" i="1"/>
  <c r="Y249" i="1"/>
  <c r="BP249" i="1" s="1"/>
  <c r="P249" i="1"/>
  <c r="BO248" i="1"/>
  <c r="BM248" i="1"/>
  <c r="Y248" i="1"/>
  <c r="BN248" i="1" s="1"/>
  <c r="P248" i="1"/>
  <c r="BO247" i="1"/>
  <c r="BM247" i="1"/>
  <c r="Y247" i="1"/>
  <c r="BP247" i="1" s="1"/>
  <c r="BO246" i="1"/>
  <c r="BM246" i="1"/>
  <c r="Y246" i="1"/>
  <c r="BP246" i="1" s="1"/>
  <c r="P246" i="1"/>
  <c r="X244" i="1"/>
  <c r="X243" i="1"/>
  <c r="BO242" i="1"/>
  <c r="BM242" i="1"/>
  <c r="Y242" i="1"/>
  <c r="Z242" i="1" s="1"/>
  <c r="BO241" i="1"/>
  <c r="BM241" i="1"/>
  <c r="Y241" i="1"/>
  <c r="BN241" i="1" s="1"/>
  <c r="P241" i="1"/>
  <c r="X239" i="1"/>
  <c r="X238" i="1"/>
  <c r="BO237" i="1"/>
  <c r="BM237" i="1"/>
  <c r="Y237" i="1"/>
  <c r="Z237" i="1" s="1"/>
  <c r="P237" i="1"/>
  <c r="BP236" i="1"/>
  <c r="BO236" i="1"/>
  <c r="BM236" i="1"/>
  <c r="Y236" i="1"/>
  <c r="BN236" i="1" s="1"/>
  <c r="P236" i="1"/>
  <c r="X234" i="1"/>
  <c r="X233" i="1"/>
  <c r="BO232" i="1"/>
  <c r="BM232" i="1"/>
  <c r="Y232" i="1"/>
  <c r="BP232" i="1" s="1"/>
  <c r="P232" i="1"/>
  <c r="BO231" i="1"/>
  <c r="BN231" i="1"/>
  <c r="BM231" i="1"/>
  <c r="Z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Z229" i="1" s="1"/>
  <c r="P229" i="1"/>
  <c r="BO228" i="1"/>
  <c r="BM228" i="1"/>
  <c r="Z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3" i="1"/>
  <c r="X222" i="1"/>
  <c r="BO221" i="1"/>
  <c r="BM221" i="1"/>
  <c r="Y221" i="1"/>
  <c r="Y223" i="1" s="1"/>
  <c r="P221" i="1"/>
  <c r="BO220" i="1"/>
  <c r="BM220" i="1"/>
  <c r="Y220" i="1"/>
  <c r="BN220" i="1" s="1"/>
  <c r="P220" i="1"/>
  <c r="X218" i="1"/>
  <c r="X217" i="1"/>
  <c r="BO216" i="1"/>
  <c r="BM216" i="1"/>
  <c r="Y216" i="1"/>
  <c r="P216" i="1"/>
  <c r="BP215" i="1"/>
  <c r="BO215" i="1"/>
  <c r="BN215" i="1"/>
  <c r="BM215" i="1"/>
  <c r="Y215" i="1"/>
  <c r="Z215" i="1" s="1"/>
  <c r="P215" i="1"/>
  <c r="BP214" i="1"/>
  <c r="BO214" i="1"/>
  <c r="BM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Z212" i="1" s="1"/>
  <c r="P212" i="1"/>
  <c r="BO211" i="1"/>
  <c r="BN211" i="1"/>
  <c r="BM211" i="1"/>
  <c r="Y211" i="1"/>
  <c r="Z211" i="1" s="1"/>
  <c r="P211" i="1"/>
  <c r="BP210" i="1"/>
  <c r="BO210" i="1"/>
  <c r="BM210" i="1"/>
  <c r="Z210" i="1"/>
  <c r="Y210" i="1"/>
  <c r="BN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Z204" i="1" s="1"/>
  <c r="P204" i="1"/>
  <c r="BO203" i="1"/>
  <c r="BM203" i="1"/>
  <c r="Y203" i="1"/>
  <c r="BP203" i="1" s="1"/>
  <c r="P203" i="1"/>
  <c r="BO202" i="1"/>
  <c r="BN202" i="1"/>
  <c r="BM202" i="1"/>
  <c r="Z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Z198" i="1" s="1"/>
  <c r="P198" i="1"/>
  <c r="BO197" i="1"/>
  <c r="BM197" i="1"/>
  <c r="Y197" i="1"/>
  <c r="BP197" i="1" s="1"/>
  <c r="P197" i="1"/>
  <c r="Y195" i="1"/>
  <c r="X195" i="1"/>
  <c r="X194" i="1"/>
  <c r="BO193" i="1"/>
  <c r="BM193" i="1"/>
  <c r="Y193" i="1"/>
  <c r="BP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Z188" i="1" s="1"/>
  <c r="P188" i="1"/>
  <c r="BO187" i="1"/>
  <c r="BM187" i="1"/>
  <c r="Z187" i="1"/>
  <c r="Y187" i="1"/>
  <c r="P187" i="1"/>
  <c r="Y184" i="1"/>
  <c r="X184" i="1"/>
  <c r="Y183" i="1"/>
  <c r="X183" i="1"/>
  <c r="BP182" i="1"/>
  <c r="BO182" i="1"/>
  <c r="BN182" i="1"/>
  <c r="BM182" i="1"/>
  <c r="Y182" i="1"/>
  <c r="Z182" i="1" s="1"/>
  <c r="Z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N176" i="1"/>
  <c r="BM176" i="1"/>
  <c r="Y176" i="1"/>
  <c r="P176" i="1"/>
  <c r="X174" i="1"/>
  <c r="X173" i="1"/>
  <c r="BO172" i="1"/>
  <c r="BM172" i="1"/>
  <c r="Y172" i="1"/>
  <c r="BN172" i="1" s="1"/>
  <c r="P172" i="1"/>
  <c r="BO171" i="1"/>
  <c r="BM171" i="1"/>
  <c r="Z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Z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N165" i="1"/>
  <c r="BM165" i="1"/>
  <c r="Z165" i="1"/>
  <c r="Y165" i="1"/>
  <c r="BP165" i="1" s="1"/>
  <c r="P165" i="1"/>
  <c r="BO164" i="1"/>
  <c r="BM164" i="1"/>
  <c r="Y164" i="1"/>
  <c r="Z164" i="1" s="1"/>
  <c r="P164" i="1"/>
  <c r="X162" i="1"/>
  <c r="X161" i="1"/>
  <c r="BO160" i="1"/>
  <c r="BM160" i="1"/>
  <c r="Y160" i="1"/>
  <c r="Z160" i="1" s="1"/>
  <c r="Z161" i="1" s="1"/>
  <c r="P160" i="1"/>
  <c r="X156" i="1"/>
  <c r="X155" i="1"/>
  <c r="BO154" i="1"/>
  <c r="BM154" i="1"/>
  <c r="Y154" i="1"/>
  <c r="BN154" i="1" s="1"/>
  <c r="P154" i="1"/>
  <c r="BO153" i="1"/>
  <c r="BM153" i="1"/>
  <c r="Y153" i="1"/>
  <c r="BP153" i="1" s="1"/>
  <c r="P153" i="1"/>
  <c r="BO152" i="1"/>
  <c r="BM152" i="1"/>
  <c r="Y152" i="1"/>
  <c r="BP152" i="1" s="1"/>
  <c r="P152" i="1"/>
  <c r="Y150" i="1"/>
  <c r="X150" i="1"/>
  <c r="X149" i="1"/>
  <c r="BO148" i="1"/>
  <c r="BM148" i="1"/>
  <c r="Z148" i="1"/>
  <c r="Z149" i="1" s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Z142" i="1" s="1"/>
  <c r="P142" i="1"/>
  <c r="X140" i="1"/>
  <c r="X139" i="1"/>
  <c r="BO138" i="1"/>
  <c r="BN138" i="1"/>
  <c r="BM138" i="1"/>
  <c r="Z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Z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Z126" i="1"/>
  <c r="Y126" i="1"/>
  <c r="Y129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Y120" i="1"/>
  <c r="Z120" i="1" s="1"/>
  <c r="P120" i="1"/>
  <c r="BO119" i="1"/>
  <c r="BM119" i="1"/>
  <c r="Y119" i="1"/>
  <c r="P119" i="1"/>
  <c r="BO118" i="1"/>
  <c r="BN118" i="1"/>
  <c r="BM118" i="1"/>
  <c r="Y118" i="1"/>
  <c r="Z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5" i="1" s="1"/>
  <c r="P112" i="1"/>
  <c r="X110" i="1"/>
  <c r="X109" i="1"/>
  <c r="BP108" i="1"/>
  <c r="BO108" i="1"/>
  <c r="BM108" i="1"/>
  <c r="Y108" i="1"/>
  <c r="BN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N99" i="1" s="1"/>
  <c r="P99" i="1"/>
  <c r="BO98" i="1"/>
  <c r="BN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M95" i="1"/>
  <c r="Y95" i="1"/>
  <c r="Z95" i="1" s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Z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Z78" i="1" s="1"/>
  <c r="P78" i="1"/>
  <c r="BO77" i="1"/>
  <c r="BM77" i="1"/>
  <c r="Y77" i="1"/>
  <c r="BP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Z74" i="1"/>
  <c r="Y74" i="1"/>
  <c r="P74" i="1"/>
  <c r="X72" i="1"/>
  <c r="X71" i="1"/>
  <c r="BO70" i="1"/>
  <c r="BM70" i="1"/>
  <c r="Y70" i="1"/>
  <c r="Z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P64" i="1"/>
  <c r="BO64" i="1"/>
  <c r="BM64" i="1"/>
  <c r="Z64" i="1"/>
  <c r="Y64" i="1"/>
  <c r="BN64" i="1" s="1"/>
  <c r="P64" i="1"/>
  <c r="BO63" i="1"/>
  <c r="BM63" i="1"/>
  <c r="Y63" i="1"/>
  <c r="BP63" i="1" s="1"/>
  <c r="P63" i="1"/>
  <c r="BP62" i="1"/>
  <c r="BO62" i="1"/>
  <c r="BN62" i="1"/>
  <c r="BM62" i="1"/>
  <c r="Y62" i="1"/>
  <c r="Z62" i="1" s="1"/>
  <c r="P62" i="1"/>
  <c r="BO61" i="1"/>
  <c r="BM61" i="1"/>
  <c r="Y61" i="1"/>
  <c r="BN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Z55" i="1"/>
  <c r="Y55" i="1"/>
  <c r="BP55" i="1" s="1"/>
  <c r="P55" i="1"/>
  <c r="BO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Z52" i="1" s="1"/>
  <c r="P52" i="1"/>
  <c r="X49" i="1"/>
  <c r="X48" i="1"/>
  <c r="BP47" i="1"/>
  <c r="BO47" i="1"/>
  <c r="BN47" i="1"/>
  <c r="BM47" i="1"/>
  <c r="Y47" i="1"/>
  <c r="Y49" i="1" s="1"/>
  <c r="P47" i="1"/>
  <c r="X45" i="1"/>
  <c r="X44" i="1"/>
  <c r="BO43" i="1"/>
  <c r="BM43" i="1"/>
  <c r="Y43" i="1"/>
  <c r="Z43" i="1" s="1"/>
  <c r="P43" i="1"/>
  <c r="BO42" i="1"/>
  <c r="BM42" i="1"/>
  <c r="Y42" i="1"/>
  <c r="BP42" i="1" s="1"/>
  <c r="P42" i="1"/>
  <c r="BO41" i="1"/>
  <c r="BM41" i="1"/>
  <c r="Y41" i="1"/>
  <c r="P41" i="1"/>
  <c r="Y37" i="1"/>
  <c r="X37" i="1"/>
  <c r="X36" i="1"/>
  <c r="BO35" i="1"/>
  <c r="BM35" i="1"/>
  <c r="Y35" i="1"/>
  <c r="BN35" i="1" s="1"/>
  <c r="P35" i="1"/>
  <c r="X33" i="1"/>
  <c r="X32" i="1"/>
  <c r="BO31" i="1"/>
  <c r="BM31" i="1"/>
  <c r="Z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M28" i="1"/>
  <c r="Y28" i="1"/>
  <c r="Z28" i="1" s="1"/>
  <c r="P28" i="1"/>
  <c r="BO27" i="1"/>
  <c r="BM27" i="1"/>
  <c r="Y27" i="1"/>
  <c r="BN27" i="1" s="1"/>
  <c r="P27" i="1"/>
  <c r="BO26" i="1"/>
  <c r="BM26" i="1"/>
  <c r="Y26" i="1"/>
  <c r="BN26" i="1" s="1"/>
  <c r="P26" i="1"/>
  <c r="Y24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Y217" i="1" l="1"/>
  <c r="Z258" i="1"/>
  <c r="Z327" i="1"/>
  <c r="Z424" i="1"/>
  <c r="Z444" i="1"/>
  <c r="Y508" i="1"/>
  <c r="BN226" i="1"/>
  <c r="BN107" i="1"/>
  <c r="BN212" i="1"/>
  <c r="Z251" i="1"/>
  <c r="BN327" i="1"/>
  <c r="Z335" i="1"/>
  <c r="BN424" i="1"/>
  <c r="Y484" i="1"/>
  <c r="BN237" i="1"/>
  <c r="BN284" i="1"/>
  <c r="BN251" i="1"/>
  <c r="BN335" i="1"/>
  <c r="Z474" i="1"/>
  <c r="Z26" i="1"/>
  <c r="BP237" i="1"/>
  <c r="Z351" i="1"/>
  <c r="Z355" i="1"/>
  <c r="BN391" i="1"/>
  <c r="BN399" i="1"/>
  <c r="BN410" i="1"/>
  <c r="BP70" i="1"/>
  <c r="BP172" i="1"/>
  <c r="Y190" i="1"/>
  <c r="Z213" i="1"/>
  <c r="Z296" i="1"/>
  <c r="Y368" i="1"/>
  <c r="Z375" i="1"/>
  <c r="Z450" i="1"/>
  <c r="BP99" i="1"/>
  <c r="BP26" i="1"/>
  <c r="BP259" i="1"/>
  <c r="Z267" i="1"/>
  <c r="BN351" i="1"/>
  <c r="BP391" i="1"/>
  <c r="BP410" i="1"/>
  <c r="BP474" i="1"/>
  <c r="BN296" i="1"/>
  <c r="BN450" i="1"/>
  <c r="BN53" i="1"/>
  <c r="BN199" i="1"/>
  <c r="Z203" i="1"/>
  <c r="Z232" i="1"/>
  <c r="Y261" i="1"/>
  <c r="Y393" i="1"/>
  <c r="Z422" i="1"/>
  <c r="Y501" i="1"/>
  <c r="BN153" i="1"/>
  <c r="BP192" i="1"/>
  <c r="BN260" i="1"/>
  <c r="BN315" i="1"/>
  <c r="BN336" i="1"/>
  <c r="BP241" i="1"/>
  <c r="BP308" i="1"/>
  <c r="Y140" i="1"/>
  <c r="Y291" i="1"/>
  <c r="BN304" i="1"/>
  <c r="BP376" i="1"/>
  <c r="Z458" i="1"/>
  <c r="BN137" i="1"/>
  <c r="Y180" i="1"/>
  <c r="BP304" i="1"/>
  <c r="Y339" i="1"/>
  <c r="W524" i="1"/>
  <c r="Z434" i="1"/>
  <c r="Z435" i="1" s="1"/>
  <c r="Z443" i="1"/>
  <c r="BP451" i="1"/>
  <c r="BN458" i="1"/>
  <c r="Z489" i="1"/>
  <c r="BN28" i="1"/>
  <c r="Z47" i="1"/>
  <c r="Z48" i="1" s="1"/>
  <c r="Z98" i="1"/>
  <c r="Y128" i="1"/>
  <c r="BP200" i="1"/>
  <c r="BP229" i="1"/>
  <c r="M524" i="1"/>
  <c r="BN309" i="1"/>
  <c r="BP316" i="1"/>
  <c r="BN377" i="1"/>
  <c r="BP423" i="1"/>
  <c r="Y244" i="1"/>
  <c r="Y66" i="1"/>
  <c r="BN77" i="1"/>
  <c r="BP118" i="1"/>
  <c r="Y135" i="1"/>
  <c r="BN160" i="1"/>
  <c r="Z166" i="1"/>
  <c r="BP211" i="1"/>
  <c r="Z221" i="1"/>
  <c r="BP354" i="1"/>
  <c r="Y412" i="1"/>
  <c r="Y435" i="1"/>
  <c r="BN55" i="1"/>
  <c r="BN91" i="1"/>
  <c r="BN112" i="1"/>
  <c r="BP208" i="1"/>
  <c r="BN228" i="1"/>
  <c r="BN256" i="1"/>
  <c r="BN274" i="1"/>
  <c r="BN330" i="1"/>
  <c r="Y362" i="1"/>
  <c r="Y383" i="1"/>
  <c r="Z42" i="1"/>
  <c r="Y124" i="1"/>
  <c r="BN166" i="1"/>
  <c r="Z246" i="1"/>
  <c r="Z260" i="1"/>
  <c r="Z284" i="1"/>
  <c r="Z285" i="1" s="1"/>
  <c r="Z344" i="1"/>
  <c r="Z361" i="1"/>
  <c r="Z362" i="1" s="1"/>
  <c r="Z377" i="1"/>
  <c r="Z399" i="1"/>
  <c r="Y413" i="1"/>
  <c r="AA524" i="1"/>
  <c r="Z487" i="1"/>
  <c r="Y80" i="1"/>
  <c r="BP112" i="1"/>
  <c r="Y161" i="1"/>
  <c r="J524" i="1"/>
  <c r="Z524" i="1"/>
  <c r="BN31" i="1"/>
  <c r="Z56" i="1"/>
  <c r="BN78" i="1"/>
  <c r="Y116" i="1"/>
  <c r="BN126" i="1"/>
  <c r="Y162" i="1"/>
  <c r="BN209" i="1"/>
  <c r="Z257" i="1"/>
  <c r="BN299" i="1"/>
  <c r="BN355" i="1"/>
  <c r="Z416" i="1"/>
  <c r="BN452" i="1"/>
  <c r="BN480" i="1"/>
  <c r="Y71" i="1"/>
  <c r="BN74" i="1"/>
  <c r="Z153" i="1"/>
  <c r="BN171" i="1"/>
  <c r="BN187" i="1"/>
  <c r="BN203" i="1"/>
  <c r="BP212" i="1"/>
  <c r="BN232" i="1"/>
  <c r="Y238" i="1"/>
  <c r="Z247" i="1"/>
  <c r="BP250" i="1"/>
  <c r="BP284" i="1"/>
  <c r="BP295" i="1"/>
  <c r="BN352" i="1"/>
  <c r="BN422" i="1"/>
  <c r="BN440" i="1"/>
  <c r="Z466" i="1"/>
  <c r="BN56" i="1"/>
  <c r="BP78" i="1"/>
  <c r="E524" i="1"/>
  <c r="Z107" i="1"/>
  <c r="BP126" i="1"/>
  <c r="BN143" i="1"/>
  <c r="Y174" i="1"/>
  <c r="BN193" i="1"/>
  <c r="Y218" i="1"/>
  <c r="BN229" i="1"/>
  <c r="Y363" i="1"/>
  <c r="BN386" i="1"/>
  <c r="Y407" i="1"/>
  <c r="BN416" i="1"/>
  <c r="BP444" i="1"/>
  <c r="Z498" i="1"/>
  <c r="BN43" i="1"/>
  <c r="BP74" i="1"/>
  <c r="Z89" i="1"/>
  <c r="Z92" i="1" s="1"/>
  <c r="BN95" i="1"/>
  <c r="BP187" i="1"/>
  <c r="Y239" i="1"/>
  <c r="BN247" i="1"/>
  <c r="BP257" i="1"/>
  <c r="Z268" i="1"/>
  <c r="BN317" i="1"/>
  <c r="BP352" i="1"/>
  <c r="Y372" i="1"/>
  <c r="Y408" i="1"/>
  <c r="BP429" i="1"/>
  <c r="BN466" i="1"/>
  <c r="Y358" i="1"/>
  <c r="BP416" i="1"/>
  <c r="BP43" i="1"/>
  <c r="Z79" i="1"/>
  <c r="Z172" i="1"/>
  <c r="Z189" i="1"/>
  <c r="Y233" i="1"/>
  <c r="P524" i="1"/>
  <c r="Y311" i="1"/>
  <c r="S524" i="1"/>
  <c r="T524" i="1"/>
  <c r="Y357" i="1"/>
  <c r="Y389" i="1"/>
  <c r="BN397" i="1"/>
  <c r="Y430" i="1"/>
  <c r="X516" i="1"/>
  <c r="Z57" i="1"/>
  <c r="Z63" i="1"/>
  <c r="BN69" i="1"/>
  <c r="BN79" i="1"/>
  <c r="Y93" i="1"/>
  <c r="Y101" i="1"/>
  <c r="Z100" i="1"/>
  <c r="BN168" i="1"/>
  <c r="BN188" i="1"/>
  <c r="BN204" i="1"/>
  <c r="Z227" i="1"/>
  <c r="Z230" i="1"/>
  <c r="Z248" i="1"/>
  <c r="Z265" i="1"/>
  <c r="Y333" i="1"/>
  <c r="BN342" i="1"/>
  <c r="Y379" i="1"/>
  <c r="BP397" i="1"/>
  <c r="BN423" i="1"/>
  <c r="Y431" i="1"/>
  <c r="X518" i="1"/>
  <c r="BN201" i="1"/>
  <c r="Y222" i="1"/>
  <c r="BN307" i="1"/>
  <c r="X514" i="1"/>
  <c r="BN54" i="1"/>
  <c r="BN57" i="1"/>
  <c r="BN63" i="1"/>
  <c r="BP154" i="1"/>
  <c r="BP188" i="1"/>
  <c r="BP204" i="1"/>
  <c r="Z214" i="1"/>
  <c r="BN227" i="1"/>
  <c r="Z236" i="1"/>
  <c r="Z238" i="1" s="1"/>
  <c r="BN265" i="1"/>
  <c r="BP303" i="1"/>
  <c r="Z401" i="1"/>
  <c r="Z411" i="1"/>
  <c r="Z412" i="1" s="1"/>
  <c r="Z442" i="1"/>
  <c r="BP456" i="1"/>
  <c r="X515" i="1"/>
  <c r="X517" i="1" s="1"/>
  <c r="BP248" i="1"/>
  <c r="Y252" i="1"/>
  <c r="BP54" i="1"/>
  <c r="BP90" i="1"/>
  <c r="G524" i="1"/>
  <c r="BP148" i="1"/>
  <c r="Y189" i="1"/>
  <c r="Z259" i="1"/>
  <c r="Z354" i="1"/>
  <c r="Z376" i="1"/>
  <c r="Z382" i="1"/>
  <c r="Z383" i="1" s="1"/>
  <c r="BN401" i="1"/>
  <c r="BN411" i="1"/>
  <c r="Y419" i="1"/>
  <c r="Y491" i="1"/>
  <c r="Y500" i="1"/>
  <c r="C524" i="1"/>
  <c r="BN70" i="1"/>
  <c r="Y179" i="1"/>
  <c r="BP220" i="1"/>
  <c r="Y270" i="1"/>
  <c r="Y301" i="1"/>
  <c r="Z343" i="1"/>
  <c r="BN360" i="1"/>
  <c r="Z391" i="1"/>
  <c r="Z392" i="1" s="1"/>
  <c r="Z486" i="1"/>
  <c r="Y512" i="1"/>
  <c r="F524" i="1"/>
  <c r="Y262" i="1"/>
  <c r="Y426" i="1"/>
  <c r="BP434" i="1"/>
  <c r="Y507" i="1"/>
  <c r="Y58" i="1"/>
  <c r="BN90" i="1"/>
  <c r="Y102" i="1"/>
  <c r="Z137" i="1"/>
  <c r="Z139" i="1" s="1"/>
  <c r="BN148" i="1"/>
  <c r="BP160" i="1"/>
  <c r="BP168" i="1"/>
  <c r="BP176" i="1"/>
  <c r="Z193" i="1"/>
  <c r="Z201" i="1"/>
  <c r="Z209" i="1"/>
  <c r="Z226" i="1"/>
  <c r="BP274" i="1"/>
  <c r="BN303" i="1"/>
  <c r="Z309" i="1"/>
  <c r="Z317" i="1"/>
  <c r="BP330" i="1"/>
  <c r="Z365" i="1"/>
  <c r="Z367" i="1" s="1"/>
  <c r="BP386" i="1"/>
  <c r="Z421" i="1"/>
  <c r="Z425" i="1" s="1"/>
  <c r="BN443" i="1"/>
  <c r="Z449" i="1"/>
  <c r="Z457" i="1"/>
  <c r="Z465" i="1"/>
  <c r="Z473" i="1"/>
  <c r="BP494" i="1"/>
  <c r="BP505" i="1"/>
  <c r="H524" i="1"/>
  <c r="Z41" i="1"/>
  <c r="Z44" i="1" s="1"/>
  <c r="Y44" i="1"/>
  <c r="BN52" i="1"/>
  <c r="BN68" i="1"/>
  <c r="BN76" i="1"/>
  <c r="BN84" i="1"/>
  <c r="Z132" i="1"/>
  <c r="Z134" i="1" s="1"/>
  <c r="BN142" i="1"/>
  <c r="BN198" i="1"/>
  <c r="Z220" i="1"/>
  <c r="Z222" i="1" s="1"/>
  <c r="BN242" i="1"/>
  <c r="BP256" i="1"/>
  <c r="BP265" i="1"/>
  <c r="Y281" i="1"/>
  <c r="BN289" i="1"/>
  <c r="BN298" i="1"/>
  <c r="BN306" i="1"/>
  <c r="BN314" i="1"/>
  <c r="BN322" i="1"/>
  <c r="Z342" i="1"/>
  <c r="Y345" i="1"/>
  <c r="BN370" i="1"/>
  <c r="Y380" i="1"/>
  <c r="BP440" i="1"/>
  <c r="BN446" i="1"/>
  <c r="BN462" i="1"/>
  <c r="I524" i="1"/>
  <c r="BN449" i="1"/>
  <c r="BN457" i="1"/>
  <c r="BN465" i="1"/>
  <c r="BN473" i="1"/>
  <c r="BP480" i="1"/>
  <c r="Y495" i="1"/>
  <c r="Z506" i="1"/>
  <c r="Y513" i="1"/>
  <c r="Z29" i="1"/>
  <c r="BN41" i="1"/>
  <c r="BP52" i="1"/>
  <c r="Y59" i="1"/>
  <c r="BP76" i="1"/>
  <c r="BP84" i="1"/>
  <c r="Z105" i="1"/>
  <c r="Z113" i="1"/>
  <c r="Z121" i="1"/>
  <c r="BN132" i="1"/>
  <c r="BP142" i="1"/>
  <c r="Z169" i="1"/>
  <c r="Z177" i="1"/>
  <c r="BP198" i="1"/>
  <c r="BP242" i="1"/>
  <c r="Y269" i="1"/>
  <c r="Z275" i="1"/>
  <c r="BP289" i="1"/>
  <c r="BP298" i="1"/>
  <c r="BP306" i="1"/>
  <c r="BP314" i="1"/>
  <c r="BP322" i="1"/>
  <c r="Z328" i="1"/>
  <c r="Z331" i="1"/>
  <c r="BP370" i="1"/>
  <c r="Z387" i="1"/>
  <c r="Z388" i="1" s="1"/>
  <c r="Z405" i="1"/>
  <c r="BP446" i="1"/>
  <c r="BP462" i="1"/>
  <c r="K524" i="1"/>
  <c r="Y72" i="1"/>
  <c r="F9" i="1"/>
  <c r="Y32" i="1"/>
  <c r="BP68" i="1"/>
  <c r="Z96" i="1"/>
  <c r="Z101" i="1" s="1"/>
  <c r="H9" i="1"/>
  <c r="Y45" i="1"/>
  <c r="Z99" i="1"/>
  <c r="Z108" i="1"/>
  <c r="BP137" i="1"/>
  <c r="Z154" i="1"/>
  <c r="Y346" i="1"/>
  <c r="BP365" i="1"/>
  <c r="BP421" i="1"/>
  <c r="Z441" i="1"/>
  <c r="Z481" i="1"/>
  <c r="Z503" i="1"/>
  <c r="BN506" i="1"/>
  <c r="L524" i="1"/>
  <c r="BP41" i="1"/>
  <c r="Y85" i="1"/>
  <c r="BN105" i="1"/>
  <c r="BN113" i="1"/>
  <c r="BP132" i="1"/>
  <c r="Y243" i="1"/>
  <c r="BN275" i="1"/>
  <c r="Y290" i="1"/>
  <c r="BN328" i="1"/>
  <c r="BN331" i="1"/>
  <c r="Y371" i="1"/>
  <c r="BN387" i="1"/>
  <c r="BN405" i="1"/>
  <c r="BP486" i="1"/>
  <c r="Y490" i="1"/>
  <c r="Y496" i="1"/>
  <c r="J9" i="1"/>
  <c r="BN29" i="1"/>
  <c r="BN96" i="1"/>
  <c r="BN121" i="1"/>
  <c r="BN169" i="1"/>
  <c r="BN177" i="1"/>
  <c r="A10" i="1"/>
  <c r="Y33" i="1"/>
  <c r="Z53" i="1"/>
  <c r="Z61" i="1"/>
  <c r="Z65" i="1" s="1"/>
  <c r="Z69" i="1"/>
  <c r="Z77" i="1"/>
  <c r="Z143" i="1"/>
  <c r="Z144" i="1" s="1"/>
  <c r="Y194" i="1"/>
  <c r="Z199" i="1"/>
  <c r="BN266" i="1"/>
  <c r="Z299" i="1"/>
  <c r="Z307" i="1"/>
  <c r="Y310" i="1"/>
  <c r="Z315" i="1"/>
  <c r="Y318" i="1"/>
  <c r="Z323" i="1"/>
  <c r="BN382" i="1"/>
  <c r="BN441" i="1"/>
  <c r="Z447" i="1"/>
  <c r="Z463" i="1"/>
  <c r="BN481" i="1"/>
  <c r="BN503" i="1"/>
  <c r="O524" i="1"/>
  <c r="BP96" i="1"/>
  <c r="BP105" i="1"/>
  <c r="BP113" i="1"/>
  <c r="BP177" i="1"/>
  <c r="Y205" i="1"/>
  <c r="BP328" i="1"/>
  <c r="BP387" i="1"/>
  <c r="Y425" i="1"/>
  <c r="BN434" i="1"/>
  <c r="Y453" i="1"/>
  <c r="Y469" i="1"/>
  <c r="Z417" i="1"/>
  <c r="Z418" i="1" s="1"/>
  <c r="BN447" i="1"/>
  <c r="BN463" i="1"/>
  <c r="BP503" i="1"/>
  <c r="Q524" i="1"/>
  <c r="Z273" i="1"/>
  <c r="Y276" i="1"/>
  <c r="Y319" i="1"/>
  <c r="Z329" i="1"/>
  <c r="Y332" i="1"/>
  <c r="Z337" i="1"/>
  <c r="Z338" i="1" s="1"/>
  <c r="Z356" i="1"/>
  <c r="Z357" i="1" s="1"/>
  <c r="Y388" i="1"/>
  <c r="Z403" i="1"/>
  <c r="Z407" i="1" s="1"/>
  <c r="R524" i="1"/>
  <c r="Z216" i="1"/>
  <c r="Z22" i="1"/>
  <c r="Z23" i="1" s="1"/>
  <c r="Z30" i="1"/>
  <c r="BN42" i="1"/>
  <c r="BP61" i="1"/>
  <c r="Z97" i="1"/>
  <c r="Z106" i="1"/>
  <c r="Y109" i="1"/>
  <c r="Z114" i="1"/>
  <c r="Z122" i="1"/>
  <c r="BN133" i="1"/>
  <c r="Z152" i="1"/>
  <c r="Y155" i="1"/>
  <c r="BN164" i="1"/>
  <c r="Z170" i="1"/>
  <c r="Y173" i="1"/>
  <c r="Z178" i="1"/>
  <c r="Y206" i="1"/>
  <c r="BN213" i="1"/>
  <c r="BN221" i="1"/>
  <c r="BN230" i="1"/>
  <c r="BN343" i="1"/>
  <c r="BN353" i="1"/>
  <c r="BN361" i="1"/>
  <c r="BN400" i="1"/>
  <c r="Z406" i="1"/>
  <c r="BN417" i="1"/>
  <c r="Y454" i="1"/>
  <c r="Y470" i="1"/>
  <c r="Z482" i="1"/>
  <c r="Z493" i="1"/>
  <c r="Z504" i="1"/>
  <c r="Z27" i="1"/>
  <c r="Y234" i="1"/>
  <c r="BN329" i="1"/>
  <c r="BN337" i="1"/>
  <c r="BN356" i="1"/>
  <c r="BN403" i="1"/>
  <c r="Y81" i="1"/>
  <c r="Y92" i="1"/>
  <c r="BN216" i="1"/>
  <c r="BN273" i="1"/>
  <c r="BN22" i="1"/>
  <c r="BN170" i="1"/>
  <c r="BN178" i="1"/>
  <c r="Z197" i="1"/>
  <c r="BP221" i="1"/>
  <c r="Y277" i="1"/>
  <c r="Z297" i="1"/>
  <c r="Y300" i="1"/>
  <c r="Z305" i="1"/>
  <c r="Z313" i="1"/>
  <c r="Z321" i="1"/>
  <c r="Z324" i="1" s="1"/>
  <c r="Y324" i="1"/>
  <c r="BP353" i="1"/>
  <c r="BP361" i="1"/>
  <c r="Z378" i="1"/>
  <c r="Z379" i="1" s="1"/>
  <c r="BP400" i="1"/>
  <c r="BN406" i="1"/>
  <c r="Z445" i="1"/>
  <c r="BN482" i="1"/>
  <c r="BN493" i="1"/>
  <c r="BN504" i="1"/>
  <c r="U524" i="1"/>
  <c r="Y86" i="1"/>
  <c r="Z35" i="1"/>
  <c r="Z36" i="1" s="1"/>
  <c r="Z167" i="1"/>
  <c r="BN119" i="1"/>
  <c r="BN127" i="1"/>
  <c r="BN167" i="1"/>
  <c r="BN30" i="1"/>
  <c r="Z75" i="1"/>
  <c r="Z83" i="1"/>
  <c r="Z85" i="1" s="1"/>
  <c r="BN97" i="1"/>
  <c r="BN106" i="1"/>
  <c r="BN114" i="1"/>
  <c r="BN122" i="1"/>
  <c r="BP133" i="1"/>
  <c r="Y144" i="1"/>
  <c r="BN152" i="1"/>
  <c r="BP164" i="1"/>
  <c r="BP27" i="1"/>
  <c r="BP35" i="1"/>
  <c r="Y48" i="1"/>
  <c r="Y65" i="1"/>
  <c r="BN89" i="1"/>
  <c r="BN100" i="1"/>
  <c r="Y110" i="1"/>
  <c r="BP119" i="1"/>
  <c r="BP127" i="1"/>
  <c r="Y139" i="1"/>
  <c r="Y156" i="1"/>
  <c r="Z192" i="1"/>
  <c r="Z194" i="1" s="1"/>
  <c r="Z200" i="1"/>
  <c r="Z208" i="1"/>
  <c r="Z217" i="1" s="1"/>
  <c r="BP216" i="1"/>
  <c r="Z241" i="1"/>
  <c r="Z243" i="1" s="1"/>
  <c r="BN246" i="1"/>
  <c r="BN249" i="1"/>
  <c r="BN258" i="1"/>
  <c r="BN267" i="1"/>
  <c r="Y285" i="1"/>
  <c r="BN294" i="1"/>
  <c r="Z308" i="1"/>
  <c r="Z316" i="1"/>
  <c r="BP337" i="1"/>
  <c r="BP356" i="1"/>
  <c r="Y367" i="1"/>
  <c r="BN375" i="1"/>
  <c r="Z429" i="1"/>
  <c r="Z430" i="1" s="1"/>
  <c r="BN442" i="1"/>
  <c r="Z448" i="1"/>
  <c r="Z456" i="1"/>
  <c r="Z459" i="1" s="1"/>
  <c r="Y459" i="1"/>
  <c r="Z464" i="1"/>
  <c r="Z472" i="1"/>
  <c r="Y475" i="1"/>
  <c r="Z488" i="1"/>
  <c r="Z499" i="1"/>
  <c r="Z500" i="1" s="1"/>
  <c r="Z511" i="1"/>
  <c r="Z512" i="1" s="1"/>
  <c r="V524" i="1"/>
  <c r="Y134" i="1"/>
  <c r="BN197" i="1"/>
  <c r="Y253" i="1"/>
  <c r="BN297" i="1"/>
  <c r="BN305" i="1"/>
  <c r="BN313" i="1"/>
  <c r="BN321" i="1"/>
  <c r="BN378" i="1"/>
  <c r="Y418" i="1"/>
  <c r="Y436" i="1"/>
  <c r="BN445" i="1"/>
  <c r="Z451" i="1"/>
  <c r="Z467" i="1"/>
  <c r="B524" i="1"/>
  <c r="Z127" i="1"/>
  <c r="Z128" i="1" s="1"/>
  <c r="BP22" i="1"/>
  <c r="BN75" i="1"/>
  <c r="BN83" i="1"/>
  <c r="Y36" i="1"/>
  <c r="BN208" i="1"/>
  <c r="BP294" i="1"/>
  <c r="Y325" i="1"/>
  <c r="Y338" i="1"/>
  <c r="BN429" i="1"/>
  <c r="BN456" i="1"/>
  <c r="BN464" i="1"/>
  <c r="BN472" i="1"/>
  <c r="BN488" i="1"/>
  <c r="BN499" i="1"/>
  <c r="BN511" i="1"/>
  <c r="Z119" i="1"/>
  <c r="Z123" i="1" s="1"/>
  <c r="BP89" i="1"/>
  <c r="Y145" i="1"/>
  <c r="Z112" i="1"/>
  <c r="Z115" i="1" s="1"/>
  <c r="Y123" i="1"/>
  <c r="Z176" i="1"/>
  <c r="Z179" i="1" s="1"/>
  <c r="Y476" i="1"/>
  <c r="Y483" i="1"/>
  <c r="Z494" i="1"/>
  <c r="Z505" i="1"/>
  <c r="D524" i="1"/>
  <c r="BP511" i="1"/>
  <c r="Z68" i="1"/>
  <c r="Z490" i="1" l="1"/>
  <c r="Z269" i="1"/>
  <c r="Z261" i="1"/>
  <c r="Z318" i="1"/>
  <c r="Z155" i="1"/>
  <c r="Z80" i="1"/>
  <c r="Z276" i="1"/>
  <c r="Z332" i="1"/>
  <c r="Z475" i="1"/>
  <c r="Z58" i="1"/>
  <c r="Z32" i="1"/>
  <c r="Y514" i="1"/>
  <c r="Z310" i="1"/>
  <c r="Z495" i="1"/>
  <c r="Z469" i="1"/>
  <c r="Z252" i="1"/>
  <c r="Z233" i="1"/>
  <c r="Y518" i="1"/>
  <c r="Z300" i="1"/>
  <c r="Z173" i="1"/>
  <c r="Z483" i="1"/>
  <c r="Z453" i="1"/>
  <c r="Z345" i="1"/>
  <c r="Z507" i="1"/>
  <c r="Z109" i="1"/>
  <c r="Z205" i="1"/>
  <c r="Y515" i="1"/>
  <c r="Z71" i="1"/>
  <c r="Y516" i="1"/>
  <c r="Z519" i="1" l="1"/>
  <c r="Y517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<sst xmlns="http://schemas.openxmlformats.org/spreadsheetml/2006/main" count="2310" uniqueCount="833">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</sst>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5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16</v>
      </c>
      <c r="Y41" s="53">
        <f>IFERROR(IF(X41="",0,CEILING((X41/$H41),1)*$H41),"")</f>
        <v>21.6</v>
      </c>
      <c r="Z41" s="39">
        <f>IFERROR(IF(Y41=0,"",ROUNDUP(Y41/H41,0)*0.01898),"")</f>
        <v>3.7960000000000001E-2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16.644444444444442</v>
      </c>
      <c r="BN41" s="75">
        <f>IFERROR(Y41*I41/H41,"0")</f>
        <v>22.47</v>
      </c>
      <c r="BO41" s="75">
        <f>IFERROR(1/J41*(X41/H41),"0")</f>
        <v>2.3148148148148147E-2</v>
      </c>
      <c r="BP41" s="75">
        <f>IFERROR(1/J41*(Y41/H41),"0")</f>
        <v>3.125E-2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7</v>
      </c>
      <c r="Y43" s="53">
        <f>IFERROR(IF(X43="",0,CEILING((X43/$H43),1)*$H43),"")</f>
        <v>7.4</v>
      </c>
      <c r="Z43" s="39">
        <f>IFERROR(IF(Y43=0,"",ROUNDUP(Y43/H43,0)*0.00902),"")</f>
        <v>1.804E-2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7.397297297297297</v>
      </c>
      <c r="BN43" s="75">
        <f>IFERROR(Y43*I43/H43,"0")</f>
        <v>7.82</v>
      </c>
      <c r="BO43" s="75">
        <f>IFERROR(1/J43*(X43/H43),"0")</f>
        <v>1.4332514332514333E-2</v>
      </c>
      <c r="BP43" s="75">
        <f>IFERROR(1/J43*(Y43/H43),"0")</f>
        <v>1.5151515151515152E-2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3.3733733733733731</v>
      </c>
      <c r="Y44" s="41">
        <f>IFERROR(Y41/H41,"0")+IFERROR(Y42/H42,"0")+IFERROR(Y43/H43,"0")</f>
        <v>4</v>
      </c>
      <c r="Z44" s="41">
        <f>IFERROR(IF(Z41="",0,Z41),"0")+IFERROR(IF(Z42="",0,Z42),"0")+IFERROR(IF(Z43="",0,Z43),"0")</f>
        <v>5.6000000000000001E-2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23</v>
      </c>
      <c r="Y45" s="41">
        <f>IFERROR(SUM(Y41:Y43),"0")</f>
        <v>29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226</v>
      </c>
      <c r="Y52" s="53">
        <f t="shared" ref="Y52:Y57" si="6">IFERROR(IF(X52="",0,CEILING((X52/$H52),1)*$H52),"")</f>
        <v>235.2</v>
      </c>
      <c r="Z52" s="39">
        <f>IFERROR(IF(Y52=0,"",ROUNDUP(Y52/H52,0)*0.01898),"")</f>
        <v>0.39857999999999999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234.77767857142857</v>
      </c>
      <c r="BN52" s="75">
        <f t="shared" ref="BN52:BN57" si="8">IFERROR(Y52*I52/H52,"0")</f>
        <v>244.33499999999998</v>
      </c>
      <c r="BO52" s="75">
        <f t="shared" ref="BO52:BO57" si="9">IFERROR(1/J52*(X52/H52),"0")</f>
        <v>0.3152901785714286</v>
      </c>
      <c r="BP52" s="75">
        <f t="shared" ref="BP52:BP57" si="10">IFERROR(1/J52*(Y52/H52),"0")</f>
        <v>0.328125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123</v>
      </c>
      <c r="Y53" s="53">
        <f t="shared" si="6"/>
        <v>129.60000000000002</v>
      </c>
      <c r="Z53" s="39">
        <f>IFERROR(IF(Y53=0,"",ROUNDUP(Y53/H53,0)*0.01898),"")</f>
        <v>0.22776000000000002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127.95416666666665</v>
      </c>
      <c r="BN53" s="75">
        <f t="shared" si="8"/>
        <v>134.82000000000002</v>
      </c>
      <c r="BO53" s="75">
        <f t="shared" si="9"/>
        <v>0.17795138888888887</v>
      </c>
      <c r="BP53" s="75">
        <f t="shared" si="10"/>
        <v>0.18750000000000003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56</v>
      </c>
      <c r="Y55" s="53">
        <f t="shared" si="6"/>
        <v>56</v>
      </c>
      <c r="Z55" s="39">
        <f>IFERROR(IF(Y55=0,"",ROUNDUP(Y55/H55,0)*0.00902),"")</f>
        <v>0.12628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58.94</v>
      </c>
      <c r="BN55" s="75">
        <f t="shared" si="8"/>
        <v>58.94</v>
      </c>
      <c r="BO55" s="75">
        <f t="shared" si="9"/>
        <v>0.10606060606060606</v>
      </c>
      <c r="BP55" s="75">
        <f t="shared" si="10"/>
        <v>0.10606060606060606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45.567460317460316</v>
      </c>
      <c r="Y58" s="41">
        <f>IFERROR(Y52/H52,"0")+IFERROR(Y53/H53,"0")+IFERROR(Y54/H54,"0")+IFERROR(Y55/H55,"0")+IFERROR(Y56/H56,"0")+IFERROR(Y57/H57,"0")</f>
        <v>47</v>
      </c>
      <c r="Z58" s="41">
        <f>IFERROR(IF(Z52="",0,Z52),"0")+IFERROR(IF(Z53="",0,Z53),"0")+IFERROR(IF(Z54="",0,Z54),"0")+IFERROR(IF(Z55="",0,Z55),"0")+IFERROR(IF(Z56="",0,Z56),"0")+IFERROR(IF(Z57="",0,Z57),"0")</f>
        <v>0.75262000000000007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405</v>
      </c>
      <c r="Y59" s="41">
        <f>IFERROR(SUM(Y52:Y57),"0")</f>
        <v>420.8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243</v>
      </c>
      <c r="Y61" s="53">
        <f>IFERROR(IF(X61="",0,CEILING((X61/$H61),1)*$H61),"")</f>
        <v>248.4</v>
      </c>
      <c r="Z61" s="39">
        <f>IFERROR(IF(Y61=0,"",ROUNDUP(Y61/H61,0)*0.01898),"")</f>
        <v>0.43653999999999998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252.78749999999999</v>
      </c>
      <c r="BN61" s="75">
        <f>IFERROR(Y61*I61/H61,"0")</f>
        <v>258.40499999999997</v>
      </c>
      <c r="BO61" s="75">
        <f>IFERROR(1/J61*(X61/H61),"0")</f>
        <v>0.3515625</v>
      </c>
      <c r="BP61" s="75">
        <f>IFERROR(1/J61*(Y61/H61),"0")</f>
        <v>0.359375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22.5</v>
      </c>
      <c r="Y65" s="41">
        <f>IFERROR(Y61/H61,"0")+IFERROR(Y62/H62,"0")+IFERROR(Y63/H63,"0")+IFERROR(Y64/H64,"0")</f>
        <v>23</v>
      </c>
      <c r="Z65" s="41">
        <f>IFERROR(IF(Z61="",0,Z61),"0")+IFERROR(IF(Z62="",0,Z62),"0")+IFERROR(IF(Z63="",0,Z63),"0")+IFERROR(IF(Z64="",0,Z64),"0")</f>
        <v>0.43653999999999998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243</v>
      </c>
      <c r="Y66" s="41">
        <f>IFERROR(SUM(Y61:Y64),"0")</f>
        <v>248.4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132</v>
      </c>
      <c r="Y75" s="53">
        <f t="shared" si="11"/>
        <v>134.4</v>
      </c>
      <c r="Z75" s="39">
        <f>IFERROR(IF(Y75=0,"",ROUNDUP(Y75/H75,0)*0.01898),"")</f>
        <v>0.30368000000000001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138.83571428571429</v>
      </c>
      <c r="BN75" s="75">
        <f t="shared" si="13"/>
        <v>141.36000000000001</v>
      </c>
      <c r="BO75" s="75">
        <f t="shared" si="14"/>
        <v>0.24553571428571427</v>
      </c>
      <c r="BP75" s="75">
        <f t="shared" si="15"/>
        <v>0.25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15.714285714285714</v>
      </c>
      <c r="Y80" s="41">
        <f>IFERROR(Y74/H74,"0")+IFERROR(Y75/H75,"0")+IFERROR(Y76/H76,"0")+IFERROR(Y77/H77,"0")+IFERROR(Y78/H78,"0")+IFERROR(Y79/H79,"0")</f>
        <v>16</v>
      </c>
      <c r="Z80" s="41">
        <f>IFERROR(IF(Z74="",0,Z74),"0")+IFERROR(IF(Z75="",0,Z75),"0")+IFERROR(IF(Z76="",0,Z76),"0")+IFERROR(IF(Z77="",0,Z77),"0")+IFERROR(IF(Z78="",0,Z78),"0")+IFERROR(IF(Z79="",0,Z79),"0")</f>
        <v>0.30368000000000001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132</v>
      </c>
      <c r="Y81" s="41">
        <f>IFERROR(SUM(Y74:Y79),"0")</f>
        <v>134.4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53</v>
      </c>
      <c r="Y83" s="53">
        <f>IFERROR(IF(X83="",0,CEILING((X83/$H83),1)*$H83),"")</f>
        <v>54.6</v>
      </c>
      <c r="Z83" s="39">
        <f>IFERROR(IF(Y83=0,"",ROUNDUP(Y83/H83,0)*0.01898),"")</f>
        <v>0.13286000000000001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55.955769230769228</v>
      </c>
      <c r="BN83" s="75">
        <f>IFERROR(Y83*I83/H83,"0")</f>
        <v>57.644999999999996</v>
      </c>
      <c r="BO83" s="75">
        <f>IFERROR(1/J83*(X83/H83),"0")</f>
        <v>0.10616987179487179</v>
      </c>
      <c r="BP83" s="75">
        <f>IFERROR(1/J83*(Y83/H83),"0")</f>
        <v>0.109375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6.7948717948717947</v>
      </c>
      <c r="Y85" s="41">
        <f>IFERROR(Y83/H83,"0")+IFERROR(Y84/H84,"0")</f>
        <v>7</v>
      </c>
      <c r="Z85" s="41">
        <f>IFERROR(IF(Z83="",0,Z83),"0")+IFERROR(IF(Z84="",0,Z84),"0")</f>
        <v>0.13286000000000001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53</v>
      </c>
      <c r="Y86" s="41">
        <f>IFERROR(SUM(Y83:Y84),"0")</f>
        <v>54.6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249</v>
      </c>
      <c r="Y89" s="53">
        <f>IFERROR(IF(X89="",0,CEILING((X89/$H89),1)*$H89),"")</f>
        <v>259.20000000000005</v>
      </c>
      <c r="Z89" s="39">
        <f>IFERROR(IF(Y89=0,"",ROUNDUP(Y89/H89,0)*0.01898),"")</f>
        <v>0.45552000000000004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259.02916666666664</v>
      </c>
      <c r="BN89" s="75">
        <f>IFERROR(Y89*I89/H89,"0")</f>
        <v>269.64000000000004</v>
      </c>
      <c r="BO89" s="75">
        <f>IFERROR(1/J89*(X89/H89),"0")</f>
        <v>0.36024305555555552</v>
      </c>
      <c r="BP89" s="75">
        <f>IFERROR(1/J89*(Y89/H89),"0")</f>
        <v>0.37500000000000006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113</v>
      </c>
      <c r="Y91" s="53">
        <f>IFERROR(IF(X91="",0,CEILING((X91/$H91),1)*$H91),"")</f>
        <v>117</v>
      </c>
      <c r="Z91" s="39">
        <f>IFERROR(IF(Y91=0,"",ROUNDUP(Y91/H91,0)*0.00902),"")</f>
        <v>0.23452000000000001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118.27333333333334</v>
      </c>
      <c r="BN91" s="75">
        <f>IFERROR(Y91*I91/H91,"0")</f>
        <v>122.46000000000001</v>
      </c>
      <c r="BO91" s="75">
        <f>IFERROR(1/J91*(X91/H91),"0")</f>
        <v>0.19023569023569023</v>
      </c>
      <c r="BP91" s="75">
        <f>IFERROR(1/J91*(Y91/H91),"0")</f>
        <v>0.19696969696969696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48.166666666666664</v>
      </c>
      <c r="Y92" s="41">
        <f>IFERROR(Y89/H89,"0")+IFERROR(Y90/H90,"0")+IFERROR(Y91/H91,"0")</f>
        <v>50</v>
      </c>
      <c r="Z92" s="41">
        <f>IFERROR(IF(Z89="",0,Z89),"0")+IFERROR(IF(Z90="",0,Z90),"0")+IFERROR(IF(Z91="",0,Z91),"0")</f>
        <v>0.69003999999999999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362</v>
      </c>
      <c r="Y93" s="41">
        <f>IFERROR(SUM(Y89:Y91),"0")</f>
        <v>376.20000000000005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233</v>
      </c>
      <c r="Y95" s="53">
        <f t="shared" ref="Y95:Y100" si="16">IFERROR(IF(X95="",0,CEILING((X95/$H95),1)*$H95),"")</f>
        <v>234.89999999999998</v>
      </c>
      <c r="Z95" s="39">
        <f>IFERROR(IF(Y95=0,"",ROUNDUP(Y95/H95,0)*0.01898),"")</f>
        <v>0.55042000000000002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247.92925925925925</v>
      </c>
      <c r="BN95" s="75">
        <f t="shared" ref="BN95:BN100" si="18">IFERROR(Y95*I95/H95,"0")</f>
        <v>249.95099999999999</v>
      </c>
      <c r="BO95" s="75">
        <f t="shared" ref="BO95:BO100" si="19">IFERROR(1/J95*(X95/H95),"0")</f>
        <v>0.4494598765432099</v>
      </c>
      <c r="BP95" s="75">
        <f t="shared" ref="BP95:BP100" si="20">IFERROR(1/J95*(Y95/H95),"0")</f>
        <v>0.453125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146</v>
      </c>
      <c r="Y99" s="53">
        <f t="shared" si="16"/>
        <v>148.5</v>
      </c>
      <c r="Z99" s="39">
        <f>IFERROR(IF(Y99=0,"",ROUNDUP(Y99/H99,0)*0.00651),"")</f>
        <v>0.35805000000000003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159.62666666666667</v>
      </c>
      <c r="BN99" s="75">
        <f t="shared" si="18"/>
        <v>162.35999999999999</v>
      </c>
      <c r="BO99" s="75">
        <f t="shared" si="19"/>
        <v>0.29711029711029713</v>
      </c>
      <c r="BP99" s="75">
        <f t="shared" si="20"/>
        <v>0.30219780219780218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82.839506172839506</v>
      </c>
      <c r="Y101" s="41">
        <f>IFERROR(Y95/H95,"0")+IFERROR(Y96/H96,"0")+IFERROR(Y97/H97,"0")+IFERROR(Y98/H98,"0")+IFERROR(Y99/H99,"0")+IFERROR(Y100/H100,"0")</f>
        <v>84</v>
      </c>
      <c r="Z101" s="41">
        <f>IFERROR(IF(Z95="",0,Z95),"0")+IFERROR(IF(Z96="",0,Z96),"0")+IFERROR(IF(Z97="",0,Z97),"0")+IFERROR(IF(Z98="",0,Z98),"0")+IFERROR(IF(Z99="",0,Z99),"0")+IFERROR(IF(Z100="",0,Z100),"0")</f>
        <v>0.90847000000000011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379</v>
      </c>
      <c r="Y102" s="41">
        <f>IFERROR(SUM(Y95:Y100),"0")</f>
        <v>383.4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431</v>
      </c>
      <c r="Y105" s="53">
        <f>IFERROR(IF(X105="",0,CEILING((X105/$H105),1)*$H105),"")</f>
        <v>432</v>
      </c>
      <c r="Z105" s="39">
        <f>IFERROR(IF(Y105=0,"",ROUNDUP(Y105/H105,0)*0.01898),"")</f>
        <v>0.75919999999999999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448.35972222222216</v>
      </c>
      <c r="BN105" s="75">
        <f>IFERROR(Y105*I105/H105,"0")</f>
        <v>449.39999999999992</v>
      </c>
      <c r="BO105" s="75">
        <f>IFERROR(1/J105*(X105/H105),"0")</f>
        <v>0.6235532407407407</v>
      </c>
      <c r="BP105" s="75">
        <f>IFERROR(1/J105*(Y105/H105),"0")</f>
        <v>0.625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141</v>
      </c>
      <c r="Y107" s="53">
        <f>IFERROR(IF(X107="",0,CEILING((X107/$H107),1)*$H107),"")</f>
        <v>144</v>
      </c>
      <c r="Z107" s="39">
        <f>IFERROR(IF(Y107=0,"",ROUNDUP(Y107/H107,0)*0.00902),"")</f>
        <v>0.28864000000000001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147.58000000000001</v>
      </c>
      <c r="BN107" s="75">
        <f>IFERROR(Y107*I107/H107,"0")</f>
        <v>150.72</v>
      </c>
      <c r="BO107" s="75">
        <f>IFERROR(1/J107*(X107/H107),"0")</f>
        <v>0.23737373737373738</v>
      </c>
      <c r="BP107" s="75">
        <f>IFERROR(1/J107*(Y107/H107),"0")</f>
        <v>0.24242424242424243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71.240740740740733</v>
      </c>
      <c r="Y109" s="41">
        <f>IFERROR(Y105/H105,"0")+IFERROR(Y106/H106,"0")+IFERROR(Y107/H107,"0")+IFERROR(Y108/H108,"0")</f>
        <v>72</v>
      </c>
      <c r="Z109" s="41">
        <f>IFERROR(IF(Z105="",0,Z105),"0")+IFERROR(IF(Z106="",0,Z106),"0")+IFERROR(IF(Z107="",0,Z107),"0")+IFERROR(IF(Z108="",0,Z108),"0")</f>
        <v>1.0478399999999999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572</v>
      </c>
      <c r="Y110" s="41">
        <f>IFERROR(SUM(Y105:Y108),"0")</f>
        <v>576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103</v>
      </c>
      <c r="Y112" s="53">
        <f>IFERROR(IF(X112="",0,CEILING((X112/$H112),1)*$H112),"")</f>
        <v>108</v>
      </c>
      <c r="Z112" s="39">
        <f>IFERROR(IF(Y112=0,"",ROUNDUP(Y112/H112,0)*0.01898),"")</f>
        <v>0.1898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107.14861111111109</v>
      </c>
      <c r="BN112" s="75">
        <f>IFERROR(Y112*I112/H112,"0")</f>
        <v>112.34999999999998</v>
      </c>
      <c r="BO112" s="75">
        <f>IFERROR(1/J112*(X112/H112),"0")</f>
        <v>0.14901620370370369</v>
      </c>
      <c r="BP112" s="75">
        <f>IFERROR(1/J112*(Y112/H112),"0")</f>
        <v>0.15625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9.5370370370370363</v>
      </c>
      <c r="Y115" s="41">
        <f>IFERROR(Y112/H112,"0")+IFERROR(Y113/H113,"0")+IFERROR(Y114/H114,"0")</f>
        <v>10</v>
      </c>
      <c r="Z115" s="41">
        <f>IFERROR(IF(Z112="",0,Z112),"0")+IFERROR(IF(Z113="",0,Z113),"0")+IFERROR(IF(Z114="",0,Z114),"0")</f>
        <v>0.1898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103</v>
      </c>
      <c r="Y116" s="41">
        <f>IFERROR(SUM(Y112:Y114),"0")</f>
        <v>108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385</v>
      </c>
      <c r="Y119" s="53">
        <f>IFERROR(IF(X119="",0,CEILING((X119/$H119),1)*$H119),"")</f>
        <v>388.79999999999995</v>
      </c>
      <c r="Z119" s="39">
        <f>IFERROR(IF(Y119=0,"",ROUNDUP(Y119/H119,0)*0.01898),"")</f>
        <v>0.91104000000000007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409.38333333333333</v>
      </c>
      <c r="BN119" s="75">
        <f>IFERROR(Y119*I119/H119,"0")</f>
        <v>413.42399999999992</v>
      </c>
      <c r="BO119" s="75">
        <f>IFERROR(1/J119*(X119/H119),"0")</f>
        <v>0.7426697530864198</v>
      </c>
      <c r="BP119" s="75">
        <f>IFERROR(1/J119*(Y119/H119),"0")</f>
        <v>0.75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280</v>
      </c>
      <c r="Y121" s="53">
        <f>IFERROR(IF(X121="",0,CEILING((X121/$H121),1)*$H121),"")</f>
        <v>280.8</v>
      </c>
      <c r="Z121" s="39">
        <f>IFERROR(IF(Y121=0,"",ROUNDUP(Y121/H121,0)*0.00651),"")</f>
        <v>0.67703999999999998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306.13333333333327</v>
      </c>
      <c r="BN121" s="75">
        <f>IFERROR(Y121*I121/H121,"0")</f>
        <v>307.00799999999998</v>
      </c>
      <c r="BO121" s="75">
        <f>IFERROR(1/J121*(X121/H121),"0")</f>
        <v>0.56980056980056981</v>
      </c>
      <c r="BP121" s="75">
        <f>IFERROR(1/J121*(Y121/H121),"0")</f>
        <v>0.57142857142857151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151.23456790123456</v>
      </c>
      <c r="Y123" s="41">
        <f>IFERROR(Y118/H118,"0")+IFERROR(Y119/H119,"0")+IFERROR(Y120/H120,"0")+IFERROR(Y121/H121,"0")+IFERROR(Y122/H122,"0")</f>
        <v>152</v>
      </c>
      <c r="Z123" s="41">
        <f>IFERROR(IF(Z118="",0,Z118),"0")+IFERROR(IF(Z119="",0,Z119),"0")+IFERROR(IF(Z120="",0,Z120),"0")+IFERROR(IF(Z121="",0,Z121),"0")+IFERROR(IF(Z122="",0,Z122),"0")</f>
        <v>1.5880800000000002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665</v>
      </c>
      <c r="Y124" s="41">
        <f>IFERROR(SUM(Y118:Y122),"0")</f>
        <v>669.59999999999991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132</v>
      </c>
      <c r="Y164" s="53">
        <f t="shared" ref="Y164:Y172" si="21">IFERROR(IF(X164="",0,CEILING((X164/$H164),1)*$H164),"")</f>
        <v>134.4</v>
      </c>
      <c r="Z164" s="39">
        <f>IFERROR(IF(Y164=0,"",ROUNDUP(Y164/H164,0)*0.00902),"")</f>
        <v>0.28864000000000001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140.48571428571427</v>
      </c>
      <c r="BN164" s="75">
        <f t="shared" ref="BN164:BN172" si="23">IFERROR(Y164*I164/H164,"0")</f>
        <v>143.04</v>
      </c>
      <c r="BO164" s="75">
        <f t="shared" ref="BO164:BO172" si="24">IFERROR(1/J164*(X164/H164),"0")</f>
        <v>0.23809523809523808</v>
      </c>
      <c r="BP164" s="75">
        <f t="shared" ref="BP164:BP172" si="25">IFERROR(1/J164*(Y164/H164),"0")</f>
        <v>0.24242424242424243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102</v>
      </c>
      <c r="Y166" s="53">
        <f t="shared" si="21"/>
        <v>105</v>
      </c>
      <c r="Z166" s="39">
        <f>IFERROR(IF(Y166=0,"",ROUNDUP(Y166/H166,0)*0.00902),"")</f>
        <v>0.22550000000000001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107.1</v>
      </c>
      <c r="BN166" s="75">
        <f t="shared" si="23"/>
        <v>110.25</v>
      </c>
      <c r="BO166" s="75">
        <f t="shared" si="24"/>
        <v>0.18398268398268397</v>
      </c>
      <c r="BP166" s="75">
        <f t="shared" si="25"/>
        <v>0.18939393939393939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23</v>
      </c>
      <c r="Y169" s="53">
        <f t="shared" si="21"/>
        <v>23.400000000000002</v>
      </c>
      <c r="Z169" s="39">
        <f>IFERROR(IF(Y169=0,"",ROUNDUP(Y169/H169,0)*0.00502),"")</f>
        <v>6.5259999999999999E-2</v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24.661111111111111</v>
      </c>
      <c r="BN169" s="75">
        <f t="shared" si="23"/>
        <v>25.090000000000003</v>
      </c>
      <c r="BO169" s="75">
        <f t="shared" si="24"/>
        <v>5.4605887939221276E-2</v>
      </c>
      <c r="BP169" s="75">
        <f t="shared" si="25"/>
        <v>5.5555555555555559E-2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2</v>
      </c>
      <c r="Y170" s="53">
        <f t="shared" si="21"/>
        <v>2.1</v>
      </c>
      <c r="Z170" s="39">
        <f>IFERROR(IF(Y170=0,"",ROUNDUP(Y170/H170,0)*0.00502),"")</f>
        <v>5.0200000000000002E-3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2.0952380952380953</v>
      </c>
      <c r="BN170" s="75">
        <f t="shared" si="23"/>
        <v>2.2000000000000002</v>
      </c>
      <c r="BO170" s="75">
        <f t="shared" si="24"/>
        <v>4.0700040700040706E-3</v>
      </c>
      <c r="BP170" s="75">
        <f t="shared" si="25"/>
        <v>4.2735042735042739E-3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69.444444444444429</v>
      </c>
      <c r="Y173" s="41">
        <f>IFERROR(Y164/H164,"0")+IFERROR(Y165/H165,"0")+IFERROR(Y166/H166,"0")+IFERROR(Y167/H167,"0")+IFERROR(Y168/H168,"0")+IFERROR(Y169/H169,"0")+IFERROR(Y170/H170,"0")+IFERROR(Y171/H171,"0")+IFERROR(Y172/H172,"0")</f>
        <v>71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0.58442000000000005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259</v>
      </c>
      <c r="Y174" s="41">
        <f>IFERROR(SUM(Y164:Y172),"0")</f>
        <v>264.90000000000003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35</v>
      </c>
      <c r="Y193" s="53">
        <f>IFERROR(IF(X193="",0,CEILING((X193/$H193),1)*$H193),"")</f>
        <v>35.700000000000003</v>
      </c>
      <c r="Z193" s="39">
        <f>IFERROR(IF(Y193=0,"",ROUNDUP(Y193/H193,0)*0.00651),"")</f>
        <v>0.11067</v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38</v>
      </c>
      <c r="BN193" s="75">
        <f>IFERROR(Y193*I193/H193,"0")</f>
        <v>38.76</v>
      </c>
      <c r="BO193" s="75">
        <f>IFERROR(1/J193*(X193/H193),"0")</f>
        <v>9.1575091575091569E-2</v>
      </c>
      <c r="BP193" s="75">
        <f>IFERROR(1/J193*(Y193/H193),"0")</f>
        <v>9.3406593406593408E-2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16.666666666666664</v>
      </c>
      <c r="Y194" s="41">
        <f>IFERROR(Y192/H192,"0")+IFERROR(Y193/H193,"0")</f>
        <v>17</v>
      </c>
      <c r="Z194" s="41">
        <f>IFERROR(IF(Z192="",0,Z192),"0")+IFERROR(IF(Z193="",0,Z193),"0")</f>
        <v>0.11067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35</v>
      </c>
      <c r="Y195" s="41">
        <f>IFERROR(SUM(Y192:Y193),"0")</f>
        <v>35.700000000000003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504</v>
      </c>
      <c r="Y197" s="53">
        <f t="shared" ref="Y197:Y204" si="26">IFERROR(IF(X197="",0,CEILING((X197/$H197),1)*$H197),"")</f>
        <v>507.6</v>
      </c>
      <c r="Z197" s="39">
        <f>IFERROR(IF(Y197=0,"",ROUNDUP(Y197/H197,0)*0.00902),"")</f>
        <v>0.84787999999999997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523.6</v>
      </c>
      <c r="BN197" s="75">
        <f t="shared" ref="BN197:BN204" si="28">IFERROR(Y197*I197/H197,"0")</f>
        <v>527.34</v>
      </c>
      <c r="BO197" s="75">
        <f t="shared" ref="BO197:BO204" si="29">IFERROR(1/J197*(X197/H197),"0")</f>
        <v>0.70707070707070707</v>
      </c>
      <c r="BP197" s="75">
        <f t="shared" ref="BP197:BP204" si="30">IFERROR(1/J197*(Y197/H197),"0")</f>
        <v>0.71212121212121215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452</v>
      </c>
      <c r="Y198" s="53">
        <f t="shared" si="26"/>
        <v>453.6</v>
      </c>
      <c r="Z198" s="39">
        <f>IFERROR(IF(Y198=0,"",ROUNDUP(Y198/H198,0)*0.00902),"")</f>
        <v>0.75768000000000002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469.57777777777778</v>
      </c>
      <c r="BN198" s="75">
        <f t="shared" si="28"/>
        <v>471.24</v>
      </c>
      <c r="BO198" s="75">
        <f t="shared" si="29"/>
        <v>0.63411896745230079</v>
      </c>
      <c r="BP198" s="75">
        <f t="shared" si="30"/>
        <v>0.63636363636363635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438</v>
      </c>
      <c r="Y200" s="53">
        <f t="shared" si="26"/>
        <v>442.8</v>
      </c>
      <c r="Z200" s="39">
        <f>IFERROR(IF(Y200=0,"",ROUNDUP(Y200/H200,0)*0.00902),"")</f>
        <v>0.73964000000000008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455.03333333333336</v>
      </c>
      <c r="BN200" s="75">
        <f t="shared" si="28"/>
        <v>460.02</v>
      </c>
      <c r="BO200" s="75">
        <f t="shared" si="29"/>
        <v>0.6144781144781144</v>
      </c>
      <c r="BP200" s="75">
        <f t="shared" si="30"/>
        <v>0.62121212121212122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150</v>
      </c>
      <c r="Y201" s="53">
        <f t="shared" si="26"/>
        <v>151.20000000000002</v>
      </c>
      <c r="Z201" s="39">
        <f>IFERROR(IF(Y201=0,"",ROUNDUP(Y201/H201,0)*0.00502),"")</f>
        <v>0.42168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160.83333333333334</v>
      </c>
      <c r="BN201" s="75">
        <f t="shared" si="28"/>
        <v>162.12</v>
      </c>
      <c r="BO201" s="75">
        <f t="shared" si="29"/>
        <v>0.35612535612535612</v>
      </c>
      <c r="BP201" s="75">
        <f t="shared" si="30"/>
        <v>0.35897435897435909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97</v>
      </c>
      <c r="Y202" s="53">
        <f t="shared" si="26"/>
        <v>97.2</v>
      </c>
      <c r="Z202" s="39">
        <f>IFERROR(IF(Y202=0,"",ROUNDUP(Y202/H202,0)*0.00502),"")</f>
        <v>0.27107999999999999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102.38888888888887</v>
      </c>
      <c r="BN202" s="75">
        <f t="shared" si="28"/>
        <v>102.6</v>
      </c>
      <c r="BO202" s="75">
        <f t="shared" si="29"/>
        <v>0.23029439696106363</v>
      </c>
      <c r="BP202" s="75">
        <f t="shared" si="30"/>
        <v>0.23076923076923078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111</v>
      </c>
      <c r="Y204" s="53">
        <f t="shared" si="26"/>
        <v>111.60000000000001</v>
      </c>
      <c r="Z204" s="39">
        <f>IFERROR(IF(Y204=0,"",ROUNDUP(Y204/H204,0)*0.00502),"")</f>
        <v>0.31124000000000002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117.16666666666666</v>
      </c>
      <c r="BN204" s="75">
        <f t="shared" si="28"/>
        <v>117.80000000000001</v>
      </c>
      <c r="BO204" s="75">
        <f t="shared" si="29"/>
        <v>0.26353276353276356</v>
      </c>
      <c r="BP204" s="75">
        <f t="shared" si="30"/>
        <v>0.26495726495726496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457.03703703703701</v>
      </c>
      <c r="Y205" s="41">
        <f>IFERROR(Y197/H197,"0")+IFERROR(Y198/H198,"0")+IFERROR(Y199/H199,"0")+IFERROR(Y200/H200,"0")+IFERROR(Y201/H201,"0")+IFERROR(Y202/H202,"0")+IFERROR(Y203/H203,"0")+IFERROR(Y204/H204,"0")</f>
        <v>460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3.3492000000000002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1752</v>
      </c>
      <c r="Y206" s="41">
        <f>IFERROR(SUM(Y197:Y204),"0")</f>
        <v>1764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438</v>
      </c>
      <c r="Y210" s="53">
        <f t="shared" si="31"/>
        <v>443.7</v>
      </c>
      <c r="Z210" s="39">
        <f>IFERROR(IF(Y210=0,"",ROUNDUP(Y210/H210,0)*0.01898),"")</f>
        <v>0.96798000000000006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464.12896551724134</v>
      </c>
      <c r="BN210" s="75">
        <f t="shared" si="33"/>
        <v>470.16899999999998</v>
      </c>
      <c r="BO210" s="75">
        <f t="shared" si="34"/>
        <v>0.78663793103448287</v>
      </c>
      <c r="BP210" s="75">
        <f t="shared" si="35"/>
        <v>0.796875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285</v>
      </c>
      <c r="Y211" s="53">
        <f t="shared" si="31"/>
        <v>285.59999999999997</v>
      </c>
      <c r="Z211" s="39">
        <f t="shared" ref="Z211:Z216" si="36">IFERROR(IF(Y211=0,"",ROUNDUP(Y211/H211,0)*0.00651),"")</f>
        <v>0.77468999999999999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317.0625</v>
      </c>
      <c r="BN211" s="75">
        <f t="shared" si="33"/>
        <v>317.72999999999996</v>
      </c>
      <c r="BO211" s="75">
        <f t="shared" si="34"/>
        <v>0.65247252747252749</v>
      </c>
      <c r="BP211" s="75">
        <f t="shared" si="35"/>
        <v>0.65384615384615385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607</v>
      </c>
      <c r="Y213" s="53">
        <f t="shared" si="31"/>
        <v>607.19999999999993</v>
      </c>
      <c r="Z213" s="39">
        <f t="shared" si="36"/>
        <v>1.64703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670.73500000000013</v>
      </c>
      <c r="BN213" s="75">
        <f t="shared" si="33"/>
        <v>670.95600000000002</v>
      </c>
      <c r="BO213" s="75">
        <f t="shared" si="34"/>
        <v>1.3896520146520148</v>
      </c>
      <c r="BP213" s="75">
        <f t="shared" si="35"/>
        <v>1.3901098901098901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618</v>
      </c>
      <c r="Y214" s="53">
        <f t="shared" si="31"/>
        <v>619.19999999999993</v>
      </c>
      <c r="Z214" s="39">
        <f t="shared" si="36"/>
        <v>1.6795800000000001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682.8900000000001</v>
      </c>
      <c r="BN214" s="75">
        <f t="shared" si="33"/>
        <v>684.21600000000001</v>
      </c>
      <c r="BO214" s="75">
        <f t="shared" si="34"/>
        <v>1.4148351648351649</v>
      </c>
      <c r="BP214" s="75">
        <f t="shared" si="35"/>
        <v>1.4175824175824177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136</v>
      </c>
      <c r="Y215" s="53">
        <f t="shared" si="31"/>
        <v>136.79999999999998</v>
      </c>
      <c r="Z215" s="39">
        <f t="shared" si="36"/>
        <v>0.37107000000000001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150.28000000000003</v>
      </c>
      <c r="BN215" s="75">
        <f t="shared" si="33"/>
        <v>151.16399999999999</v>
      </c>
      <c r="BO215" s="75">
        <f t="shared" si="34"/>
        <v>0.31135531135531141</v>
      </c>
      <c r="BP215" s="75">
        <f t="shared" si="35"/>
        <v>0.31318681318681318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305</v>
      </c>
      <c r="Y216" s="53">
        <f t="shared" si="31"/>
        <v>307.2</v>
      </c>
      <c r="Z216" s="39">
        <f t="shared" si="36"/>
        <v>0.83328000000000002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337.78749999999997</v>
      </c>
      <c r="BN216" s="75">
        <f t="shared" si="33"/>
        <v>340.22399999999999</v>
      </c>
      <c r="BO216" s="75">
        <f t="shared" si="34"/>
        <v>0.69826007326007333</v>
      </c>
      <c r="BP216" s="75">
        <f t="shared" si="35"/>
        <v>0.70329670329670335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863.2614942528736</v>
      </c>
      <c r="Y217" s="41">
        <f>IFERROR(Y208/H208,"0")+IFERROR(Y209/H209,"0")+IFERROR(Y210/H210,"0")+IFERROR(Y211/H211,"0")+IFERROR(Y212/H212,"0")+IFERROR(Y213/H213,"0")+IFERROR(Y214/H214,"0")+IFERROR(Y215/H215,"0")+IFERROR(Y216/H216,"0")</f>
        <v>866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6.2736300000000007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2389</v>
      </c>
      <c r="Y218" s="41">
        <f>IFERROR(SUM(Y208:Y216),"0")</f>
        <v>2399.6999999999998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17</v>
      </c>
      <c r="Y220" s="53">
        <f>IFERROR(IF(X220="",0,CEILING((X220/$H220),1)*$H220),"")</f>
        <v>19.2</v>
      </c>
      <c r="Z220" s="39">
        <f>IFERROR(IF(Y220=0,"",ROUNDUP(Y220/H220,0)*0.00651),"")</f>
        <v>5.2080000000000001E-2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18.785000000000004</v>
      </c>
      <c r="BN220" s="75">
        <f>IFERROR(Y220*I220/H220,"0")</f>
        <v>21.216000000000001</v>
      </c>
      <c r="BO220" s="75">
        <f>IFERROR(1/J220*(X220/H220),"0")</f>
        <v>3.8919413919413927E-2</v>
      </c>
      <c r="BP220" s="75">
        <f>IFERROR(1/J220*(Y220/H220),"0")</f>
        <v>4.3956043956043959E-2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7.0833333333333339</v>
      </c>
      <c r="Y222" s="41">
        <f>IFERROR(Y220/H220,"0")+IFERROR(Y221/H221,"0")</f>
        <v>8</v>
      </c>
      <c r="Z222" s="41">
        <f>IFERROR(IF(Z220="",0,Z220),"0")+IFERROR(IF(Z221="",0,Z221),"0")</f>
        <v>5.2080000000000001E-2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17</v>
      </c>
      <c r="Y223" s="41">
        <f>IFERROR(SUM(Y220:Y221),"0")</f>
        <v>19.2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94</v>
      </c>
      <c r="Y226" s="53">
        <f t="shared" ref="Y226:Y232" si="37">IFERROR(IF(X226="",0,CEILING((X226/$H226),1)*$H226),"")</f>
        <v>104.39999999999999</v>
      </c>
      <c r="Z226" s="39">
        <f>IFERROR(IF(Y226=0,"",ROUNDUP(Y226/H226,0)*0.01898),"")</f>
        <v>0.17082</v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97.525000000000006</v>
      </c>
      <c r="BN226" s="75">
        <f t="shared" ref="BN226:BN232" si="39">IFERROR(Y226*I226/H226,"0")</f>
        <v>108.315</v>
      </c>
      <c r="BO226" s="75">
        <f t="shared" ref="BO226:BO232" si="40">IFERROR(1/J226*(X226/H226),"0")</f>
        <v>0.12661637931034483</v>
      </c>
      <c r="BP226" s="75">
        <f t="shared" ref="BP226:BP232" si="41">IFERROR(1/J226*(Y226/H226),"0")</f>
        <v>0.140625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8.1034482758620694</v>
      </c>
      <c r="Y233" s="41">
        <f>IFERROR(Y226/H226,"0")+IFERROR(Y227/H227,"0")+IFERROR(Y228/H228,"0")+IFERROR(Y229/H229,"0")+IFERROR(Y230/H230,"0")+IFERROR(Y231/H231,"0")+IFERROR(Y232/H232,"0")</f>
        <v>9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0.17082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94</v>
      </c>
      <c r="Y234" s="41">
        <f>IFERROR(SUM(Y226:Y232),"0")</f>
        <v>104.39999999999999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210</v>
      </c>
      <c r="Y321" s="53">
        <f>IFERROR(IF(X321="",0,CEILING((X321/$H321),1)*$H321),"")</f>
        <v>210</v>
      </c>
      <c r="Z321" s="39">
        <f>IFERROR(IF(Y321=0,"",ROUNDUP(Y321/H321,0)*0.01898),"")</f>
        <v>0.47450000000000003</v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222.97499999999999</v>
      </c>
      <c r="BN321" s="75">
        <f>IFERROR(Y321*I321/H321,"0")</f>
        <v>222.97499999999999</v>
      </c>
      <c r="BO321" s="75">
        <f>IFERROR(1/J321*(X321/H321),"0")</f>
        <v>0.390625</v>
      </c>
      <c r="BP321" s="75">
        <f>IFERROR(1/J321*(Y321/H321),"0")</f>
        <v>0.390625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409</v>
      </c>
      <c r="Y322" s="53">
        <f>IFERROR(IF(X322="",0,CEILING((X322/$H322),1)*$H322),"")</f>
        <v>413.4</v>
      </c>
      <c r="Z322" s="39">
        <f>IFERROR(IF(Y322=0,"",ROUNDUP(Y322/H322,0)*0.01898),"")</f>
        <v>1.0059400000000001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436.21423076923082</v>
      </c>
      <c r="BN322" s="75">
        <f>IFERROR(Y322*I322/H322,"0")</f>
        <v>440.90700000000004</v>
      </c>
      <c r="BO322" s="75">
        <f>IFERROR(1/J322*(X322/H322),"0")</f>
        <v>0.81931089743589747</v>
      </c>
      <c r="BP322" s="75">
        <f>IFERROR(1/J322*(Y322/H322),"0")</f>
        <v>0.828125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188</v>
      </c>
      <c r="Y323" s="53">
        <f>IFERROR(IF(X323="",0,CEILING((X323/$H323),1)*$H323),"")</f>
        <v>193.20000000000002</v>
      </c>
      <c r="Z323" s="39">
        <f>IFERROR(IF(Y323=0,"",ROUNDUP(Y323/H323,0)*0.01898),"")</f>
        <v>0.43653999999999998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199.61571428571429</v>
      </c>
      <c r="BN323" s="75">
        <f>IFERROR(Y323*I323/H323,"0")</f>
        <v>205.13700000000003</v>
      </c>
      <c r="BO323" s="75">
        <f>IFERROR(1/J323*(X323/H323),"0")</f>
        <v>0.34970238095238093</v>
      </c>
      <c r="BP323" s="75">
        <f>IFERROR(1/J323*(Y323/H323),"0")</f>
        <v>0.359375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99.81684981684981</v>
      </c>
      <c r="Y324" s="41">
        <f>IFERROR(Y321/H321,"0")+IFERROR(Y322/H322,"0")+IFERROR(Y323/H323,"0")</f>
        <v>101</v>
      </c>
      <c r="Z324" s="41">
        <f>IFERROR(IF(Z321="",0,Z321),"0")+IFERROR(IF(Z322="",0,Z322),"0")+IFERROR(IF(Z323="",0,Z323),"0")</f>
        <v>1.9169800000000001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807</v>
      </c>
      <c r="Y325" s="41">
        <f>IFERROR(SUM(Y321:Y323),"0")</f>
        <v>816.6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4</v>
      </c>
      <c r="Y330" s="53">
        <f>IFERROR(IF(X330="",0,CEILING((X330/$H330),1)*$H330),"")</f>
        <v>5.0999999999999996</v>
      </c>
      <c r="Z330" s="39">
        <f>IFERROR(IF(Y330=0,"",ROUNDUP(Y330/H330,0)*0.00651),"")</f>
        <v>1.302E-2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4.6352941176470592</v>
      </c>
      <c r="BN330" s="75">
        <f>IFERROR(Y330*I330/H330,"0")</f>
        <v>5.91</v>
      </c>
      <c r="BO330" s="75">
        <f>IFERROR(1/J330*(X330/H330),"0")</f>
        <v>8.6188321482439153E-3</v>
      </c>
      <c r="BP330" s="75">
        <f>IFERROR(1/J330*(Y330/H330),"0")</f>
        <v>1.098901098901099E-2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16</v>
      </c>
      <c r="Y331" s="53">
        <f>IFERROR(IF(X331="",0,CEILING((X331/$H331),1)*$H331),"")</f>
        <v>17.849999999999998</v>
      </c>
      <c r="Z331" s="39">
        <f>IFERROR(IF(Y331=0,"",ROUNDUP(Y331/H331,0)*0.00651),"")</f>
        <v>4.5569999999999999E-2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18.070588235294117</v>
      </c>
      <c r="BN331" s="75">
        <f>IFERROR(Y331*I331/H331,"0")</f>
        <v>20.16</v>
      </c>
      <c r="BO331" s="75">
        <f>IFERROR(1/J331*(X331/H331),"0")</f>
        <v>3.4475328592975661E-2</v>
      </c>
      <c r="BP331" s="75">
        <f>IFERROR(1/J331*(Y331/H331),"0")</f>
        <v>3.8461538461538464E-2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7.8431372549019613</v>
      </c>
      <c r="Y332" s="41">
        <f>IFERROR(Y327/H327,"0")+IFERROR(Y328/H328,"0")+IFERROR(Y329/H329,"0")+IFERROR(Y330/H330,"0")+IFERROR(Y331/H331,"0")</f>
        <v>9</v>
      </c>
      <c r="Z332" s="41">
        <f>IFERROR(IF(Z327="",0,Z327),"0")+IFERROR(IF(Z328="",0,Z328),"0")+IFERROR(IF(Z329="",0,Z329),"0")+IFERROR(IF(Z330="",0,Z330),"0")+IFERROR(IF(Z331="",0,Z331),"0")</f>
        <v>5.8590000000000003E-2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20</v>
      </c>
      <c r="Y333" s="41">
        <f>IFERROR(SUM(Y327:Y331),"0")</f>
        <v>22.949999999999996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446</v>
      </c>
      <c r="Y350" s="53">
        <f t="shared" ref="Y350:Y356" si="58">IFERROR(IF(X350="",0,CEILING((X350/$H350),1)*$H350),"")</f>
        <v>450</v>
      </c>
      <c r="Z350" s="39">
        <f>IFERROR(IF(Y350=0,"",ROUNDUP(Y350/H350,0)*0.02175),"")</f>
        <v>0.65249999999999997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460.27199999999999</v>
      </c>
      <c r="BN350" s="75">
        <f t="shared" ref="BN350:BN356" si="60">IFERROR(Y350*I350/H350,"0")</f>
        <v>464.4</v>
      </c>
      <c r="BO350" s="75">
        <f t="shared" ref="BO350:BO356" si="61">IFERROR(1/J350*(X350/H350),"0")</f>
        <v>0.61944444444444446</v>
      </c>
      <c r="BP350" s="75">
        <f t="shared" ref="BP350:BP356" si="62">IFERROR(1/J350*(Y350/H350),"0")</f>
        <v>0.625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1475</v>
      </c>
      <c r="Y353" s="53">
        <f t="shared" si="58"/>
        <v>1485</v>
      </c>
      <c r="Z353" s="39">
        <f>IFERROR(IF(Y353=0,"",ROUNDUP(Y353/H353,0)*0.02175),"")</f>
        <v>2.1532499999999999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1522.2</v>
      </c>
      <c r="BN353" s="75">
        <f t="shared" si="60"/>
        <v>1532.52</v>
      </c>
      <c r="BO353" s="75">
        <f t="shared" si="61"/>
        <v>2.0486111111111107</v>
      </c>
      <c r="BP353" s="75">
        <f t="shared" si="62"/>
        <v>2.0625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128.06666666666666</v>
      </c>
      <c r="Y357" s="41">
        <f>IFERROR(Y350/H350,"0")+IFERROR(Y351/H351,"0")+IFERROR(Y352/H352,"0")+IFERROR(Y353/H353,"0")+IFERROR(Y354/H354,"0")+IFERROR(Y355/H355,"0")+IFERROR(Y356/H356,"0")</f>
        <v>129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2.8057499999999997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1921</v>
      </c>
      <c r="Y358" s="41">
        <f>IFERROR(SUM(Y350:Y356),"0")</f>
        <v>1935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1292</v>
      </c>
      <c r="Y360" s="53">
        <f>IFERROR(IF(X360="",0,CEILING((X360/$H360),1)*$H360),"")</f>
        <v>1305</v>
      </c>
      <c r="Z360" s="39">
        <f>IFERROR(IF(Y360=0,"",ROUNDUP(Y360/H360,0)*0.02175),"")</f>
        <v>1.8922499999999998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1333.3440000000001</v>
      </c>
      <c r="BN360" s="75">
        <f>IFERROR(Y360*I360/H360,"0")</f>
        <v>1346.76</v>
      </c>
      <c r="BO360" s="75">
        <f>IFERROR(1/J360*(X360/H360),"0")</f>
        <v>1.7944444444444445</v>
      </c>
      <c r="BP360" s="75">
        <f>IFERROR(1/J360*(Y360/H360),"0")</f>
        <v>1.8125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86.13333333333334</v>
      </c>
      <c r="Y362" s="41">
        <f>IFERROR(Y360/H360,"0")+IFERROR(Y361/H361,"0")</f>
        <v>87</v>
      </c>
      <c r="Z362" s="41">
        <f>IFERROR(IF(Z360="",0,Z360),"0")+IFERROR(IF(Z361="",0,Z361),"0")</f>
        <v>1.8922499999999998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1292</v>
      </c>
      <c r="Y363" s="41">
        <f>IFERROR(SUM(Y360:Y361),"0")</f>
        <v>1305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58</v>
      </c>
      <c r="Y370" s="53">
        <f>IFERROR(IF(X370="",0,CEILING((X370/$H370),1)*$H370),"")</f>
        <v>63</v>
      </c>
      <c r="Z370" s="39">
        <f>IFERROR(IF(Y370=0,"",ROUNDUP(Y370/H370,0)*0.01898),"")</f>
        <v>0.13286000000000001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61.344666666666662</v>
      </c>
      <c r="BN370" s="75">
        <f>IFERROR(Y370*I370/H370,"0")</f>
        <v>66.632999999999996</v>
      </c>
      <c r="BO370" s="75">
        <f>IFERROR(1/J370*(X370/H370),"0")</f>
        <v>0.10069444444444445</v>
      </c>
      <c r="BP370" s="75">
        <f>IFERROR(1/J370*(Y370/H370),"0")</f>
        <v>0.109375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6.4444444444444446</v>
      </c>
      <c r="Y371" s="41">
        <f>IFERROR(Y370/H370,"0")</f>
        <v>7</v>
      </c>
      <c r="Z371" s="41">
        <f>IFERROR(IF(Z370="",0,Z370),"0")</f>
        <v>0.13286000000000001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58</v>
      </c>
      <c r="Y372" s="41">
        <f>IFERROR(SUM(Y370:Y370),"0")</f>
        <v>63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93</v>
      </c>
      <c r="Y377" s="53">
        <f>IFERROR(IF(X377="",0,CEILING((X377/$H377),1)*$H377),"")</f>
        <v>96</v>
      </c>
      <c r="Z377" s="39">
        <f>IFERROR(IF(Y377=0,"",ROUNDUP(Y377/H377,0)*0.01898),"")</f>
        <v>0.15184</v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96.371250000000018</v>
      </c>
      <c r="BN377" s="75">
        <f>IFERROR(Y377*I377/H377,"0")</f>
        <v>99.48</v>
      </c>
      <c r="BO377" s="75">
        <f>IFERROR(1/J377*(X377/H377),"0")</f>
        <v>0.12109375</v>
      </c>
      <c r="BP377" s="75">
        <f>IFERROR(1/J377*(Y377/H377),"0")</f>
        <v>0.125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7.75</v>
      </c>
      <c r="Y379" s="41">
        <f>IFERROR(Y375/H375,"0")+IFERROR(Y376/H376,"0")+IFERROR(Y377/H377,"0")+IFERROR(Y378/H378,"0")</f>
        <v>8</v>
      </c>
      <c r="Z379" s="41">
        <f>IFERROR(IF(Z375="",0,Z375),"0")+IFERROR(IF(Z376="",0,Z376),"0")+IFERROR(IF(Z377="",0,Z377),"0")+IFERROR(IF(Z378="",0,Z378),"0")</f>
        <v>0.15184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93</v>
      </c>
      <c r="Y380" s="41">
        <f>IFERROR(SUM(Y375:Y378),"0")</f>
        <v>96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1377</v>
      </c>
      <c r="Y386" s="53">
        <f>IFERROR(IF(X386="",0,CEILING((X386/$H386),1)*$H386),"")</f>
        <v>1377</v>
      </c>
      <c r="Z386" s="39">
        <f>IFERROR(IF(Y386=0,"",ROUNDUP(Y386/H386,0)*0.01898),"")</f>
        <v>2.90394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1456.4070000000002</v>
      </c>
      <c r="BN386" s="75">
        <f>IFERROR(Y386*I386/H386,"0")</f>
        <v>1456.4070000000002</v>
      </c>
      <c r="BO386" s="75">
        <f>IFERROR(1/J386*(X386/H386),"0")</f>
        <v>2.390625</v>
      </c>
      <c r="BP386" s="75">
        <f>IFERROR(1/J386*(Y386/H386),"0")</f>
        <v>2.390625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153</v>
      </c>
      <c r="Y388" s="41">
        <f>IFERROR(Y386/H386,"0")+IFERROR(Y387/H387,"0")</f>
        <v>153</v>
      </c>
      <c r="Z388" s="41">
        <f>IFERROR(IF(Z386="",0,Z386),"0")+IFERROR(IF(Z387="",0,Z387),"0")</f>
        <v>2.90394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1377</v>
      </c>
      <c r="Y389" s="41">
        <f>IFERROR(SUM(Y386:Y387),"0")</f>
        <v>1377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3</v>
      </c>
      <c r="Y405" s="53">
        <f t="shared" si="63"/>
        <v>4.2</v>
      </c>
      <c r="Z405" s="39">
        <f t="shared" si="68"/>
        <v>1.004E-2</v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3.1857142857142855</v>
      </c>
      <c r="BN405" s="75">
        <f t="shared" si="65"/>
        <v>4.46</v>
      </c>
      <c r="BO405" s="75">
        <f t="shared" si="66"/>
        <v>6.1050061050061059E-3</v>
      </c>
      <c r="BP405" s="75">
        <f t="shared" si="67"/>
        <v>8.5470085470085479E-3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1.4285714285714286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3</v>
      </c>
      <c r="Y408" s="41">
        <f>IFERROR(SUM(Y397:Y406),"0")</f>
        <v>4.2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185</v>
      </c>
      <c r="Y440" s="53">
        <f t="shared" ref="Y440:Y452" si="69">IFERROR(IF(X440="",0,CEILING((X440/$H440),1)*$H440),"")</f>
        <v>190.08</v>
      </c>
      <c r="Z440" s="39">
        <f t="shared" ref="Z440:Z445" si="70">IFERROR(IF(Y440=0,"",ROUNDUP(Y440/H440,0)*0.01196),"")</f>
        <v>0.43056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197.61363636363632</v>
      </c>
      <c r="BN440" s="75">
        <f t="shared" ref="BN440:BN452" si="72">IFERROR(Y440*I440/H440,"0")</f>
        <v>203.04000000000002</v>
      </c>
      <c r="BO440" s="75">
        <f t="shared" ref="BO440:BO452" si="73">IFERROR(1/J440*(X440/H440),"0")</f>
        <v>0.3369026806526807</v>
      </c>
      <c r="BP440" s="75">
        <f t="shared" ref="BP440:BP452" si="74">IFERROR(1/J440*(Y440/H440),"0")</f>
        <v>0.34615384615384615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45</v>
      </c>
      <c r="Y441" s="53">
        <f t="shared" si="69"/>
        <v>47.52</v>
      </c>
      <c r="Z441" s="39">
        <f t="shared" si="70"/>
        <v>0.10764</v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48.068181818181813</v>
      </c>
      <c r="BN441" s="75">
        <f t="shared" si="72"/>
        <v>50.760000000000005</v>
      </c>
      <c r="BO441" s="75">
        <f t="shared" si="73"/>
        <v>8.1949300699300689E-2</v>
      </c>
      <c r="BP441" s="75">
        <f t="shared" si="74"/>
        <v>8.6538461538461536E-2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792</v>
      </c>
      <c r="Y442" s="53">
        <f t="shared" si="69"/>
        <v>792</v>
      </c>
      <c r="Z442" s="39">
        <f t="shared" si="70"/>
        <v>1.794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846</v>
      </c>
      <c r="BN442" s="75">
        <f t="shared" si="72"/>
        <v>846</v>
      </c>
      <c r="BO442" s="75">
        <f t="shared" si="73"/>
        <v>1.4423076923076923</v>
      </c>
      <c r="BP442" s="75">
        <f t="shared" si="74"/>
        <v>1.4423076923076923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277</v>
      </c>
      <c r="Y444" s="53">
        <f t="shared" si="69"/>
        <v>279.84000000000003</v>
      </c>
      <c r="Z444" s="39">
        <f t="shared" si="70"/>
        <v>0.63388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295.88636363636363</v>
      </c>
      <c r="BN444" s="75">
        <f t="shared" si="72"/>
        <v>298.92</v>
      </c>
      <c r="BO444" s="75">
        <f t="shared" si="73"/>
        <v>0.50444347319347316</v>
      </c>
      <c r="BP444" s="75">
        <f t="shared" si="74"/>
        <v>0.50961538461538469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30</v>
      </c>
      <c r="Y447" s="53">
        <f t="shared" si="69"/>
        <v>32.4</v>
      </c>
      <c r="Z447" s="39">
        <f>IFERROR(IF(Y447=0,"",ROUNDUP(Y447/H447,0)*0.00902),"")</f>
        <v>8.1180000000000002E-2</v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31.75</v>
      </c>
      <c r="BN447" s="75">
        <f t="shared" si="72"/>
        <v>34.29</v>
      </c>
      <c r="BO447" s="75">
        <f t="shared" si="73"/>
        <v>6.3131313131313135E-2</v>
      </c>
      <c r="BP447" s="75">
        <f t="shared" si="74"/>
        <v>6.8181818181818177E-2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254.35606060606062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257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3.0472600000000001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1329</v>
      </c>
      <c r="Y454" s="41">
        <f>IFERROR(SUM(Y440:Y452),"0")</f>
        <v>1341.8400000000001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394</v>
      </c>
      <c r="Y456" s="53">
        <f>IFERROR(IF(X456="",0,CEILING((X456/$H456),1)*$H456),"")</f>
        <v>396</v>
      </c>
      <c r="Z456" s="39">
        <f>IFERROR(IF(Y456=0,"",ROUNDUP(Y456/H456,0)*0.01196),"")</f>
        <v>0.89700000000000002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420.86363636363632</v>
      </c>
      <c r="BN456" s="75">
        <f>IFERROR(Y456*I456/H456,"0")</f>
        <v>423</v>
      </c>
      <c r="BO456" s="75">
        <f>IFERROR(1/J456*(X456/H456),"0")</f>
        <v>0.71751165501165504</v>
      </c>
      <c r="BP456" s="75">
        <f>IFERROR(1/J456*(Y456/H456),"0")</f>
        <v>0.72115384615384615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74.621212121212125</v>
      </c>
      <c r="Y459" s="41">
        <f>IFERROR(Y456/H456,"0")+IFERROR(Y457/H457,"0")+IFERROR(Y458/H458,"0")</f>
        <v>75</v>
      </c>
      <c r="Z459" s="41">
        <f>IFERROR(IF(Z456="",0,Z456),"0")+IFERROR(IF(Z457="",0,Z457),"0")+IFERROR(IF(Z458="",0,Z458),"0")</f>
        <v>0.89700000000000002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394</v>
      </c>
      <c r="Y460" s="41">
        <f>IFERROR(SUM(Y456:Y458),"0")</f>
        <v>396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194</v>
      </c>
      <c r="Y462" s="53">
        <f t="shared" ref="Y462:Y468" si="75">IFERROR(IF(X462="",0,CEILING((X462/$H462),1)*$H462),"")</f>
        <v>195.36</v>
      </c>
      <c r="Z462" s="39">
        <f>IFERROR(IF(Y462=0,"",ROUNDUP(Y462/H462,0)*0.01196),"")</f>
        <v>0.44252000000000002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207.22727272727269</v>
      </c>
      <c r="BN462" s="75">
        <f t="shared" ref="BN462:BN468" si="77">IFERROR(Y462*I462/H462,"0")</f>
        <v>208.68</v>
      </c>
      <c r="BO462" s="75">
        <f t="shared" ref="BO462:BO468" si="78">IFERROR(1/J462*(X462/H462),"0")</f>
        <v>0.3532925407925408</v>
      </c>
      <c r="BP462" s="75">
        <f t="shared" ref="BP462:BP468" si="79">IFERROR(1/J462*(Y462/H462),"0")</f>
        <v>0.35576923076923078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250</v>
      </c>
      <c r="Y463" s="53">
        <f t="shared" si="75"/>
        <v>253.44</v>
      </c>
      <c r="Z463" s="39">
        <f>IFERROR(IF(Y463=0,"",ROUNDUP(Y463/H463,0)*0.01196),"")</f>
        <v>0.57408000000000003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267.04545454545456</v>
      </c>
      <c r="BN463" s="75">
        <f t="shared" si="77"/>
        <v>270.71999999999997</v>
      </c>
      <c r="BO463" s="75">
        <f t="shared" si="78"/>
        <v>0.45527389277389274</v>
      </c>
      <c r="BP463" s="75">
        <f t="shared" si="79"/>
        <v>0.46153846153846156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72</v>
      </c>
      <c r="Y464" s="53">
        <f t="shared" si="75"/>
        <v>73.92</v>
      </c>
      <c r="Z464" s="39">
        <f>IFERROR(IF(Y464=0,"",ROUNDUP(Y464/H464,0)*0.01196),"")</f>
        <v>0.16744000000000001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76.909090909090907</v>
      </c>
      <c r="BN464" s="75">
        <f t="shared" si="77"/>
        <v>78.959999999999994</v>
      </c>
      <c r="BO464" s="75">
        <f t="shared" si="78"/>
        <v>0.13111888111888112</v>
      </c>
      <c r="BP464" s="75">
        <f t="shared" si="79"/>
        <v>0.13461538461538464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97.727272727272734</v>
      </c>
      <c r="Y469" s="41">
        <f>IFERROR(Y462/H462,"0")+IFERROR(Y463/H463,"0")+IFERROR(Y464/H464,"0")+IFERROR(Y465/H465,"0")+IFERROR(Y466/H466,"0")+IFERROR(Y467/H467,"0")+IFERROR(Y468/H468,"0")</f>
        <v>99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1.18404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516</v>
      </c>
      <c r="Y470" s="41">
        <f>IFERROR(SUM(Y462:Y468),"0")</f>
        <v>522.72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15293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15468.61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16182.891120155451</v>
      </c>
      <c r="Y515" s="41">
        <f>IFERROR(SUM(BN22:BN511),"0")</f>
        <v>16367.676999999998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27</v>
      </c>
      <c r="Y516" s="42">
        <f>ROUNDUP(SUM(BP22:BP511),0)</f>
        <v>27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16857.891120155451</v>
      </c>
      <c r="Y517" s="41">
        <f>GrossWeightTotalR+PalletQtyTotalR*25</f>
        <v>17042.676999999996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2795.7524821280394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2823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31.647299999999998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29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858.2</v>
      </c>
      <c r="E524" s="50">
        <f>IFERROR(Y89*1,"0")+IFERROR(Y90*1,"0")+IFERROR(Y91*1,"0")+IFERROR(Y95*1,"0")+IFERROR(Y96*1,"0")+IFERROR(Y97*1,"0")+IFERROR(Y98*1,"0")+IFERROR(Y99*1,"0")+IFERROR(Y100*1,"0")</f>
        <v>759.6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1353.6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264.90000000000003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4218.5999999999995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104.39999999999999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839.55000000000007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3303</v>
      </c>
      <c r="U524" s="50">
        <f>IFERROR(Y375*1,"0")+IFERROR(Y376*1,"0")+IFERROR(Y377*1,"0")+IFERROR(Y378*1,"0")+IFERROR(Y382*1,"0")+IFERROR(Y386*1,"0")+IFERROR(Y387*1,"0")+IFERROR(Y391*1,"0")</f>
        <v>1473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2260.5600000000004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2025-06-12T07:15:33Z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