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D6940E33-1395-4C01-A893-DF1FC3AD86C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24" i="1" l="1"/>
  <c r="Y513" i="1"/>
  <c r="X513" i="1"/>
  <c r="Y512" i="1"/>
  <c r="X512" i="1"/>
  <c r="BO511" i="1"/>
  <c r="BM511" i="1"/>
  <c r="Y511" i="1"/>
  <c r="BP511" i="1" s="1"/>
  <c r="Y508" i="1"/>
  <c r="X508" i="1"/>
  <c r="X507" i="1"/>
  <c r="BO506" i="1"/>
  <c r="BM506" i="1"/>
  <c r="Z506" i="1"/>
  <c r="Y506" i="1"/>
  <c r="BP506" i="1" s="1"/>
  <c r="BP505" i="1"/>
  <c r="BO505" i="1"/>
  <c r="BM505" i="1"/>
  <c r="Y505" i="1"/>
  <c r="BN505" i="1" s="1"/>
  <c r="BO504" i="1"/>
  <c r="BM504" i="1"/>
  <c r="Y504" i="1"/>
  <c r="BP504" i="1" s="1"/>
  <c r="BO503" i="1"/>
  <c r="BM503" i="1"/>
  <c r="Y503" i="1"/>
  <c r="Y507" i="1" s="1"/>
  <c r="Y501" i="1"/>
  <c r="X501" i="1"/>
  <c r="Y500" i="1"/>
  <c r="X500" i="1"/>
  <c r="BO499" i="1"/>
  <c r="BM499" i="1"/>
  <c r="Y499" i="1"/>
  <c r="BP499" i="1" s="1"/>
  <c r="BP498" i="1"/>
  <c r="BO498" i="1"/>
  <c r="BM498" i="1"/>
  <c r="Z498" i="1"/>
  <c r="Y498" i="1"/>
  <c r="BN498" i="1" s="1"/>
  <c r="X496" i="1"/>
  <c r="Y495" i="1"/>
  <c r="X495" i="1"/>
  <c r="BP494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N489" i="1"/>
  <c r="BM489" i="1"/>
  <c r="Z489" i="1"/>
  <c r="Y489" i="1"/>
  <c r="BO488" i="1"/>
  <c r="BM488" i="1"/>
  <c r="Y488" i="1"/>
  <c r="BP488" i="1" s="1"/>
  <c r="BP487" i="1"/>
  <c r="BO487" i="1"/>
  <c r="BM487" i="1"/>
  <c r="Z487" i="1"/>
  <c r="Y487" i="1"/>
  <c r="BN487" i="1" s="1"/>
  <c r="BO486" i="1"/>
  <c r="BM486" i="1"/>
  <c r="Y486" i="1"/>
  <c r="Y491" i="1" s="1"/>
  <c r="Y484" i="1"/>
  <c r="X484" i="1"/>
  <c r="X483" i="1"/>
  <c r="BO482" i="1"/>
  <c r="BM482" i="1"/>
  <c r="Y482" i="1"/>
  <c r="BP482" i="1" s="1"/>
  <c r="BO481" i="1"/>
  <c r="BN481" i="1"/>
  <c r="BM481" i="1"/>
  <c r="Y481" i="1"/>
  <c r="BP481" i="1" s="1"/>
  <c r="BP480" i="1"/>
  <c r="BO480" i="1"/>
  <c r="BN480" i="1"/>
  <c r="BM480" i="1"/>
  <c r="Z480" i="1"/>
  <c r="Y480" i="1"/>
  <c r="AA524" i="1" s="1"/>
  <c r="X476" i="1"/>
  <c r="X475" i="1"/>
  <c r="BP474" i="1"/>
  <c r="BO474" i="1"/>
  <c r="BM474" i="1"/>
  <c r="Z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P468" i="1"/>
  <c r="BO468" i="1"/>
  <c r="BM468" i="1"/>
  <c r="Y468" i="1"/>
  <c r="BN468" i="1" s="1"/>
  <c r="P468" i="1"/>
  <c r="BP467" i="1"/>
  <c r="BO467" i="1"/>
  <c r="BM467" i="1"/>
  <c r="Y467" i="1"/>
  <c r="BN467" i="1" s="1"/>
  <c r="P467" i="1"/>
  <c r="BP466" i="1"/>
  <c r="BO466" i="1"/>
  <c r="BM466" i="1"/>
  <c r="Z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Z462" i="1"/>
  <c r="Y462" i="1"/>
  <c r="Y470" i="1" s="1"/>
  <c r="P462" i="1"/>
  <c r="X460" i="1"/>
  <c r="X459" i="1"/>
  <c r="BP458" i="1"/>
  <c r="BO458" i="1"/>
  <c r="BM458" i="1"/>
  <c r="Z458" i="1"/>
  <c r="Y458" i="1"/>
  <c r="BN458" i="1" s="1"/>
  <c r="P458" i="1"/>
  <c r="BP457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P452" i="1"/>
  <c r="BO452" i="1"/>
  <c r="BM452" i="1"/>
  <c r="Y452" i="1"/>
  <c r="BN452" i="1" s="1"/>
  <c r="P452" i="1"/>
  <c r="BP451" i="1"/>
  <c r="BO451" i="1"/>
  <c r="BN451" i="1"/>
  <c r="BM451" i="1"/>
  <c r="Y451" i="1"/>
  <c r="Z451" i="1" s="1"/>
  <c r="P451" i="1"/>
  <c r="BP450" i="1"/>
  <c r="BO450" i="1"/>
  <c r="BM450" i="1"/>
  <c r="Z450" i="1"/>
  <c r="Y450" i="1"/>
  <c r="BN450" i="1" s="1"/>
  <c r="P450" i="1"/>
  <c r="BP449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Z446" i="1"/>
  <c r="Y446" i="1"/>
  <c r="BP446" i="1" s="1"/>
  <c r="P446" i="1"/>
  <c r="BO445" i="1"/>
  <c r="BM445" i="1"/>
  <c r="Z445" i="1"/>
  <c r="Y445" i="1"/>
  <c r="BP445" i="1" s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Z441" i="1"/>
  <c r="Y441" i="1"/>
  <c r="BP441" i="1" s="1"/>
  <c r="P441" i="1"/>
  <c r="BO440" i="1"/>
  <c r="BN440" i="1"/>
  <c r="BM440" i="1"/>
  <c r="Y440" i="1"/>
  <c r="Z524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Y426" i="1"/>
  <c r="X426" i="1"/>
  <c r="X425" i="1"/>
  <c r="BP424" i="1"/>
  <c r="BO424" i="1"/>
  <c r="BN424" i="1"/>
  <c r="BM424" i="1"/>
  <c r="Y424" i="1"/>
  <c r="Z424" i="1" s="1"/>
  <c r="P424" i="1"/>
  <c r="BP423" i="1"/>
  <c r="BO423" i="1"/>
  <c r="BN423" i="1"/>
  <c r="BM423" i="1"/>
  <c r="Y423" i="1"/>
  <c r="Z423" i="1" s="1"/>
  <c r="P423" i="1"/>
  <c r="BP422" i="1"/>
  <c r="BO422" i="1"/>
  <c r="BM422" i="1"/>
  <c r="Z422" i="1"/>
  <c r="Y422" i="1"/>
  <c r="BN422" i="1" s="1"/>
  <c r="P422" i="1"/>
  <c r="BP421" i="1"/>
  <c r="BO421" i="1"/>
  <c r="BM421" i="1"/>
  <c r="Y421" i="1"/>
  <c r="Y425" i="1" s="1"/>
  <c r="P421" i="1"/>
  <c r="X419" i="1"/>
  <c r="X418" i="1"/>
  <c r="BP417" i="1"/>
  <c r="BO417" i="1"/>
  <c r="BN417" i="1"/>
  <c r="BM417" i="1"/>
  <c r="Y417" i="1"/>
  <c r="Z417" i="1" s="1"/>
  <c r="P417" i="1"/>
  <c r="BP416" i="1"/>
  <c r="BO416" i="1"/>
  <c r="BN416" i="1"/>
  <c r="BM416" i="1"/>
  <c r="Y416" i="1"/>
  <c r="Y419" i="1" s="1"/>
  <c r="P416" i="1"/>
  <c r="Y413" i="1"/>
  <c r="X413" i="1"/>
  <c r="Y412" i="1"/>
  <c r="X412" i="1"/>
  <c r="BO411" i="1"/>
  <c r="BN411" i="1"/>
  <c r="BM411" i="1"/>
  <c r="Z411" i="1"/>
  <c r="Y411" i="1"/>
  <c r="BP411" i="1" s="1"/>
  <c r="P411" i="1"/>
  <c r="BP410" i="1"/>
  <c r="BO410" i="1"/>
  <c r="BN410" i="1"/>
  <c r="BM410" i="1"/>
  <c r="Z410" i="1"/>
  <c r="Z412" i="1" s="1"/>
  <c r="Y410" i="1"/>
  <c r="P410" i="1"/>
  <c r="Y408" i="1"/>
  <c r="X408" i="1"/>
  <c r="X407" i="1"/>
  <c r="BO406" i="1"/>
  <c r="BN406" i="1"/>
  <c r="BM406" i="1"/>
  <c r="Z406" i="1"/>
  <c r="Y406" i="1"/>
  <c r="BP406" i="1" s="1"/>
  <c r="P406" i="1"/>
  <c r="BO405" i="1"/>
  <c r="BN405" i="1"/>
  <c r="BM405" i="1"/>
  <c r="Z405" i="1"/>
  <c r="Y405" i="1"/>
  <c r="BP405" i="1" s="1"/>
  <c r="P405" i="1"/>
  <c r="BP404" i="1"/>
  <c r="BO404" i="1"/>
  <c r="BN404" i="1"/>
  <c r="BM404" i="1"/>
  <c r="Z404" i="1"/>
  <c r="Y404" i="1"/>
  <c r="P404" i="1"/>
  <c r="BO403" i="1"/>
  <c r="BN403" i="1"/>
  <c r="BM403" i="1"/>
  <c r="Z403" i="1"/>
  <c r="Y403" i="1"/>
  <c r="BP403" i="1" s="1"/>
  <c r="P403" i="1"/>
  <c r="BP402" i="1"/>
  <c r="BO402" i="1"/>
  <c r="BN402" i="1"/>
  <c r="BM402" i="1"/>
  <c r="Z402" i="1"/>
  <c r="Y402" i="1"/>
  <c r="P402" i="1"/>
  <c r="BP401" i="1"/>
  <c r="BO401" i="1"/>
  <c r="BM401" i="1"/>
  <c r="Y401" i="1"/>
  <c r="BN401" i="1" s="1"/>
  <c r="P401" i="1"/>
  <c r="BP400" i="1"/>
  <c r="BO400" i="1"/>
  <c r="BN400" i="1"/>
  <c r="BM400" i="1"/>
  <c r="Y400" i="1"/>
  <c r="Z400" i="1" s="1"/>
  <c r="P400" i="1"/>
  <c r="BP399" i="1"/>
  <c r="BO399" i="1"/>
  <c r="BN399" i="1"/>
  <c r="BM399" i="1"/>
  <c r="Y399" i="1"/>
  <c r="Y407" i="1" s="1"/>
  <c r="P399" i="1"/>
  <c r="BP398" i="1"/>
  <c r="BO398" i="1"/>
  <c r="BN398" i="1"/>
  <c r="BM398" i="1"/>
  <c r="Z398" i="1"/>
  <c r="Y398" i="1"/>
  <c r="P398" i="1"/>
  <c r="BP397" i="1"/>
  <c r="BO397" i="1"/>
  <c r="BN397" i="1"/>
  <c r="BM397" i="1"/>
  <c r="Z397" i="1"/>
  <c r="Y397" i="1"/>
  <c r="V524" i="1" s="1"/>
  <c r="P397" i="1"/>
  <c r="Y393" i="1"/>
  <c r="X393" i="1"/>
  <c r="X392" i="1"/>
  <c r="BP391" i="1"/>
  <c r="BO391" i="1"/>
  <c r="BM391" i="1"/>
  <c r="Y391" i="1"/>
  <c r="BN391" i="1" s="1"/>
  <c r="P391" i="1"/>
  <c r="Y389" i="1"/>
  <c r="X389" i="1"/>
  <c r="Z388" i="1"/>
  <c r="X388" i="1"/>
  <c r="BP387" i="1"/>
  <c r="BO387" i="1"/>
  <c r="BN387" i="1"/>
  <c r="BM387" i="1"/>
  <c r="Z387" i="1"/>
  <c r="Y387" i="1"/>
  <c r="P387" i="1"/>
  <c r="BP386" i="1"/>
  <c r="BO386" i="1"/>
  <c r="BN386" i="1"/>
  <c r="BM386" i="1"/>
  <c r="Z386" i="1"/>
  <c r="Y386" i="1"/>
  <c r="Y388" i="1" s="1"/>
  <c r="P386" i="1"/>
  <c r="X384" i="1"/>
  <c r="Y383" i="1"/>
  <c r="X383" i="1"/>
  <c r="BO382" i="1"/>
  <c r="BM382" i="1"/>
  <c r="Z382" i="1"/>
  <c r="Z383" i="1" s="1"/>
  <c r="Y382" i="1"/>
  <c r="Y384" i="1" s="1"/>
  <c r="P382" i="1"/>
  <c r="X380" i="1"/>
  <c r="X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X372" i="1"/>
  <c r="Y371" i="1"/>
  <c r="X371" i="1"/>
  <c r="BP370" i="1"/>
  <c r="BO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P365" i="1"/>
  <c r="BO365" i="1"/>
  <c r="BM365" i="1"/>
  <c r="Y365" i="1"/>
  <c r="Y368" i="1" s="1"/>
  <c r="P365" i="1"/>
  <c r="X363" i="1"/>
  <c r="X362" i="1"/>
  <c r="BP361" i="1"/>
  <c r="BO361" i="1"/>
  <c r="BN361" i="1"/>
  <c r="BM361" i="1"/>
  <c r="Y361" i="1"/>
  <c r="Z361" i="1" s="1"/>
  <c r="P361" i="1"/>
  <c r="BP360" i="1"/>
  <c r="BO360" i="1"/>
  <c r="BN360" i="1"/>
  <c r="BM360" i="1"/>
  <c r="Y360" i="1"/>
  <c r="Y363" i="1" s="1"/>
  <c r="P360" i="1"/>
  <c r="X358" i="1"/>
  <c r="X357" i="1"/>
  <c r="BO356" i="1"/>
  <c r="BN356" i="1"/>
  <c r="BM356" i="1"/>
  <c r="Z356" i="1"/>
  <c r="Y356" i="1"/>
  <c r="BP356" i="1" s="1"/>
  <c r="P356" i="1"/>
  <c r="BP355" i="1"/>
  <c r="BO355" i="1"/>
  <c r="BN355" i="1"/>
  <c r="BM355" i="1"/>
  <c r="Z355" i="1"/>
  <c r="Y355" i="1"/>
  <c r="P355" i="1"/>
  <c r="BP354" i="1"/>
  <c r="BO354" i="1"/>
  <c r="BM354" i="1"/>
  <c r="Y354" i="1"/>
  <c r="BN354" i="1" s="1"/>
  <c r="P354" i="1"/>
  <c r="BP353" i="1"/>
  <c r="BO353" i="1"/>
  <c r="BN353" i="1"/>
  <c r="BM353" i="1"/>
  <c r="Y353" i="1"/>
  <c r="Z353" i="1" s="1"/>
  <c r="P353" i="1"/>
  <c r="BP352" i="1"/>
  <c r="BO352" i="1"/>
  <c r="BN352" i="1"/>
  <c r="BM352" i="1"/>
  <c r="Y352" i="1"/>
  <c r="Y358" i="1" s="1"/>
  <c r="P352" i="1"/>
  <c r="BP351" i="1"/>
  <c r="BO351" i="1"/>
  <c r="BN351" i="1"/>
  <c r="BM351" i="1"/>
  <c r="Z351" i="1"/>
  <c r="Y351" i="1"/>
  <c r="P351" i="1"/>
  <c r="BP350" i="1"/>
  <c r="BO350" i="1"/>
  <c r="BM350" i="1"/>
  <c r="Z350" i="1"/>
  <c r="Y350" i="1"/>
  <c r="Y357" i="1" s="1"/>
  <c r="P350" i="1"/>
  <c r="Y346" i="1"/>
  <c r="X346" i="1"/>
  <c r="X345" i="1"/>
  <c r="BP344" i="1"/>
  <c r="BO344" i="1"/>
  <c r="BM344" i="1"/>
  <c r="Y344" i="1"/>
  <c r="BN344" i="1" s="1"/>
  <c r="P344" i="1"/>
  <c r="BP343" i="1"/>
  <c r="BO343" i="1"/>
  <c r="BN343" i="1"/>
  <c r="BM343" i="1"/>
  <c r="Y343" i="1"/>
  <c r="Z343" i="1" s="1"/>
  <c r="P343" i="1"/>
  <c r="BP342" i="1"/>
  <c r="BO342" i="1"/>
  <c r="BN342" i="1"/>
  <c r="BM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P336" i="1"/>
  <c r="BO336" i="1"/>
  <c r="BN336" i="1"/>
  <c r="BM336" i="1"/>
  <c r="Z336" i="1"/>
  <c r="Y336" i="1"/>
  <c r="P336" i="1"/>
  <c r="BP335" i="1"/>
  <c r="BO335" i="1"/>
  <c r="BM335" i="1"/>
  <c r="Y335" i="1"/>
  <c r="Y339" i="1" s="1"/>
  <c r="P335" i="1"/>
  <c r="Y333" i="1"/>
  <c r="X333" i="1"/>
  <c r="X332" i="1"/>
  <c r="BP331" i="1"/>
  <c r="BO331" i="1"/>
  <c r="BN331" i="1"/>
  <c r="BM331" i="1"/>
  <c r="Z331" i="1"/>
  <c r="Y331" i="1"/>
  <c r="P331" i="1"/>
  <c r="BP330" i="1"/>
  <c r="BO330" i="1"/>
  <c r="BN330" i="1"/>
  <c r="BM330" i="1"/>
  <c r="Z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O327" i="1"/>
  <c r="BN327" i="1"/>
  <c r="BM327" i="1"/>
  <c r="Y327" i="1"/>
  <c r="Z327" i="1" s="1"/>
  <c r="Z332" i="1" s="1"/>
  <c r="X325" i="1"/>
  <c r="X324" i="1"/>
  <c r="BP323" i="1"/>
  <c r="BO323" i="1"/>
  <c r="BM323" i="1"/>
  <c r="Y323" i="1"/>
  <c r="Y324" i="1" s="1"/>
  <c r="P323" i="1"/>
  <c r="BP322" i="1"/>
  <c r="BO322" i="1"/>
  <c r="BM322" i="1"/>
  <c r="Z322" i="1"/>
  <c r="Y322" i="1"/>
  <c r="BN322" i="1" s="1"/>
  <c r="P322" i="1"/>
  <c r="BO321" i="1"/>
  <c r="BM321" i="1"/>
  <c r="Z321" i="1"/>
  <c r="Y321" i="1"/>
  <c r="BP321" i="1" s="1"/>
  <c r="P321" i="1"/>
  <c r="X319" i="1"/>
  <c r="X318" i="1"/>
  <c r="BP317" i="1"/>
  <c r="BO317" i="1"/>
  <c r="BM317" i="1"/>
  <c r="Y317" i="1"/>
  <c r="BN317" i="1" s="1"/>
  <c r="P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P314" i="1"/>
  <c r="BO314" i="1"/>
  <c r="BM314" i="1"/>
  <c r="Z314" i="1"/>
  <c r="Y314" i="1"/>
  <c r="BN314" i="1" s="1"/>
  <c r="P314" i="1"/>
  <c r="BO313" i="1"/>
  <c r="BM313" i="1"/>
  <c r="Z313" i="1"/>
  <c r="Y313" i="1"/>
  <c r="BP313" i="1" s="1"/>
  <c r="P313" i="1"/>
  <c r="X311" i="1"/>
  <c r="X310" i="1"/>
  <c r="BP309" i="1"/>
  <c r="BO309" i="1"/>
  <c r="BM309" i="1"/>
  <c r="Y309" i="1"/>
  <c r="BN309" i="1" s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BP306" i="1"/>
  <c r="BO306" i="1"/>
  <c r="BM306" i="1"/>
  <c r="Z306" i="1"/>
  <c r="Y306" i="1"/>
  <c r="BN306" i="1" s="1"/>
  <c r="P306" i="1"/>
  <c r="BO305" i="1"/>
  <c r="BM305" i="1"/>
  <c r="Z305" i="1"/>
  <c r="Y305" i="1"/>
  <c r="BP305" i="1" s="1"/>
  <c r="P305" i="1"/>
  <c r="BO304" i="1"/>
  <c r="BM304" i="1"/>
  <c r="Y304" i="1"/>
  <c r="Y311" i="1" s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M299" i="1"/>
  <c r="Y299" i="1"/>
  <c r="BN299" i="1" s="1"/>
  <c r="P299" i="1"/>
  <c r="BP298" i="1"/>
  <c r="BO298" i="1"/>
  <c r="BM298" i="1"/>
  <c r="Z298" i="1"/>
  <c r="Y298" i="1"/>
  <c r="BN298" i="1" s="1"/>
  <c r="P298" i="1"/>
  <c r="BO297" i="1"/>
  <c r="BM297" i="1"/>
  <c r="Z297" i="1"/>
  <c r="Y297" i="1"/>
  <c r="BP297" i="1" s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Y290" i="1"/>
  <c r="X290" i="1"/>
  <c r="BP289" i="1"/>
  <c r="BO289" i="1"/>
  <c r="BM289" i="1"/>
  <c r="Z289" i="1"/>
  <c r="Z290" i="1" s="1"/>
  <c r="Y289" i="1"/>
  <c r="Q524" i="1" s="1"/>
  <c r="P289" i="1"/>
  <c r="Y286" i="1"/>
  <c r="X286" i="1"/>
  <c r="X285" i="1"/>
  <c r="BP284" i="1"/>
  <c r="BO284" i="1"/>
  <c r="BM284" i="1"/>
  <c r="Z284" i="1"/>
  <c r="Z285" i="1" s="1"/>
  <c r="Y284" i="1"/>
  <c r="Y285" i="1" s="1"/>
  <c r="P284" i="1"/>
  <c r="Y282" i="1"/>
  <c r="X282" i="1"/>
  <c r="X281" i="1"/>
  <c r="BP280" i="1"/>
  <c r="BO280" i="1"/>
  <c r="BM280" i="1"/>
  <c r="Y280" i="1"/>
  <c r="BN280" i="1" s="1"/>
  <c r="P280" i="1"/>
  <c r="Y277" i="1"/>
  <c r="X277" i="1"/>
  <c r="Z276" i="1"/>
  <c r="X276" i="1"/>
  <c r="BP275" i="1"/>
  <c r="BO275" i="1"/>
  <c r="BN275" i="1"/>
  <c r="BM275" i="1"/>
  <c r="Z275" i="1"/>
  <c r="Y275" i="1"/>
  <c r="Y276" i="1" s="1"/>
  <c r="P275" i="1"/>
  <c r="BP274" i="1"/>
  <c r="BO274" i="1"/>
  <c r="BN274" i="1"/>
  <c r="BM274" i="1"/>
  <c r="Z274" i="1"/>
  <c r="Y274" i="1"/>
  <c r="P274" i="1"/>
  <c r="BP273" i="1"/>
  <c r="BO273" i="1"/>
  <c r="BN273" i="1"/>
  <c r="BM273" i="1"/>
  <c r="Z273" i="1"/>
  <c r="Y273" i="1"/>
  <c r="O524" i="1" s="1"/>
  <c r="P273" i="1"/>
  <c r="X270" i="1"/>
  <c r="X269" i="1"/>
  <c r="BO268" i="1"/>
  <c r="BN268" i="1"/>
  <c r="BM268" i="1"/>
  <c r="Y268" i="1"/>
  <c r="Z268" i="1" s="1"/>
  <c r="BO267" i="1"/>
  <c r="BM267" i="1"/>
  <c r="Y267" i="1"/>
  <c r="BP267" i="1" s="1"/>
  <c r="P267" i="1"/>
  <c r="BO266" i="1"/>
  <c r="BM266" i="1"/>
  <c r="Z266" i="1"/>
  <c r="Y266" i="1"/>
  <c r="BP266" i="1" s="1"/>
  <c r="P266" i="1"/>
  <c r="BO265" i="1"/>
  <c r="BN265" i="1"/>
  <c r="BM265" i="1"/>
  <c r="Y265" i="1"/>
  <c r="Z265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Z257" i="1"/>
  <c r="Y257" i="1"/>
  <c r="Y262" i="1" s="1"/>
  <c r="P257" i="1"/>
  <c r="BO256" i="1"/>
  <c r="BN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Z248" i="1"/>
  <c r="Y248" i="1"/>
  <c r="BP248" i="1" s="1"/>
  <c r="P248" i="1"/>
  <c r="BO247" i="1"/>
  <c r="BN247" i="1"/>
  <c r="BM247" i="1"/>
  <c r="Y247" i="1"/>
  <c r="Z247" i="1" s="1"/>
  <c r="BO246" i="1"/>
  <c r="BM246" i="1"/>
  <c r="Y246" i="1"/>
  <c r="BP246" i="1" s="1"/>
  <c r="P246" i="1"/>
  <c r="X244" i="1"/>
  <c r="Y243" i="1"/>
  <c r="X243" i="1"/>
  <c r="BP242" i="1"/>
  <c r="BO242" i="1"/>
  <c r="BM242" i="1"/>
  <c r="Z242" i="1"/>
  <c r="Y242" i="1"/>
  <c r="BN242" i="1" s="1"/>
  <c r="BO241" i="1"/>
  <c r="BM241" i="1"/>
  <c r="Y241" i="1"/>
  <c r="BP241" i="1" s="1"/>
  <c r="P241" i="1"/>
  <c r="Y239" i="1"/>
  <c r="X239" i="1"/>
  <c r="X238" i="1"/>
  <c r="BP237" i="1"/>
  <c r="BO237" i="1"/>
  <c r="BN237" i="1"/>
  <c r="BM237" i="1"/>
  <c r="Y237" i="1"/>
  <c r="Y238" i="1" s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P231" i="1"/>
  <c r="BO231" i="1"/>
  <c r="BM231" i="1"/>
  <c r="Y231" i="1"/>
  <c r="BN231" i="1" s="1"/>
  <c r="P231" i="1"/>
  <c r="BP230" i="1"/>
  <c r="BO230" i="1"/>
  <c r="BN230" i="1"/>
  <c r="BM230" i="1"/>
  <c r="Y230" i="1"/>
  <c r="Z230" i="1" s="1"/>
  <c r="P230" i="1"/>
  <c r="BP229" i="1"/>
  <c r="BO229" i="1"/>
  <c r="BN229" i="1"/>
  <c r="BM229" i="1"/>
  <c r="Y229" i="1"/>
  <c r="Z229" i="1" s="1"/>
  <c r="P229" i="1"/>
  <c r="BP228" i="1"/>
  <c r="BO228" i="1"/>
  <c r="BN228" i="1"/>
  <c r="BM228" i="1"/>
  <c r="Z228" i="1"/>
  <c r="Y228" i="1"/>
  <c r="P228" i="1"/>
  <c r="BP227" i="1"/>
  <c r="BO227" i="1"/>
  <c r="BM227" i="1"/>
  <c r="Z227" i="1"/>
  <c r="Y227" i="1"/>
  <c r="BN227" i="1" s="1"/>
  <c r="P227" i="1"/>
  <c r="BP226" i="1"/>
  <c r="BO226" i="1"/>
  <c r="BM226" i="1"/>
  <c r="Y226" i="1"/>
  <c r="Y234" i="1" s="1"/>
  <c r="P226" i="1"/>
  <c r="X223" i="1"/>
  <c r="X222" i="1"/>
  <c r="BP221" i="1"/>
  <c r="BO221" i="1"/>
  <c r="BN221" i="1"/>
  <c r="BM221" i="1"/>
  <c r="Y221" i="1"/>
  <c r="Z221" i="1" s="1"/>
  <c r="P221" i="1"/>
  <c r="BP220" i="1"/>
  <c r="BO220" i="1"/>
  <c r="BN220" i="1"/>
  <c r="BM220" i="1"/>
  <c r="Y220" i="1"/>
  <c r="Y223" i="1" s="1"/>
  <c r="P220" i="1"/>
  <c r="X218" i="1"/>
  <c r="X217" i="1"/>
  <c r="BP216" i="1"/>
  <c r="BO216" i="1"/>
  <c r="BN216" i="1"/>
  <c r="BM216" i="1"/>
  <c r="Z216" i="1"/>
  <c r="Y216" i="1"/>
  <c r="P216" i="1"/>
  <c r="BP215" i="1"/>
  <c r="BO215" i="1"/>
  <c r="BN215" i="1"/>
  <c r="BM215" i="1"/>
  <c r="Z215" i="1"/>
  <c r="Y215" i="1"/>
  <c r="P215" i="1"/>
  <c r="BP214" i="1"/>
  <c r="BO214" i="1"/>
  <c r="BM214" i="1"/>
  <c r="Y214" i="1"/>
  <c r="BN214" i="1" s="1"/>
  <c r="P214" i="1"/>
  <c r="BP213" i="1"/>
  <c r="BO213" i="1"/>
  <c r="BN213" i="1"/>
  <c r="BM213" i="1"/>
  <c r="Y213" i="1"/>
  <c r="Z213" i="1" s="1"/>
  <c r="P213" i="1"/>
  <c r="BP212" i="1"/>
  <c r="BO212" i="1"/>
  <c r="BN212" i="1"/>
  <c r="BM212" i="1"/>
  <c r="Y212" i="1"/>
  <c r="Z212" i="1" s="1"/>
  <c r="P212" i="1"/>
  <c r="BP211" i="1"/>
  <c r="BO211" i="1"/>
  <c r="BN211" i="1"/>
  <c r="BM211" i="1"/>
  <c r="Z211" i="1"/>
  <c r="Y211" i="1"/>
  <c r="P211" i="1"/>
  <c r="BP210" i="1"/>
  <c r="BO210" i="1"/>
  <c r="BM210" i="1"/>
  <c r="Z210" i="1"/>
  <c r="Y210" i="1"/>
  <c r="BN210" i="1" s="1"/>
  <c r="P210" i="1"/>
  <c r="BP209" i="1"/>
  <c r="BO209" i="1"/>
  <c r="BM209" i="1"/>
  <c r="Y209" i="1"/>
  <c r="BN209" i="1" s="1"/>
  <c r="P209" i="1"/>
  <c r="BO208" i="1"/>
  <c r="BM208" i="1"/>
  <c r="Y208" i="1"/>
  <c r="Y218" i="1" s="1"/>
  <c r="P208" i="1"/>
  <c r="Y206" i="1"/>
  <c r="X206" i="1"/>
  <c r="X205" i="1"/>
  <c r="BP204" i="1"/>
  <c r="BO204" i="1"/>
  <c r="BN204" i="1"/>
  <c r="BM204" i="1"/>
  <c r="Y204" i="1"/>
  <c r="Z204" i="1" s="1"/>
  <c r="P204" i="1"/>
  <c r="BP203" i="1"/>
  <c r="BO203" i="1"/>
  <c r="BN203" i="1"/>
  <c r="BM203" i="1"/>
  <c r="Z203" i="1"/>
  <c r="Y203" i="1"/>
  <c r="P203" i="1"/>
  <c r="BP202" i="1"/>
  <c r="BO202" i="1"/>
  <c r="BM202" i="1"/>
  <c r="Z202" i="1"/>
  <c r="Y202" i="1"/>
  <c r="BN202" i="1" s="1"/>
  <c r="P202" i="1"/>
  <c r="BP201" i="1"/>
  <c r="BO201" i="1"/>
  <c r="BM201" i="1"/>
  <c r="Y201" i="1"/>
  <c r="BN201" i="1" s="1"/>
  <c r="P201" i="1"/>
  <c r="BO200" i="1"/>
  <c r="BM200" i="1"/>
  <c r="Y200" i="1"/>
  <c r="BP200" i="1" s="1"/>
  <c r="P200" i="1"/>
  <c r="BP199" i="1"/>
  <c r="BO199" i="1"/>
  <c r="BM199" i="1"/>
  <c r="Y199" i="1"/>
  <c r="BN199" i="1" s="1"/>
  <c r="P199" i="1"/>
  <c r="BP198" i="1"/>
  <c r="BO198" i="1"/>
  <c r="BM198" i="1"/>
  <c r="Z198" i="1"/>
  <c r="Y198" i="1"/>
  <c r="BN198" i="1" s="1"/>
  <c r="P198" i="1"/>
  <c r="BO197" i="1"/>
  <c r="BM197" i="1"/>
  <c r="Y197" i="1"/>
  <c r="Z197" i="1" s="1"/>
  <c r="P197" i="1"/>
  <c r="X195" i="1"/>
  <c r="X194" i="1"/>
  <c r="BP193" i="1"/>
  <c r="BO193" i="1"/>
  <c r="BM193" i="1"/>
  <c r="Y193" i="1"/>
  <c r="BN193" i="1" s="1"/>
  <c r="P193" i="1"/>
  <c r="BO192" i="1"/>
  <c r="BM192" i="1"/>
  <c r="Y192" i="1"/>
  <c r="BP192" i="1" s="1"/>
  <c r="P192" i="1"/>
  <c r="Y190" i="1"/>
  <c r="X190" i="1"/>
  <c r="X189" i="1"/>
  <c r="BP188" i="1"/>
  <c r="BO188" i="1"/>
  <c r="BN188" i="1"/>
  <c r="BM188" i="1"/>
  <c r="Y188" i="1"/>
  <c r="Y189" i="1" s="1"/>
  <c r="P188" i="1"/>
  <c r="BP187" i="1"/>
  <c r="BO187" i="1"/>
  <c r="BN187" i="1"/>
  <c r="BM187" i="1"/>
  <c r="Z187" i="1"/>
  <c r="Y187" i="1"/>
  <c r="J524" i="1" s="1"/>
  <c r="P187" i="1"/>
  <c r="Y184" i="1"/>
  <c r="X184" i="1"/>
  <c r="Y183" i="1"/>
  <c r="X183" i="1"/>
  <c r="BP182" i="1"/>
  <c r="BO182" i="1"/>
  <c r="BN182" i="1"/>
  <c r="BM182" i="1"/>
  <c r="Z182" i="1"/>
  <c r="Z183" i="1" s="1"/>
  <c r="Y182" i="1"/>
  <c r="P182" i="1"/>
  <c r="Y180" i="1"/>
  <c r="X180" i="1"/>
  <c r="X179" i="1"/>
  <c r="BP178" i="1"/>
  <c r="BO178" i="1"/>
  <c r="BN178" i="1"/>
  <c r="BM178" i="1"/>
  <c r="Z178" i="1"/>
  <c r="Y178" i="1"/>
  <c r="P178" i="1"/>
  <c r="BP177" i="1"/>
  <c r="BO177" i="1"/>
  <c r="BN177" i="1"/>
  <c r="BM177" i="1"/>
  <c r="Z177" i="1"/>
  <c r="Y177" i="1"/>
  <c r="Y179" i="1" s="1"/>
  <c r="P177" i="1"/>
  <c r="BP176" i="1"/>
  <c r="BO176" i="1"/>
  <c r="BN176" i="1"/>
  <c r="BM176" i="1"/>
  <c r="Z176" i="1"/>
  <c r="Z179" i="1" s="1"/>
  <c r="Y176" i="1"/>
  <c r="P176" i="1"/>
  <c r="X174" i="1"/>
  <c r="X173" i="1"/>
  <c r="BO172" i="1"/>
  <c r="BM172" i="1"/>
  <c r="Y172" i="1"/>
  <c r="Y173" i="1" s="1"/>
  <c r="P172" i="1"/>
  <c r="BO171" i="1"/>
  <c r="BN171" i="1"/>
  <c r="BM171" i="1"/>
  <c r="Y171" i="1"/>
  <c r="Z171" i="1" s="1"/>
  <c r="P171" i="1"/>
  <c r="BP170" i="1"/>
  <c r="BO170" i="1"/>
  <c r="BN170" i="1"/>
  <c r="BM170" i="1"/>
  <c r="Z170" i="1"/>
  <c r="Y170" i="1"/>
  <c r="P170" i="1"/>
  <c r="BP169" i="1"/>
  <c r="BO169" i="1"/>
  <c r="BN169" i="1"/>
  <c r="BM169" i="1"/>
  <c r="Z169" i="1"/>
  <c r="Y169" i="1"/>
  <c r="P169" i="1"/>
  <c r="BP168" i="1"/>
  <c r="BO168" i="1"/>
  <c r="BN168" i="1"/>
  <c r="BM168" i="1"/>
  <c r="Z168" i="1"/>
  <c r="Y168" i="1"/>
  <c r="P168" i="1"/>
  <c r="BP167" i="1"/>
  <c r="BO167" i="1"/>
  <c r="BN167" i="1"/>
  <c r="BM167" i="1"/>
  <c r="Z167" i="1"/>
  <c r="Y167" i="1"/>
  <c r="P167" i="1"/>
  <c r="BP166" i="1"/>
  <c r="BO166" i="1"/>
  <c r="BN166" i="1"/>
  <c r="BM166" i="1"/>
  <c r="Z166" i="1"/>
  <c r="Y166" i="1"/>
  <c r="P166" i="1"/>
  <c r="BP165" i="1"/>
  <c r="BO165" i="1"/>
  <c r="BM165" i="1"/>
  <c r="Y165" i="1"/>
  <c r="BN165" i="1" s="1"/>
  <c r="P165" i="1"/>
  <c r="BO164" i="1"/>
  <c r="BN164" i="1"/>
  <c r="BM164" i="1"/>
  <c r="Y164" i="1"/>
  <c r="BP164" i="1" s="1"/>
  <c r="P164" i="1"/>
  <c r="Y162" i="1"/>
  <c r="X162" i="1"/>
  <c r="Z161" i="1"/>
  <c r="Y161" i="1"/>
  <c r="X161" i="1"/>
  <c r="BP160" i="1"/>
  <c r="BO160" i="1"/>
  <c r="BN160" i="1"/>
  <c r="BM160" i="1"/>
  <c r="Z160" i="1"/>
  <c r="Y160" i="1"/>
  <c r="I524" i="1" s="1"/>
  <c r="P160" i="1"/>
  <c r="X156" i="1"/>
  <c r="X155" i="1"/>
  <c r="BO154" i="1"/>
  <c r="BM154" i="1"/>
  <c r="Y154" i="1"/>
  <c r="Y155" i="1" s="1"/>
  <c r="P154" i="1"/>
  <c r="BO153" i="1"/>
  <c r="BN153" i="1"/>
  <c r="BM153" i="1"/>
  <c r="Y153" i="1"/>
  <c r="Z153" i="1" s="1"/>
  <c r="P153" i="1"/>
  <c r="BP152" i="1"/>
  <c r="BO152" i="1"/>
  <c r="BN152" i="1"/>
  <c r="BM152" i="1"/>
  <c r="Z152" i="1"/>
  <c r="Y152" i="1"/>
  <c r="Y156" i="1" s="1"/>
  <c r="P152" i="1"/>
  <c r="Y150" i="1"/>
  <c r="X150" i="1"/>
  <c r="Z149" i="1"/>
  <c r="Y149" i="1"/>
  <c r="X149" i="1"/>
  <c r="BP148" i="1"/>
  <c r="BO148" i="1"/>
  <c r="BN148" i="1"/>
  <c r="BM148" i="1"/>
  <c r="Z148" i="1"/>
  <c r="Y148" i="1"/>
  <c r="H524" i="1" s="1"/>
  <c r="P148" i="1"/>
  <c r="X145" i="1"/>
  <c r="X144" i="1"/>
  <c r="BP143" i="1"/>
  <c r="BO143" i="1"/>
  <c r="BM143" i="1"/>
  <c r="Y143" i="1"/>
  <c r="Y144" i="1" s="1"/>
  <c r="P143" i="1"/>
  <c r="BP142" i="1"/>
  <c r="BO142" i="1"/>
  <c r="BM142" i="1"/>
  <c r="Z142" i="1"/>
  <c r="Y142" i="1"/>
  <c r="Y145" i="1" s="1"/>
  <c r="P142" i="1"/>
  <c r="X140" i="1"/>
  <c r="X139" i="1"/>
  <c r="BP138" i="1"/>
  <c r="BO138" i="1"/>
  <c r="BN138" i="1"/>
  <c r="BM138" i="1"/>
  <c r="Z138" i="1"/>
  <c r="Y138" i="1"/>
  <c r="P138" i="1"/>
  <c r="BP137" i="1"/>
  <c r="BO137" i="1"/>
  <c r="BM137" i="1"/>
  <c r="Y137" i="1"/>
  <c r="Y140" i="1" s="1"/>
  <c r="P137" i="1"/>
  <c r="X135" i="1"/>
  <c r="X134" i="1"/>
  <c r="BO133" i="1"/>
  <c r="BN133" i="1"/>
  <c r="BM133" i="1"/>
  <c r="Y133" i="1"/>
  <c r="BP133" i="1" s="1"/>
  <c r="P133" i="1"/>
  <c r="BP132" i="1"/>
  <c r="BO132" i="1"/>
  <c r="BN132" i="1"/>
  <c r="BM132" i="1"/>
  <c r="Y132" i="1"/>
  <c r="G524" i="1" s="1"/>
  <c r="P132" i="1"/>
  <c r="Y129" i="1"/>
  <c r="X129" i="1"/>
  <c r="Y128" i="1"/>
  <c r="X128" i="1"/>
  <c r="BP127" i="1"/>
  <c r="BO127" i="1"/>
  <c r="BN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Y124" i="1"/>
  <c r="X124" i="1"/>
  <c r="X123" i="1"/>
  <c r="BP122" i="1"/>
  <c r="BO122" i="1"/>
  <c r="BN122" i="1"/>
  <c r="BM122" i="1"/>
  <c r="Z122" i="1"/>
  <c r="Y122" i="1"/>
  <c r="P122" i="1"/>
  <c r="BP121" i="1"/>
  <c r="BO121" i="1"/>
  <c r="BN121" i="1"/>
  <c r="BM121" i="1"/>
  <c r="Z121" i="1"/>
  <c r="Y121" i="1"/>
  <c r="Y123" i="1" s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Z123" i="1" s="1"/>
  <c r="Y118" i="1"/>
  <c r="P118" i="1"/>
  <c r="Y116" i="1"/>
  <c r="X116" i="1"/>
  <c r="X115" i="1"/>
  <c r="BP114" i="1"/>
  <c r="BO114" i="1"/>
  <c r="BN114" i="1"/>
  <c r="BM114" i="1"/>
  <c r="Z114" i="1"/>
  <c r="Y114" i="1"/>
  <c r="P114" i="1"/>
  <c r="BP113" i="1"/>
  <c r="BO113" i="1"/>
  <c r="BN113" i="1"/>
  <c r="BM113" i="1"/>
  <c r="Z113" i="1"/>
  <c r="Y113" i="1"/>
  <c r="Y115" i="1" s="1"/>
  <c r="P113" i="1"/>
  <c r="BP112" i="1"/>
  <c r="BO112" i="1"/>
  <c r="BN112" i="1"/>
  <c r="BM112" i="1"/>
  <c r="Z112" i="1"/>
  <c r="Z115" i="1" s="1"/>
  <c r="Y112" i="1"/>
  <c r="P112" i="1"/>
  <c r="X110" i="1"/>
  <c r="X109" i="1"/>
  <c r="BO108" i="1"/>
  <c r="BM108" i="1"/>
  <c r="Y108" i="1"/>
  <c r="Y109" i="1" s="1"/>
  <c r="P108" i="1"/>
  <c r="BO107" i="1"/>
  <c r="BN107" i="1"/>
  <c r="BM107" i="1"/>
  <c r="Y107" i="1"/>
  <c r="Z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Y105" i="1"/>
  <c r="F524" i="1" s="1"/>
  <c r="P105" i="1"/>
  <c r="X102" i="1"/>
  <c r="X101" i="1"/>
  <c r="BO100" i="1"/>
  <c r="BM100" i="1"/>
  <c r="Y100" i="1"/>
  <c r="Z100" i="1" s="1"/>
  <c r="P100" i="1"/>
  <c r="BO99" i="1"/>
  <c r="BM99" i="1"/>
  <c r="Y99" i="1"/>
  <c r="Z99" i="1" s="1"/>
  <c r="P99" i="1"/>
  <c r="BO98" i="1"/>
  <c r="BN98" i="1"/>
  <c r="BM98" i="1"/>
  <c r="Y98" i="1"/>
  <c r="Z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4" i="1" s="1"/>
  <c r="P89" i="1"/>
  <c r="X86" i="1"/>
  <c r="Y85" i="1"/>
  <c r="X85" i="1"/>
  <c r="BP84" i="1"/>
  <c r="BO84" i="1"/>
  <c r="BM84" i="1"/>
  <c r="Z84" i="1"/>
  <c r="Y84" i="1"/>
  <c r="BN84" i="1" s="1"/>
  <c r="P84" i="1"/>
  <c r="BO83" i="1"/>
  <c r="BM83" i="1"/>
  <c r="Y83" i="1"/>
  <c r="BP83" i="1" s="1"/>
  <c r="P83" i="1"/>
  <c r="X81" i="1"/>
  <c r="X80" i="1"/>
  <c r="BP79" i="1"/>
  <c r="BO79" i="1"/>
  <c r="BM79" i="1"/>
  <c r="Y79" i="1"/>
  <c r="BN79" i="1" s="1"/>
  <c r="P79" i="1"/>
  <c r="BO78" i="1"/>
  <c r="BM78" i="1"/>
  <c r="Y78" i="1"/>
  <c r="BP78" i="1" s="1"/>
  <c r="P78" i="1"/>
  <c r="BP77" i="1"/>
  <c r="BO77" i="1"/>
  <c r="BM77" i="1"/>
  <c r="Y77" i="1"/>
  <c r="BN77" i="1" s="1"/>
  <c r="P77" i="1"/>
  <c r="BP76" i="1"/>
  <c r="BO76" i="1"/>
  <c r="BM76" i="1"/>
  <c r="Z76" i="1"/>
  <c r="Y76" i="1"/>
  <c r="BN76" i="1" s="1"/>
  <c r="P76" i="1"/>
  <c r="BO75" i="1"/>
  <c r="BM75" i="1"/>
  <c r="Y75" i="1"/>
  <c r="Z75" i="1" s="1"/>
  <c r="P75" i="1"/>
  <c r="BO74" i="1"/>
  <c r="BM74" i="1"/>
  <c r="Y74" i="1"/>
  <c r="Y81" i="1" s="1"/>
  <c r="P74" i="1"/>
  <c r="X72" i="1"/>
  <c r="Y71" i="1"/>
  <c r="X71" i="1"/>
  <c r="BO70" i="1"/>
  <c r="BM70" i="1"/>
  <c r="Y70" i="1"/>
  <c r="BP70" i="1" s="1"/>
  <c r="P70" i="1"/>
  <c r="BP69" i="1"/>
  <c r="BO69" i="1"/>
  <c r="BM69" i="1"/>
  <c r="Y69" i="1"/>
  <c r="BN69" i="1" s="1"/>
  <c r="P69" i="1"/>
  <c r="BP68" i="1"/>
  <c r="BO68" i="1"/>
  <c r="BM68" i="1"/>
  <c r="Z68" i="1"/>
  <c r="Y68" i="1"/>
  <c r="BN68" i="1" s="1"/>
  <c r="P68" i="1"/>
  <c r="X66" i="1"/>
  <c r="X65" i="1"/>
  <c r="BP64" i="1"/>
  <c r="BO64" i="1"/>
  <c r="BN64" i="1"/>
  <c r="BM64" i="1"/>
  <c r="Z64" i="1"/>
  <c r="Y64" i="1"/>
  <c r="P64" i="1"/>
  <c r="BP63" i="1"/>
  <c r="BO63" i="1"/>
  <c r="BM63" i="1"/>
  <c r="Y63" i="1"/>
  <c r="BN63" i="1" s="1"/>
  <c r="P63" i="1"/>
  <c r="BO62" i="1"/>
  <c r="BM62" i="1"/>
  <c r="Y62" i="1"/>
  <c r="BP62" i="1" s="1"/>
  <c r="P62" i="1"/>
  <c r="BP61" i="1"/>
  <c r="BO61" i="1"/>
  <c r="BM61" i="1"/>
  <c r="Y61" i="1"/>
  <c r="Y66" i="1" s="1"/>
  <c r="P61" i="1"/>
  <c r="Y59" i="1"/>
  <c r="X59" i="1"/>
  <c r="X58" i="1"/>
  <c r="BP57" i="1"/>
  <c r="BO57" i="1"/>
  <c r="BN57" i="1"/>
  <c r="BM57" i="1"/>
  <c r="Z57" i="1"/>
  <c r="Y57" i="1"/>
  <c r="P57" i="1"/>
  <c r="BP56" i="1"/>
  <c r="BO56" i="1"/>
  <c r="BN56" i="1"/>
  <c r="BM56" i="1"/>
  <c r="Z56" i="1"/>
  <c r="Y56" i="1"/>
  <c r="P56" i="1"/>
  <c r="BP55" i="1"/>
  <c r="BO55" i="1"/>
  <c r="BM55" i="1"/>
  <c r="Y55" i="1"/>
  <c r="BN55" i="1" s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P52" i="1"/>
  <c r="BO52" i="1"/>
  <c r="BM52" i="1"/>
  <c r="Z52" i="1"/>
  <c r="Y52" i="1"/>
  <c r="D524" i="1" s="1"/>
  <c r="P52" i="1"/>
  <c r="Y49" i="1"/>
  <c r="X49" i="1"/>
  <c r="X48" i="1"/>
  <c r="BP47" i="1"/>
  <c r="BO47" i="1"/>
  <c r="BN47" i="1"/>
  <c r="BM47" i="1"/>
  <c r="Z47" i="1"/>
  <c r="Z48" i="1" s="1"/>
  <c r="Y47" i="1"/>
  <c r="Y48" i="1" s="1"/>
  <c r="P47" i="1"/>
  <c r="Y45" i="1"/>
  <c r="X45" i="1"/>
  <c r="X44" i="1"/>
  <c r="BP43" i="1"/>
  <c r="BO43" i="1"/>
  <c r="BM43" i="1"/>
  <c r="Y43" i="1"/>
  <c r="BN43" i="1" s="1"/>
  <c r="P43" i="1"/>
  <c r="BO42" i="1"/>
  <c r="BN42" i="1"/>
  <c r="BM42" i="1"/>
  <c r="Y42" i="1"/>
  <c r="BP42" i="1" s="1"/>
  <c r="P42" i="1"/>
  <c r="BP41" i="1"/>
  <c r="BO41" i="1"/>
  <c r="BN41" i="1"/>
  <c r="BM41" i="1"/>
  <c r="Y41" i="1"/>
  <c r="C524" i="1" s="1"/>
  <c r="P41" i="1"/>
  <c r="Y37" i="1"/>
  <c r="X37" i="1"/>
  <c r="Y36" i="1"/>
  <c r="X36" i="1"/>
  <c r="BP35" i="1"/>
  <c r="BO35" i="1"/>
  <c r="BN35" i="1"/>
  <c r="BM35" i="1"/>
  <c r="Z35" i="1"/>
  <c r="Z36" i="1" s="1"/>
  <c r="Y35" i="1"/>
  <c r="P35" i="1"/>
  <c r="X33" i="1"/>
  <c r="Y32" i="1"/>
  <c r="X32" i="1"/>
  <c r="BO31" i="1"/>
  <c r="BN31" i="1"/>
  <c r="BM31" i="1"/>
  <c r="Y31" i="1"/>
  <c r="Z31" i="1" s="1"/>
  <c r="P31" i="1"/>
  <c r="BP30" i="1"/>
  <c r="BO30" i="1"/>
  <c r="BN30" i="1"/>
  <c r="BM30" i="1"/>
  <c r="Z30" i="1"/>
  <c r="Y30" i="1"/>
  <c r="P30" i="1"/>
  <c r="BP29" i="1"/>
  <c r="BO29" i="1"/>
  <c r="BN29" i="1"/>
  <c r="BM29" i="1"/>
  <c r="Z29" i="1"/>
  <c r="Y29" i="1"/>
  <c r="Y33" i="1" s="1"/>
  <c r="P29" i="1"/>
  <c r="BP28" i="1"/>
  <c r="BO28" i="1"/>
  <c r="BN28" i="1"/>
  <c r="BM28" i="1"/>
  <c r="Z28" i="1"/>
  <c r="Y28" i="1"/>
  <c r="P28" i="1"/>
  <c r="BP27" i="1"/>
  <c r="BO27" i="1"/>
  <c r="BN27" i="1"/>
  <c r="BM27" i="1"/>
  <c r="Z27" i="1"/>
  <c r="Y27" i="1"/>
  <c r="P27" i="1"/>
  <c r="BP26" i="1"/>
  <c r="BO26" i="1"/>
  <c r="BN26" i="1"/>
  <c r="BM26" i="1"/>
  <c r="Z26" i="1"/>
  <c r="Y26" i="1"/>
  <c r="P26" i="1"/>
  <c r="Y24" i="1"/>
  <c r="X24" i="1"/>
  <c r="X514" i="1" s="1"/>
  <c r="X23" i="1"/>
  <c r="X518" i="1" s="1"/>
  <c r="BO22" i="1"/>
  <c r="X516" i="1" s="1"/>
  <c r="BN22" i="1"/>
  <c r="BM22" i="1"/>
  <c r="X515" i="1" s="1"/>
  <c r="Z22" i="1"/>
  <c r="Z23" i="1" s="1"/>
  <c r="Y22" i="1"/>
  <c r="Y23" i="1" s="1"/>
  <c r="H10" i="1"/>
  <c r="J9" i="1"/>
  <c r="H9" i="1"/>
  <c r="F9" i="1"/>
  <c r="A9" i="1"/>
  <c r="F10" i="1" s="1"/>
  <c r="D7" i="1"/>
  <c r="Q6" i="1"/>
  <c r="P2" i="1"/>
  <c r="Z101" i="1" l="1"/>
  <c r="Z32" i="1"/>
  <c r="X517" i="1"/>
  <c r="Z63" i="1"/>
  <c r="Z193" i="1"/>
  <c r="Z201" i="1"/>
  <c r="Z209" i="1"/>
  <c r="Z226" i="1"/>
  <c r="Z309" i="1"/>
  <c r="Z317" i="1"/>
  <c r="Z365" i="1"/>
  <c r="Z367" i="1" s="1"/>
  <c r="Z421" i="1"/>
  <c r="Z425" i="1" s="1"/>
  <c r="Z449" i="1"/>
  <c r="Z457" i="1"/>
  <c r="Z465" i="1"/>
  <c r="Z473" i="1"/>
  <c r="Z55" i="1"/>
  <c r="Y58" i="1"/>
  <c r="Y518" i="1" s="1"/>
  <c r="Z79" i="1"/>
  <c r="Y102" i="1"/>
  <c r="Z137" i="1"/>
  <c r="Z139" i="1" s="1"/>
  <c r="BP31" i="1"/>
  <c r="Z41" i="1"/>
  <c r="Y44" i="1"/>
  <c r="BN52" i="1"/>
  <c r="Y515" i="1" s="1"/>
  <c r="BP98" i="1"/>
  <c r="BP107" i="1"/>
  <c r="Z132" i="1"/>
  <c r="BN142" i="1"/>
  <c r="BP153" i="1"/>
  <c r="BP171" i="1"/>
  <c r="Z188" i="1"/>
  <c r="Z189" i="1" s="1"/>
  <c r="Z220" i="1"/>
  <c r="Z222" i="1" s="1"/>
  <c r="Z237" i="1"/>
  <c r="Z238" i="1" s="1"/>
  <c r="BP247" i="1"/>
  <c r="BP256" i="1"/>
  <c r="BP265" i="1"/>
  <c r="BP268" i="1"/>
  <c r="Y281" i="1"/>
  <c r="BN289" i="1"/>
  <c r="BP327" i="1"/>
  <c r="Z342" i="1"/>
  <c r="Y345" i="1"/>
  <c r="Z352" i="1"/>
  <c r="Z360" i="1"/>
  <c r="Z362" i="1" s="1"/>
  <c r="BN370" i="1"/>
  <c r="Y380" i="1"/>
  <c r="Y392" i="1"/>
  <c r="Z399" i="1"/>
  <c r="Z407" i="1" s="1"/>
  <c r="Z416" i="1"/>
  <c r="Z418" i="1" s="1"/>
  <c r="BP440" i="1"/>
  <c r="BN446" i="1"/>
  <c r="Z452" i="1"/>
  <c r="BN462" i="1"/>
  <c r="Z468" i="1"/>
  <c r="Z486" i="1"/>
  <c r="Z490" i="1" s="1"/>
  <c r="Y72" i="1"/>
  <c r="Y514" i="1" s="1"/>
  <c r="BN137" i="1"/>
  <c r="BN226" i="1"/>
  <c r="BN365" i="1"/>
  <c r="BN421" i="1"/>
  <c r="Y431" i="1"/>
  <c r="BN465" i="1"/>
  <c r="BN473" i="1"/>
  <c r="Y269" i="1"/>
  <c r="BP462" i="1"/>
  <c r="BN486" i="1"/>
  <c r="K524" i="1"/>
  <c r="Z108" i="1"/>
  <c r="Z109" i="1" s="1"/>
  <c r="Z172" i="1"/>
  <c r="Z481" i="1"/>
  <c r="Z483" i="1" s="1"/>
  <c r="Z503" i="1"/>
  <c r="BN506" i="1"/>
  <c r="L524" i="1"/>
  <c r="Z154" i="1"/>
  <c r="Z155" i="1" s="1"/>
  <c r="Z251" i="1"/>
  <c r="Z260" i="1"/>
  <c r="Z296" i="1"/>
  <c r="Z304" i="1"/>
  <c r="Z310" i="1" s="1"/>
  <c r="Z377" i="1"/>
  <c r="Z444" i="1"/>
  <c r="BP486" i="1"/>
  <c r="Y490" i="1"/>
  <c r="Y496" i="1"/>
  <c r="M524" i="1"/>
  <c r="Z91" i="1"/>
  <c r="Z434" i="1"/>
  <c r="Z435" i="1" s="1"/>
  <c r="A10" i="1"/>
  <c r="Z53" i="1"/>
  <c r="Z58" i="1" s="1"/>
  <c r="Z61" i="1"/>
  <c r="Z69" i="1"/>
  <c r="Z71" i="1" s="1"/>
  <c r="Z77" i="1"/>
  <c r="Y80" i="1"/>
  <c r="BN99" i="1"/>
  <c r="BN108" i="1"/>
  <c r="Z143" i="1"/>
  <c r="Z144" i="1" s="1"/>
  <c r="BN154" i="1"/>
  <c r="BN172" i="1"/>
  <c r="Y194" i="1"/>
  <c r="Z199" i="1"/>
  <c r="Z205" i="1" s="1"/>
  <c r="BN248" i="1"/>
  <c r="BN257" i="1"/>
  <c r="BN266" i="1"/>
  <c r="Y270" i="1"/>
  <c r="Z299" i="1"/>
  <c r="Z307" i="1"/>
  <c r="Y310" i="1"/>
  <c r="Z315" i="1"/>
  <c r="Z318" i="1" s="1"/>
  <c r="Y318" i="1"/>
  <c r="Z323" i="1"/>
  <c r="Z324" i="1" s="1"/>
  <c r="BN382" i="1"/>
  <c r="BN441" i="1"/>
  <c r="Z447" i="1"/>
  <c r="Z463" i="1"/>
  <c r="Z469" i="1" s="1"/>
  <c r="BN503" i="1"/>
  <c r="Z74" i="1"/>
  <c r="BN91" i="1"/>
  <c r="BN251" i="1"/>
  <c r="BN260" i="1"/>
  <c r="BN296" i="1"/>
  <c r="BN304" i="1"/>
  <c r="BN377" i="1"/>
  <c r="BN434" i="1"/>
  <c r="BN444" i="1"/>
  <c r="Y453" i="1"/>
  <c r="Y469" i="1"/>
  <c r="P524" i="1"/>
  <c r="Z42" i="1"/>
  <c r="BN61" i="1"/>
  <c r="Y86" i="1"/>
  <c r="BP99" i="1"/>
  <c r="BP108" i="1"/>
  <c r="Z133" i="1"/>
  <c r="BN143" i="1"/>
  <c r="BP154" i="1"/>
  <c r="Z164" i="1"/>
  <c r="Z173" i="1" s="1"/>
  <c r="BP172" i="1"/>
  <c r="Y233" i="1"/>
  <c r="Y244" i="1"/>
  <c r="BP257" i="1"/>
  <c r="Y291" i="1"/>
  <c r="BN323" i="1"/>
  <c r="BP382" i="1"/>
  <c r="BN447" i="1"/>
  <c r="BN463" i="1"/>
  <c r="BP503" i="1"/>
  <c r="BN74" i="1"/>
  <c r="Y205" i="1"/>
  <c r="BP74" i="1"/>
  <c r="Y195" i="1"/>
  <c r="BN284" i="1"/>
  <c r="BP304" i="1"/>
  <c r="Y319" i="1"/>
  <c r="Y332" i="1"/>
  <c r="BN350" i="1"/>
  <c r="BP434" i="1"/>
  <c r="R524" i="1"/>
  <c r="Y454" i="1"/>
  <c r="Z482" i="1"/>
  <c r="Z493" i="1"/>
  <c r="Z504" i="1"/>
  <c r="Y92" i="1"/>
  <c r="Z246" i="1"/>
  <c r="Z249" i="1"/>
  <c r="Y252" i="1"/>
  <c r="Z258" i="1"/>
  <c r="Z261" i="1" s="1"/>
  <c r="Y261" i="1"/>
  <c r="Z267" i="1"/>
  <c r="Z269" i="1" s="1"/>
  <c r="Z294" i="1"/>
  <c r="Z375" i="1"/>
  <c r="Z379" i="1" s="1"/>
  <c r="Y435" i="1"/>
  <c r="Z442" i="1"/>
  <c r="T524" i="1"/>
  <c r="BN482" i="1"/>
  <c r="BN493" i="1"/>
  <c r="BN504" i="1"/>
  <c r="U524" i="1"/>
  <c r="Z54" i="1"/>
  <c r="Z62" i="1"/>
  <c r="Y65" i="1"/>
  <c r="Z70" i="1"/>
  <c r="Z78" i="1"/>
  <c r="BN89" i="1"/>
  <c r="BN100" i="1"/>
  <c r="Y110" i="1"/>
  <c r="Y139" i="1"/>
  <c r="Y174" i="1"/>
  <c r="Z192" i="1"/>
  <c r="Z194" i="1" s="1"/>
  <c r="Z200" i="1"/>
  <c r="Z208" i="1"/>
  <c r="Z241" i="1"/>
  <c r="Z243" i="1" s="1"/>
  <c r="BN246" i="1"/>
  <c r="BN249" i="1"/>
  <c r="BN258" i="1"/>
  <c r="BN267" i="1"/>
  <c r="BN294" i="1"/>
  <c r="Z308" i="1"/>
  <c r="Z316" i="1"/>
  <c r="Y367" i="1"/>
  <c r="BN375" i="1"/>
  <c r="Z429" i="1"/>
  <c r="Z430" i="1" s="1"/>
  <c r="BN442" i="1"/>
  <c r="Z448" i="1"/>
  <c r="Z456" i="1"/>
  <c r="Z459" i="1" s="1"/>
  <c r="Y459" i="1"/>
  <c r="Z464" i="1"/>
  <c r="Z472" i="1"/>
  <c r="Y475" i="1"/>
  <c r="Z488" i="1"/>
  <c r="Z499" i="1"/>
  <c r="Z500" i="1" s="1"/>
  <c r="Z511" i="1"/>
  <c r="Z512" i="1" s="1"/>
  <c r="BN197" i="1"/>
  <c r="Y253" i="1"/>
  <c r="BN297" i="1"/>
  <c r="BN305" i="1"/>
  <c r="BN313" i="1"/>
  <c r="BN321" i="1"/>
  <c r="Y362" i="1"/>
  <c r="BN378" i="1"/>
  <c r="Y418" i="1"/>
  <c r="Y436" i="1"/>
  <c r="BN445" i="1"/>
  <c r="Z467" i="1"/>
  <c r="B524" i="1"/>
  <c r="W524" i="1"/>
  <c r="Y134" i="1"/>
  <c r="Y222" i="1"/>
  <c r="Z43" i="1"/>
  <c r="BN54" i="1"/>
  <c r="BN62" i="1"/>
  <c r="BN70" i="1"/>
  <c r="BN78" i="1"/>
  <c r="BP89" i="1"/>
  <c r="BP100" i="1"/>
  <c r="Z165" i="1"/>
  <c r="BN192" i="1"/>
  <c r="BN200" i="1"/>
  <c r="BN208" i="1"/>
  <c r="Z214" i="1"/>
  <c r="Y217" i="1"/>
  <c r="Z231" i="1"/>
  <c r="BN241" i="1"/>
  <c r="Z280" i="1"/>
  <c r="Z281" i="1" s="1"/>
  <c r="BP294" i="1"/>
  <c r="Y301" i="1"/>
  <c r="BN308" i="1"/>
  <c r="BN316" i="1"/>
  <c r="Y325" i="1"/>
  <c r="Z335" i="1"/>
  <c r="Z338" i="1" s="1"/>
  <c r="Y338" i="1"/>
  <c r="Z344" i="1"/>
  <c r="Z354" i="1"/>
  <c r="Z357" i="1" s="1"/>
  <c r="BP375" i="1"/>
  <c r="Z391" i="1"/>
  <c r="Z392" i="1" s="1"/>
  <c r="Z401" i="1"/>
  <c r="BN429" i="1"/>
  <c r="BN448" i="1"/>
  <c r="BN456" i="1"/>
  <c r="BN464" i="1"/>
  <c r="BN472" i="1"/>
  <c r="BN488" i="1"/>
  <c r="BN499" i="1"/>
  <c r="BN511" i="1"/>
  <c r="X524" i="1"/>
  <c r="Z83" i="1"/>
  <c r="Z85" i="1" s="1"/>
  <c r="BP22" i="1"/>
  <c r="BN75" i="1"/>
  <c r="BN83" i="1"/>
  <c r="Y93" i="1"/>
  <c r="BP75" i="1"/>
  <c r="Y460" i="1"/>
  <c r="Y476" i="1"/>
  <c r="Y483" i="1"/>
  <c r="Z494" i="1"/>
  <c r="Z505" i="1"/>
  <c r="Z89" i="1"/>
  <c r="Z92" i="1" s="1"/>
  <c r="BP197" i="1"/>
  <c r="Y135" i="1"/>
  <c r="BP208" i="1"/>
  <c r="BN335" i="1"/>
  <c r="BP429" i="1"/>
  <c r="Z440" i="1"/>
  <c r="Z80" i="1" l="1"/>
  <c r="Z507" i="1"/>
  <c r="Z65" i="1"/>
  <c r="Z300" i="1"/>
  <c r="Z134" i="1"/>
  <c r="Z233" i="1"/>
  <c r="Z475" i="1"/>
  <c r="Y516" i="1"/>
  <c r="Y517" i="1" s="1"/>
  <c r="Z44" i="1"/>
  <c r="Z217" i="1"/>
  <c r="Z252" i="1"/>
  <c r="Z453" i="1"/>
  <c r="Z345" i="1"/>
  <c r="Z495" i="1"/>
  <c r="Z519" i="1" l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<sst xmlns="http://schemas.openxmlformats.org/spreadsheetml/2006/main" count="2310" uniqueCount="833">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</sst>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1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57</v>
      </c>
      <c r="Y41" s="53">
        <f>IFERROR(IF(X41="",0,CEILING((X41/$H41),1)*$H41),"")</f>
        <v>64.800000000000011</v>
      </c>
      <c r="Z41" s="39">
        <f>IFERROR(IF(Y41=0,"",ROUNDUP(Y41/H41,0)*0.01898),"")</f>
        <v>0.11388000000000001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59.295833333333327</v>
      </c>
      <c r="BN41" s="75">
        <f>IFERROR(Y41*I41/H41,"0")</f>
        <v>67.410000000000011</v>
      </c>
      <c r="BO41" s="75">
        <f>IFERROR(1/J41*(X41/H41),"0")</f>
        <v>8.2465277777777776E-2</v>
      </c>
      <c r="BP41" s="75">
        <f>IFERROR(1/J41*(Y41/H41),"0")</f>
        <v>9.3750000000000014E-2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5.2777777777777777</v>
      </c>
      <c r="Y44" s="41">
        <f>IFERROR(Y41/H41,"0")+IFERROR(Y42/H42,"0")+IFERROR(Y43/H43,"0")</f>
        <v>6.0000000000000009</v>
      </c>
      <c r="Z44" s="41">
        <f>IFERROR(IF(Z41="",0,Z41),"0")+IFERROR(IF(Z42="",0,Z42),"0")+IFERROR(IF(Z43="",0,Z43),"0")</f>
        <v>0.11388000000000001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57</v>
      </c>
      <c r="Y45" s="41">
        <f>IFERROR(SUM(Y41:Y43),"0")</f>
        <v>64.800000000000011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49</v>
      </c>
      <c r="Y55" s="53">
        <f t="shared" si="6"/>
        <v>52</v>
      </c>
      <c r="Z55" s="39">
        <f>IFERROR(IF(Y55=0,"",ROUNDUP(Y55/H55,0)*0.00902),"")</f>
        <v>0.11726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51.572499999999998</v>
      </c>
      <c r="BN55" s="75">
        <f t="shared" si="8"/>
        <v>54.73</v>
      </c>
      <c r="BO55" s="75">
        <f t="shared" si="9"/>
        <v>9.2803030303030304E-2</v>
      </c>
      <c r="BP55" s="75">
        <f t="shared" si="10"/>
        <v>9.8484848484848481E-2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12.25</v>
      </c>
      <c r="Y58" s="41">
        <f>IFERROR(Y52/H52,"0")+IFERROR(Y53/H53,"0")+IFERROR(Y54/H54,"0")+IFERROR(Y55/H55,"0")+IFERROR(Y56/H56,"0")+IFERROR(Y57/H57,"0")</f>
        <v>13</v>
      </c>
      <c r="Z58" s="41">
        <f>IFERROR(IF(Z52="",0,Z52),"0")+IFERROR(IF(Z53="",0,Z53),"0")+IFERROR(IF(Z54="",0,Z54),"0")+IFERROR(IF(Z55="",0,Z55),"0")+IFERROR(IF(Z56="",0,Z56),"0")+IFERROR(IF(Z57="",0,Z57),"0")</f>
        <v>0.11726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49</v>
      </c>
      <c r="Y59" s="41">
        <f>IFERROR(SUM(Y52:Y57),"0")</f>
        <v>52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84</v>
      </c>
      <c r="Y61" s="53">
        <f>IFERROR(IF(X61="",0,CEILING((X61/$H61),1)*$H61),"")</f>
        <v>86.4</v>
      </c>
      <c r="Z61" s="39">
        <f>IFERROR(IF(Y61=0,"",ROUNDUP(Y61/H61,0)*0.01898),"")</f>
        <v>0.15184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87.383333333333326</v>
      </c>
      <c r="BN61" s="75">
        <f>IFERROR(Y61*I61/H61,"0")</f>
        <v>89.88</v>
      </c>
      <c r="BO61" s="75">
        <f>IFERROR(1/J61*(X61/H61),"0")</f>
        <v>0.12152777777777778</v>
      </c>
      <c r="BP61" s="75">
        <f>IFERROR(1/J61*(Y61/H61),"0")</f>
        <v>0.125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7.7777777777777777</v>
      </c>
      <c r="Y65" s="41">
        <f>IFERROR(Y61/H61,"0")+IFERROR(Y62/H62,"0")+IFERROR(Y63/H63,"0")+IFERROR(Y64/H64,"0")</f>
        <v>8</v>
      </c>
      <c r="Z65" s="41">
        <f>IFERROR(IF(Z61="",0,Z61),"0")+IFERROR(IF(Z62="",0,Z62),"0")+IFERROR(IF(Z63="",0,Z63),"0")+IFERROR(IF(Z64="",0,Z64),"0")</f>
        <v>0.15184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84</v>
      </c>
      <c r="Y66" s="41">
        <f>IFERROR(SUM(Y61:Y64),"0")</f>
        <v>86.4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4</v>
      </c>
      <c r="Y70" s="53">
        <f>IFERROR(IF(X70="",0,CEILING((X70/$H70),1)*$H70),"")</f>
        <v>5.4</v>
      </c>
      <c r="Z70" s="39">
        <f>IFERROR(IF(Y70=0,"",ROUNDUP(Y70/H70,0)*0.00502),"")</f>
        <v>1.506E-2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4.2222222222222223</v>
      </c>
      <c r="BN70" s="75">
        <f>IFERROR(Y70*I70/H70,"0")</f>
        <v>5.7</v>
      </c>
      <c r="BO70" s="75">
        <f>IFERROR(1/J70*(X70/H70),"0")</f>
        <v>9.4966761633428314E-3</v>
      </c>
      <c r="BP70" s="75">
        <f>IFERROR(1/J70*(Y70/H70),"0")</f>
        <v>1.2820512820512822E-2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3.3333333333333335</v>
      </c>
      <c r="Y71" s="41">
        <f>IFERROR(Y68/H68,"0")+IFERROR(Y69/H69,"0")+IFERROR(Y70/H70,"0")</f>
        <v>5</v>
      </c>
      <c r="Z71" s="41">
        <f>IFERROR(IF(Z68="",0,Z68),"0")+IFERROR(IF(Z69="",0,Z69),"0")+IFERROR(IF(Z70="",0,Z70),"0")</f>
        <v>2.5100000000000001E-2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6</v>
      </c>
      <c r="Y72" s="41">
        <f>IFERROR(SUM(Y68:Y70),"0")</f>
        <v>9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152</v>
      </c>
      <c r="Y89" s="53">
        <f>IFERROR(IF(X89="",0,CEILING((X89/$H89),1)*$H89),"")</f>
        <v>162</v>
      </c>
      <c r="Z89" s="39">
        <f>IFERROR(IF(Y89=0,"",ROUNDUP(Y89/H89,0)*0.01898),"")</f>
        <v>0.28470000000000001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158.12222222222221</v>
      </c>
      <c r="BN89" s="75">
        <f>IFERROR(Y89*I89/H89,"0")</f>
        <v>168.52499999999998</v>
      </c>
      <c r="BO89" s="75">
        <f>IFERROR(1/J89*(X89/H89),"0")</f>
        <v>0.21990740740740738</v>
      </c>
      <c r="BP89" s="75">
        <f>IFERROR(1/J89*(Y89/H89),"0")</f>
        <v>0.23437499999999997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44</v>
      </c>
      <c r="Y91" s="53">
        <f>IFERROR(IF(X91="",0,CEILING((X91/$H91),1)*$H91),"")</f>
        <v>45</v>
      </c>
      <c r="Z91" s="39">
        <f>IFERROR(IF(Y91=0,"",ROUNDUP(Y91/H91,0)*0.00902),"")</f>
        <v>9.0200000000000002E-2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46.053333333333335</v>
      </c>
      <c r="BN91" s="75">
        <f>IFERROR(Y91*I91/H91,"0")</f>
        <v>47.099999999999994</v>
      </c>
      <c r="BO91" s="75">
        <f>IFERROR(1/J91*(X91/H91),"0")</f>
        <v>7.4074074074074084E-2</v>
      </c>
      <c r="BP91" s="75">
        <f>IFERROR(1/J91*(Y91/H91),"0")</f>
        <v>7.575757575757576E-2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23.851851851851851</v>
      </c>
      <c r="Y92" s="41">
        <f>IFERROR(Y89/H89,"0")+IFERROR(Y90/H90,"0")+IFERROR(Y91/H91,"0")</f>
        <v>25</v>
      </c>
      <c r="Z92" s="41">
        <f>IFERROR(IF(Z89="",0,Z89),"0")+IFERROR(IF(Z90="",0,Z90),"0")+IFERROR(IF(Z91="",0,Z91),"0")</f>
        <v>0.37490000000000001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196</v>
      </c>
      <c r="Y93" s="41">
        <f>IFERROR(SUM(Y89:Y91),"0")</f>
        <v>207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47</v>
      </c>
      <c r="Y95" s="53">
        <f t="shared" ref="Y95:Y100" si="16">IFERROR(IF(X95="",0,CEILING((X95/$H95),1)*$H95),"")</f>
        <v>48.599999999999994</v>
      </c>
      <c r="Z95" s="39">
        <f>IFERROR(IF(Y95=0,"",ROUNDUP(Y95/H95,0)*0.01898),"")</f>
        <v>0.11388000000000001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50.011481481481482</v>
      </c>
      <c r="BN95" s="75">
        <f t="shared" ref="BN95:BN100" si="18">IFERROR(Y95*I95/H95,"0")</f>
        <v>51.713999999999992</v>
      </c>
      <c r="BO95" s="75">
        <f t="shared" ref="BO95:BO100" si="19">IFERROR(1/J95*(X95/H95),"0")</f>
        <v>9.066358024691358E-2</v>
      </c>
      <c r="BP95" s="75">
        <f t="shared" ref="BP95:BP100" si="20">IFERROR(1/J95*(Y95/H95),"0")</f>
        <v>9.375E-2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74</v>
      </c>
      <c r="Y99" s="53">
        <f t="shared" si="16"/>
        <v>75.600000000000009</v>
      </c>
      <c r="Z99" s="39">
        <f>IFERROR(IF(Y99=0,"",ROUNDUP(Y99/H99,0)*0.00651),"")</f>
        <v>0.18228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80.906666666666666</v>
      </c>
      <c r="BN99" s="75">
        <f t="shared" si="18"/>
        <v>82.656000000000006</v>
      </c>
      <c r="BO99" s="75">
        <f t="shared" si="19"/>
        <v>0.1505901505901506</v>
      </c>
      <c r="BP99" s="75">
        <f t="shared" si="20"/>
        <v>0.15384615384615385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33.209876543209873</v>
      </c>
      <c r="Y101" s="41">
        <f>IFERROR(Y95/H95,"0")+IFERROR(Y96/H96,"0")+IFERROR(Y97/H97,"0")+IFERROR(Y98/H98,"0")+IFERROR(Y99/H99,"0")+IFERROR(Y100/H100,"0")</f>
        <v>34</v>
      </c>
      <c r="Z101" s="41">
        <f>IFERROR(IF(Z95="",0,Z95),"0")+IFERROR(IF(Z96="",0,Z96),"0")+IFERROR(IF(Z97="",0,Z97),"0")+IFERROR(IF(Z98="",0,Z98),"0")+IFERROR(IF(Z99="",0,Z99),"0")+IFERROR(IF(Z100="",0,Z100),"0")</f>
        <v>0.29615999999999998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121</v>
      </c>
      <c r="Y102" s="41">
        <f>IFERROR(SUM(Y95:Y100),"0")</f>
        <v>124.2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166</v>
      </c>
      <c r="Y105" s="53">
        <f>IFERROR(IF(X105="",0,CEILING((X105/$H105),1)*$H105),"")</f>
        <v>172.8</v>
      </c>
      <c r="Z105" s="39">
        <f>IFERROR(IF(Y105=0,"",ROUNDUP(Y105/H105,0)*0.01898),"")</f>
        <v>0.30368000000000001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172.6861111111111</v>
      </c>
      <c r="BN105" s="75">
        <f>IFERROR(Y105*I105/H105,"0")</f>
        <v>179.76</v>
      </c>
      <c r="BO105" s="75">
        <f>IFERROR(1/J105*(X105/H105),"0")</f>
        <v>0.24016203703703703</v>
      </c>
      <c r="BP105" s="75">
        <f>IFERROR(1/J105*(Y105/H105),"0")</f>
        <v>0.25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20</v>
      </c>
      <c r="Y107" s="53">
        <f>IFERROR(IF(X107="",0,CEILING((X107/$H107),1)*$H107),"")</f>
        <v>22.5</v>
      </c>
      <c r="Z107" s="39">
        <f>IFERROR(IF(Y107=0,"",ROUNDUP(Y107/H107,0)*0.00902),"")</f>
        <v>4.5100000000000001E-2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20.933333333333334</v>
      </c>
      <c r="BN107" s="75">
        <f>IFERROR(Y107*I107/H107,"0")</f>
        <v>23.549999999999997</v>
      </c>
      <c r="BO107" s="75">
        <f>IFERROR(1/J107*(X107/H107),"0")</f>
        <v>3.3670033670033669E-2</v>
      </c>
      <c r="BP107" s="75">
        <f>IFERROR(1/J107*(Y107/H107),"0")</f>
        <v>3.787878787878788E-2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19.814814814814817</v>
      </c>
      <c r="Y109" s="41">
        <f>IFERROR(Y105/H105,"0")+IFERROR(Y106/H106,"0")+IFERROR(Y107/H107,"0")+IFERROR(Y108/H108,"0")</f>
        <v>21</v>
      </c>
      <c r="Z109" s="41">
        <f>IFERROR(IF(Z105="",0,Z105),"0")+IFERROR(IF(Z106="",0,Z106),"0")+IFERROR(IF(Z107="",0,Z107),"0")+IFERROR(IF(Z108="",0,Z108),"0")</f>
        <v>0.34877999999999998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186</v>
      </c>
      <c r="Y110" s="41">
        <f>IFERROR(SUM(Y105:Y108),"0")</f>
        <v>195.3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4</v>
      </c>
      <c r="Y112" s="53">
        <f>IFERROR(IF(X112="",0,CEILING((X112/$H112),1)*$H112),"")</f>
        <v>10.8</v>
      </c>
      <c r="Z112" s="39">
        <f>IFERROR(IF(Y112=0,"",ROUNDUP(Y112/H112,0)*0.01898),"")</f>
        <v>1.898E-2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4.1611111111111105</v>
      </c>
      <c r="BN112" s="75">
        <f>IFERROR(Y112*I112/H112,"0")</f>
        <v>11.234999999999999</v>
      </c>
      <c r="BO112" s="75">
        <f>IFERROR(1/J112*(X112/H112),"0")</f>
        <v>5.7870370370370367E-3</v>
      </c>
      <c r="BP112" s="75">
        <f>IFERROR(1/J112*(Y112/H112),"0")</f>
        <v>1.5625E-2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3</v>
      </c>
      <c r="Y114" s="53">
        <f>IFERROR(IF(X114="",0,CEILING((X114/$H114),1)*$H114),"")</f>
        <v>4.8</v>
      </c>
      <c r="Z114" s="39">
        <f>IFERROR(IF(Y114=0,"",ROUNDUP(Y114/H114,0)*0.00651),"")</f>
        <v>1.302E-2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3.2250000000000001</v>
      </c>
      <c r="BN114" s="75">
        <f>IFERROR(Y114*I114/H114,"0")</f>
        <v>5.16</v>
      </c>
      <c r="BO114" s="75">
        <f>IFERROR(1/J114*(X114/H114),"0")</f>
        <v>6.8681318681318689E-3</v>
      </c>
      <c r="BP114" s="75">
        <f>IFERROR(1/J114*(Y114/H114),"0")</f>
        <v>1.098901098901099E-2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1.6203703703703702</v>
      </c>
      <c r="Y115" s="41">
        <f>IFERROR(Y112/H112,"0")+IFERROR(Y113/H113,"0")+IFERROR(Y114/H114,"0")</f>
        <v>3</v>
      </c>
      <c r="Z115" s="41">
        <f>IFERROR(IF(Z112="",0,Z112),"0")+IFERROR(IF(Z113="",0,Z113),"0")+IFERROR(IF(Z114="",0,Z114),"0")</f>
        <v>3.2000000000000001E-2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7</v>
      </c>
      <c r="Y116" s="41">
        <f>IFERROR(SUM(Y112:Y114),"0")</f>
        <v>15.600000000000001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85</v>
      </c>
      <c r="Y119" s="53">
        <f>IFERROR(IF(X119="",0,CEILING((X119/$H119),1)*$H119),"")</f>
        <v>89.1</v>
      </c>
      <c r="Z119" s="39">
        <f>IFERROR(IF(Y119=0,"",ROUNDUP(Y119/H119,0)*0.01898),"")</f>
        <v>0.20877999999999999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90.38333333333334</v>
      </c>
      <c r="BN119" s="75">
        <f>IFERROR(Y119*I119/H119,"0")</f>
        <v>94.742999999999995</v>
      </c>
      <c r="BO119" s="75">
        <f>IFERROR(1/J119*(X119/H119),"0")</f>
        <v>0.16396604938271606</v>
      </c>
      <c r="BP119" s="75">
        <f>IFERROR(1/J119*(Y119/H119),"0")</f>
        <v>0.171875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141</v>
      </c>
      <c r="Y121" s="53">
        <f>IFERROR(IF(X121="",0,CEILING((X121/$H121),1)*$H121),"")</f>
        <v>143.10000000000002</v>
      </c>
      <c r="Z121" s="39">
        <f>IFERROR(IF(Y121=0,"",ROUNDUP(Y121/H121,0)*0.00651),"")</f>
        <v>0.34503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154.15999999999997</v>
      </c>
      <c r="BN121" s="75">
        <f>IFERROR(Y121*I121/H121,"0")</f>
        <v>156.45600000000002</v>
      </c>
      <c r="BO121" s="75">
        <f>IFERROR(1/J121*(X121/H121),"0")</f>
        <v>0.28693528693528697</v>
      </c>
      <c r="BP121" s="75">
        <f>IFERROR(1/J121*(Y121/H121),"0")</f>
        <v>0.29120879120879128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62.716049382716051</v>
      </c>
      <c r="Y123" s="41">
        <f>IFERROR(Y118/H118,"0")+IFERROR(Y119/H119,"0")+IFERROR(Y120/H120,"0")+IFERROR(Y121/H121,"0")+IFERROR(Y122/H122,"0")</f>
        <v>64</v>
      </c>
      <c r="Z123" s="41">
        <f>IFERROR(IF(Z118="",0,Z118),"0")+IFERROR(IF(Z119="",0,Z119),"0")+IFERROR(IF(Z120="",0,Z120),"0")+IFERROR(IF(Z121="",0,Z121),"0")+IFERROR(IF(Z122="",0,Z122),"0")</f>
        <v>0.55381000000000002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226</v>
      </c>
      <c r="Y124" s="41">
        <f>IFERROR(SUM(Y118:Y122),"0")</f>
        <v>232.20000000000002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38</v>
      </c>
      <c r="Y160" s="53">
        <f>IFERROR(IF(X160="",0,CEILING((X160/$H160),1)*$H160),"")</f>
        <v>39.6</v>
      </c>
      <c r="Z160" s="39">
        <f>IFERROR(IF(Y160=0,"",ROUNDUP(Y160/H160,0)*0.00502),"")</f>
        <v>0.1004</v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39.919191919191924</v>
      </c>
      <c r="BN160" s="75">
        <f>IFERROR(Y160*I160/H160,"0")</f>
        <v>41.600000000000009</v>
      </c>
      <c r="BO160" s="75">
        <f>IFERROR(1/J160*(X160/H160),"0")</f>
        <v>8.2016748683415366E-2</v>
      </c>
      <c r="BP160" s="75">
        <f>IFERROR(1/J160*(Y160/H160),"0")</f>
        <v>8.5470085470085472E-2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19.191919191919194</v>
      </c>
      <c r="Y161" s="41">
        <f>IFERROR(Y160/H160,"0")</f>
        <v>20</v>
      </c>
      <c r="Z161" s="41">
        <f>IFERROR(IF(Z160="",0,Z160),"0")</f>
        <v>0.1004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38</v>
      </c>
      <c r="Y162" s="41">
        <f>IFERROR(SUM(Y160:Y160),"0")</f>
        <v>39.6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168</v>
      </c>
      <c r="Y164" s="53">
        <f t="shared" ref="Y164:Y172" si="21">IFERROR(IF(X164="",0,CEILING((X164/$H164),1)*$H164),"")</f>
        <v>168</v>
      </c>
      <c r="Z164" s="39">
        <f>IFERROR(IF(Y164=0,"",ROUNDUP(Y164/H164,0)*0.00902),"")</f>
        <v>0.36080000000000001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178.79999999999998</v>
      </c>
      <c r="BN164" s="75">
        <f t="shared" ref="BN164:BN172" si="23">IFERROR(Y164*I164/H164,"0")</f>
        <v>178.79999999999998</v>
      </c>
      <c r="BO164" s="75">
        <f t="shared" ref="BO164:BO172" si="24">IFERROR(1/J164*(X164/H164),"0")</f>
        <v>0.30303030303030304</v>
      </c>
      <c r="BP164" s="75">
        <f t="shared" ref="BP164:BP172" si="25">IFERROR(1/J164*(Y164/H164),"0")</f>
        <v>0.30303030303030304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189</v>
      </c>
      <c r="Y166" s="53">
        <f t="shared" si="21"/>
        <v>189</v>
      </c>
      <c r="Z166" s="39">
        <f>IFERROR(IF(Y166=0,"",ROUNDUP(Y166/H166,0)*0.00902),"")</f>
        <v>0.40590000000000004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198.45</v>
      </c>
      <c r="BN166" s="75">
        <f t="shared" si="23"/>
        <v>198.45</v>
      </c>
      <c r="BO166" s="75">
        <f t="shared" si="24"/>
        <v>0.34090909090909094</v>
      </c>
      <c r="BP166" s="75">
        <f t="shared" si="25"/>
        <v>0.34090909090909094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76</v>
      </c>
      <c r="Y167" s="53">
        <f t="shared" si="21"/>
        <v>77.7</v>
      </c>
      <c r="Z167" s="39">
        <f>IFERROR(IF(Y167=0,"",ROUNDUP(Y167/H167,0)*0.00502),"")</f>
        <v>0.18574000000000002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80.704761904761895</v>
      </c>
      <c r="BN167" s="75">
        <f t="shared" si="23"/>
        <v>82.51</v>
      </c>
      <c r="BO167" s="75">
        <f t="shared" si="24"/>
        <v>0.15466015466015468</v>
      </c>
      <c r="BP167" s="75">
        <f t="shared" si="25"/>
        <v>0.15811965811965814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25</v>
      </c>
      <c r="Y169" s="53">
        <f t="shared" si="21"/>
        <v>25.2</v>
      </c>
      <c r="Z169" s="39">
        <f>IFERROR(IF(Y169=0,"",ROUNDUP(Y169/H169,0)*0.00502),"")</f>
        <v>7.0280000000000009E-2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26.805555555555554</v>
      </c>
      <c r="BN169" s="75">
        <f t="shared" si="23"/>
        <v>27.019999999999996</v>
      </c>
      <c r="BO169" s="75">
        <f t="shared" si="24"/>
        <v>5.9354226020892693E-2</v>
      </c>
      <c r="BP169" s="75">
        <f t="shared" si="25"/>
        <v>5.9829059829059839E-2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48</v>
      </c>
      <c r="Y170" s="53">
        <f t="shared" si="21"/>
        <v>48.300000000000004</v>
      </c>
      <c r="Z170" s="39">
        <f>IFERROR(IF(Y170=0,"",ROUNDUP(Y170/H170,0)*0.00502),"")</f>
        <v>0.11546000000000001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50.285714285714285</v>
      </c>
      <c r="BN170" s="75">
        <f t="shared" si="23"/>
        <v>50.600000000000009</v>
      </c>
      <c r="BO170" s="75">
        <f t="shared" si="24"/>
        <v>9.7680097680097694E-2</v>
      </c>
      <c r="BP170" s="75">
        <f t="shared" si="25"/>
        <v>9.8290598290598302E-2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157.93650793650795</v>
      </c>
      <c r="Y173" s="41">
        <f>IFERROR(Y164/H164,"0")+IFERROR(Y165/H165,"0")+IFERROR(Y166/H166,"0")+IFERROR(Y167/H167,"0")+IFERROR(Y168/H168,"0")+IFERROR(Y169/H169,"0")+IFERROR(Y170/H170,"0")+IFERROR(Y171/H171,"0")+IFERROR(Y172/H172,"0")</f>
        <v>159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1.1381800000000002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506</v>
      </c>
      <c r="Y174" s="41">
        <f>IFERROR(SUM(Y164:Y172),"0")</f>
        <v>508.2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194</v>
      </c>
      <c r="Y197" s="53">
        <f t="shared" ref="Y197:Y204" si="26">IFERROR(IF(X197="",0,CEILING((X197/$H197),1)*$H197),"")</f>
        <v>194.4</v>
      </c>
      <c r="Z197" s="39">
        <f>IFERROR(IF(Y197=0,"",ROUNDUP(Y197/H197,0)*0.00902),"")</f>
        <v>0.32472000000000001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201.54444444444445</v>
      </c>
      <c r="BN197" s="75">
        <f t="shared" ref="BN197:BN204" si="28">IFERROR(Y197*I197/H197,"0")</f>
        <v>201.96</v>
      </c>
      <c r="BO197" s="75">
        <f t="shared" ref="BO197:BO204" si="29">IFERROR(1/J197*(X197/H197),"0")</f>
        <v>0.27216610549943882</v>
      </c>
      <c r="BP197" s="75">
        <f t="shared" ref="BP197:BP204" si="30">IFERROR(1/J197*(Y197/H197),"0")</f>
        <v>0.27272727272727271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192</v>
      </c>
      <c r="Y198" s="53">
        <f t="shared" si="26"/>
        <v>194.4</v>
      </c>
      <c r="Z198" s="39">
        <f>IFERROR(IF(Y198=0,"",ROUNDUP(Y198/H198,0)*0.00902),"")</f>
        <v>0.32472000000000001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199.46666666666667</v>
      </c>
      <c r="BN198" s="75">
        <f t="shared" si="28"/>
        <v>201.96</v>
      </c>
      <c r="BO198" s="75">
        <f t="shared" si="29"/>
        <v>0.2693602693602693</v>
      </c>
      <c r="BP198" s="75">
        <f t="shared" si="30"/>
        <v>0.27272727272727271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232</v>
      </c>
      <c r="Y200" s="53">
        <f t="shared" si="26"/>
        <v>232.20000000000002</v>
      </c>
      <c r="Z200" s="39">
        <f>IFERROR(IF(Y200=0,"",ROUNDUP(Y200/H200,0)*0.00902),"")</f>
        <v>0.38785999999999998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241.02222222222221</v>
      </c>
      <c r="BN200" s="75">
        <f t="shared" si="28"/>
        <v>241.23000000000005</v>
      </c>
      <c r="BO200" s="75">
        <f t="shared" si="29"/>
        <v>0.32547699214365883</v>
      </c>
      <c r="BP200" s="75">
        <f t="shared" si="30"/>
        <v>0.32575757575757575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33</v>
      </c>
      <c r="Y201" s="53">
        <f t="shared" si="26"/>
        <v>34.200000000000003</v>
      </c>
      <c r="Z201" s="39">
        <f>IFERROR(IF(Y201=0,"",ROUNDUP(Y201/H201,0)*0.00502),"")</f>
        <v>9.5380000000000006E-2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35.383333333333333</v>
      </c>
      <c r="BN201" s="75">
        <f t="shared" si="28"/>
        <v>36.67</v>
      </c>
      <c r="BO201" s="75">
        <f t="shared" si="29"/>
        <v>7.8347578347578356E-2</v>
      </c>
      <c r="BP201" s="75">
        <f t="shared" si="30"/>
        <v>8.11965811965812E-2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26</v>
      </c>
      <c r="Y202" s="53">
        <f t="shared" si="26"/>
        <v>27</v>
      </c>
      <c r="Z202" s="39">
        <f>IFERROR(IF(Y202=0,"",ROUNDUP(Y202/H202,0)*0.00502),"")</f>
        <v>7.5300000000000006E-2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27.444444444444443</v>
      </c>
      <c r="BN202" s="75">
        <f t="shared" si="28"/>
        <v>28.499999999999996</v>
      </c>
      <c r="BO202" s="75">
        <f t="shared" si="29"/>
        <v>6.1728395061728406E-2</v>
      </c>
      <c r="BP202" s="75">
        <f t="shared" si="30"/>
        <v>6.4102564102564111E-2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29</v>
      </c>
      <c r="Y204" s="53">
        <f t="shared" si="26"/>
        <v>30.6</v>
      </c>
      <c r="Z204" s="39">
        <f>IFERROR(IF(Y204=0,"",ROUNDUP(Y204/H204,0)*0.00502),"")</f>
        <v>8.5339999999999999E-2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30.611111111111107</v>
      </c>
      <c r="BN204" s="75">
        <f t="shared" si="28"/>
        <v>32.299999999999997</v>
      </c>
      <c r="BO204" s="75">
        <f t="shared" si="29"/>
        <v>6.8850902184235521E-2</v>
      </c>
      <c r="BP204" s="75">
        <f t="shared" si="30"/>
        <v>7.2649572649572655E-2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163.33333333333334</v>
      </c>
      <c r="Y205" s="41">
        <f>IFERROR(Y197/H197,"0")+IFERROR(Y198/H198,"0")+IFERROR(Y199/H199,"0")+IFERROR(Y200/H200,"0")+IFERROR(Y201/H201,"0")+IFERROR(Y202/H202,"0")+IFERROR(Y203/H203,"0")+IFERROR(Y204/H204,"0")</f>
        <v>166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1.29332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706</v>
      </c>
      <c r="Y206" s="41">
        <f>IFERROR(SUM(Y197:Y204),"0")</f>
        <v>712.80000000000007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71</v>
      </c>
      <c r="Y210" s="53">
        <f t="shared" si="31"/>
        <v>78.3</v>
      </c>
      <c r="Z210" s="39">
        <f>IFERROR(IF(Y210=0,"",ROUNDUP(Y210/H210,0)*0.01898),"")</f>
        <v>0.17082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75.235517241379313</v>
      </c>
      <c r="BN210" s="75">
        <f t="shared" si="33"/>
        <v>82.971000000000004</v>
      </c>
      <c r="BO210" s="75">
        <f t="shared" si="34"/>
        <v>0.12751436781609196</v>
      </c>
      <c r="BP210" s="75">
        <f t="shared" si="35"/>
        <v>0.140625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277</v>
      </c>
      <c r="Y211" s="53">
        <f t="shared" si="31"/>
        <v>278.39999999999998</v>
      </c>
      <c r="Z211" s="39">
        <f t="shared" ref="Z211:Z216" si="36">IFERROR(IF(Y211=0,"",ROUNDUP(Y211/H211,0)*0.00651),"")</f>
        <v>0.75516000000000005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308.16250000000002</v>
      </c>
      <c r="BN211" s="75">
        <f t="shared" si="33"/>
        <v>309.72000000000003</v>
      </c>
      <c r="BO211" s="75">
        <f t="shared" si="34"/>
        <v>0.63415750915750924</v>
      </c>
      <c r="BP211" s="75">
        <f t="shared" si="35"/>
        <v>0.63736263736263743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315</v>
      </c>
      <c r="Y213" s="53">
        <f t="shared" si="31"/>
        <v>316.8</v>
      </c>
      <c r="Z213" s="39">
        <f t="shared" si="36"/>
        <v>0.85931999999999997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348.07499999999999</v>
      </c>
      <c r="BN213" s="75">
        <f t="shared" si="33"/>
        <v>350.06400000000008</v>
      </c>
      <c r="BO213" s="75">
        <f t="shared" si="34"/>
        <v>0.72115384615384626</v>
      </c>
      <c r="BP213" s="75">
        <f t="shared" si="35"/>
        <v>0.72527472527472536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183</v>
      </c>
      <c r="Y214" s="53">
        <f t="shared" si="31"/>
        <v>184.79999999999998</v>
      </c>
      <c r="Z214" s="39">
        <f t="shared" si="36"/>
        <v>0.50126999999999999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202.21500000000003</v>
      </c>
      <c r="BN214" s="75">
        <f t="shared" si="33"/>
        <v>204.20399999999998</v>
      </c>
      <c r="BO214" s="75">
        <f t="shared" si="34"/>
        <v>0.41895604395604397</v>
      </c>
      <c r="BP214" s="75">
        <f t="shared" si="35"/>
        <v>0.42307692307692313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139</v>
      </c>
      <c r="Y215" s="53">
        <f t="shared" si="31"/>
        <v>139.19999999999999</v>
      </c>
      <c r="Z215" s="39">
        <f t="shared" si="36"/>
        <v>0.37758000000000003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153.59500000000003</v>
      </c>
      <c r="BN215" s="75">
        <f t="shared" si="33"/>
        <v>153.816</v>
      </c>
      <c r="BO215" s="75">
        <f t="shared" si="34"/>
        <v>0.31822344322344326</v>
      </c>
      <c r="BP215" s="75">
        <f t="shared" si="35"/>
        <v>0.31868131868131871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216</v>
      </c>
      <c r="Y216" s="53">
        <f t="shared" si="31"/>
        <v>216</v>
      </c>
      <c r="Z216" s="39">
        <f t="shared" si="36"/>
        <v>0.58589999999999998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239.21999999999997</v>
      </c>
      <c r="BN216" s="75">
        <f t="shared" si="33"/>
        <v>239.21999999999997</v>
      </c>
      <c r="BO216" s="75">
        <f t="shared" si="34"/>
        <v>0.49450549450549453</v>
      </c>
      <c r="BP216" s="75">
        <f t="shared" si="35"/>
        <v>0.49450549450549453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478.99425287356325</v>
      </c>
      <c r="Y217" s="41">
        <f>IFERROR(Y208/H208,"0")+IFERROR(Y209/H209,"0")+IFERROR(Y210/H210,"0")+IFERROR(Y211/H211,"0")+IFERROR(Y212/H212,"0")+IFERROR(Y213/H213,"0")+IFERROR(Y214/H214,"0")+IFERROR(Y215/H215,"0")+IFERROR(Y216/H216,"0")</f>
        <v>482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3.2500499999999999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1201</v>
      </c>
      <c r="Y218" s="41">
        <f>IFERROR(SUM(Y208:Y216),"0")</f>
        <v>1213.5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4</v>
      </c>
      <c r="Y241" s="53">
        <f>IFERROR(IF(X241="",0,CEILING((X241/$H241),1)*$H241),"")</f>
        <v>4.32</v>
      </c>
      <c r="Z241" s="39">
        <f>IFERROR(IF(Y241=0,"",ROUNDUP(Y241/H241,0)*0.0059),"")</f>
        <v>1.18E-2</v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4.3518518518518521</v>
      </c>
      <c r="BN241" s="75">
        <f>IFERROR(Y241*I241/H241,"0")</f>
        <v>4.7</v>
      </c>
      <c r="BO241" s="75">
        <f>IFERROR(1/J241*(X241/H241),"0")</f>
        <v>8.5733882030178312E-3</v>
      </c>
      <c r="BP241" s="75">
        <f>IFERROR(1/J241*(Y241/H241),"0")</f>
        <v>9.2592592592592587E-3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1.8518518518518516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4</v>
      </c>
      <c r="Y244" s="41">
        <f>IFERROR(SUM(Y241:Y242),"0")</f>
        <v>4.32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27</v>
      </c>
      <c r="Y274" s="53">
        <f>IFERROR(IF(X274="",0,CEILING((X274/$H274),1)*$H274),"")</f>
        <v>28.799999999999997</v>
      </c>
      <c r="Z274" s="39">
        <f>IFERROR(IF(Y274=0,"",ROUNDUP(Y274/H274,0)*0.00651),"")</f>
        <v>7.8119999999999995E-2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29.835000000000001</v>
      </c>
      <c r="BN274" s="75">
        <f>IFERROR(Y274*I274/H274,"0")</f>
        <v>31.824000000000002</v>
      </c>
      <c r="BO274" s="75">
        <f>IFERROR(1/J274*(X274/H274),"0")</f>
        <v>6.1813186813186816E-2</v>
      </c>
      <c r="BP274" s="75">
        <f>IFERROR(1/J274*(Y274/H274),"0")</f>
        <v>6.5934065934065936E-2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76</v>
      </c>
      <c r="Y275" s="53">
        <f>IFERROR(IF(X275="",0,CEILING((X275/$H275),1)*$H275),"")</f>
        <v>76.8</v>
      </c>
      <c r="Z275" s="39">
        <f>IFERROR(IF(Y275=0,"",ROUNDUP(Y275/H275,0)*0.00651),"")</f>
        <v>0.20832000000000001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81.7</v>
      </c>
      <c r="BN275" s="75">
        <f>IFERROR(Y275*I275/H275,"0")</f>
        <v>82.56</v>
      </c>
      <c r="BO275" s="75">
        <f>IFERROR(1/J275*(X275/H275),"0")</f>
        <v>0.17399267399267401</v>
      </c>
      <c r="BP275" s="75">
        <f>IFERROR(1/J275*(Y275/H275),"0")</f>
        <v>0.17582417582417584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42.916666666666671</v>
      </c>
      <c r="Y276" s="41">
        <f>IFERROR(Y273/H273,"0")+IFERROR(Y274/H274,"0")+IFERROR(Y275/H275,"0")</f>
        <v>44</v>
      </c>
      <c r="Z276" s="41">
        <f>IFERROR(IF(Z273="",0,Z273),"0")+IFERROR(IF(Z274="",0,Z274),"0")+IFERROR(IF(Z275="",0,Z275),"0")</f>
        <v>0.28644000000000003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103</v>
      </c>
      <c r="Y277" s="41">
        <f>IFERROR(SUM(Y273:Y275),"0")</f>
        <v>105.6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2</v>
      </c>
      <c r="Y309" s="53">
        <f t="shared" si="53"/>
        <v>3.6</v>
      </c>
      <c r="Z309" s="39">
        <f>IFERROR(IF(Y309=0,"",ROUNDUP(Y309/H309,0)*0.00651),"")</f>
        <v>1.302E-2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2.2533333333333334</v>
      </c>
      <c r="BN309" s="75">
        <f t="shared" si="55"/>
        <v>4.056</v>
      </c>
      <c r="BO309" s="75">
        <f t="shared" si="56"/>
        <v>6.1050061050061059E-3</v>
      </c>
      <c r="BP309" s="75">
        <f t="shared" si="57"/>
        <v>1.098901098901099E-2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1.1111111111111112</v>
      </c>
      <c r="Y310" s="41">
        <f>IFERROR(Y303/H303,"0")+IFERROR(Y304/H304,"0")+IFERROR(Y305/H305,"0")+IFERROR(Y306/H306,"0")+IFERROR(Y307/H307,"0")+IFERROR(Y308/H308,"0")+IFERROR(Y309/H309,"0")</f>
        <v>2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2</v>
      </c>
      <c r="Y311" s="41">
        <f>IFERROR(SUM(Y303:Y309),"0")</f>
        <v>3.6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54</v>
      </c>
      <c r="Y322" s="53">
        <f>IFERROR(IF(X322="",0,CEILING((X322/$H322),1)*$H322),"")</f>
        <v>54.6</v>
      </c>
      <c r="Z322" s="39">
        <f>IFERROR(IF(Y322=0,"",ROUNDUP(Y322/H322,0)*0.01898),"")</f>
        <v>0.13286000000000001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57.593076923076929</v>
      </c>
      <c r="BN322" s="75">
        <f>IFERROR(Y322*I322/H322,"0")</f>
        <v>58.233000000000011</v>
      </c>
      <c r="BO322" s="75">
        <f>IFERROR(1/J322*(X322/H322),"0")</f>
        <v>0.10817307692307693</v>
      </c>
      <c r="BP322" s="75">
        <f>IFERROR(1/J322*(Y322/H322),"0")</f>
        <v>0.109375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38</v>
      </c>
      <c r="Y323" s="53">
        <f>IFERROR(IF(X323="",0,CEILING((X323/$H323),1)*$H323),"")</f>
        <v>42</v>
      </c>
      <c r="Z323" s="39">
        <f>IFERROR(IF(Y323=0,"",ROUNDUP(Y323/H323,0)*0.01898),"")</f>
        <v>9.4899999999999998E-2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40.347857142857144</v>
      </c>
      <c r="BN323" s="75">
        <f>IFERROR(Y323*I323/H323,"0")</f>
        <v>44.594999999999999</v>
      </c>
      <c r="BO323" s="75">
        <f>IFERROR(1/J323*(X323/H323),"0")</f>
        <v>7.0684523809523808E-2</v>
      </c>
      <c r="BP323" s="75">
        <f>IFERROR(1/J323*(Y323/H323),"0")</f>
        <v>7.8125E-2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11.446886446886447</v>
      </c>
      <c r="Y324" s="41">
        <f>IFERROR(Y321/H321,"0")+IFERROR(Y322/H322,"0")+IFERROR(Y323/H323,"0")</f>
        <v>12</v>
      </c>
      <c r="Z324" s="41">
        <f>IFERROR(IF(Z321="",0,Z321),"0")+IFERROR(IF(Z322="",0,Z322),"0")+IFERROR(IF(Z323="",0,Z323),"0")</f>
        <v>0.22776000000000002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92</v>
      </c>
      <c r="Y325" s="41">
        <f>IFERROR(SUM(Y321:Y323),"0")</f>
        <v>96.6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13</v>
      </c>
      <c r="Y328" s="53">
        <f>IFERROR(IF(X328="",0,CEILING((X328/$H328),1)*$H328),"")</f>
        <v>15.2</v>
      </c>
      <c r="Z328" s="39">
        <f>IFERROR(IF(Y328=0,"",ROUNDUP(Y328/H328,0)*0.00753),"")</f>
        <v>3.7650000000000003E-2</v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14.19736842105263</v>
      </c>
      <c r="BN328" s="75">
        <f>IFERROR(Y328*I328/H328,"0")</f>
        <v>16.599999999999998</v>
      </c>
      <c r="BO328" s="75">
        <f>IFERROR(1/J328*(X328/H328),"0")</f>
        <v>2.7412280701754384E-2</v>
      </c>
      <c r="BP328" s="75">
        <f>IFERROR(1/J328*(Y328/H328),"0")</f>
        <v>3.2051282051282048E-2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11</v>
      </c>
      <c r="Y330" s="53">
        <f>IFERROR(IF(X330="",0,CEILING((X330/$H330),1)*$H330),"")</f>
        <v>12.75</v>
      </c>
      <c r="Z330" s="39">
        <f>IFERROR(IF(Y330=0,"",ROUNDUP(Y330/H330,0)*0.00651),"")</f>
        <v>3.2550000000000003E-2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12.747058823529414</v>
      </c>
      <c r="BN330" s="75">
        <f>IFERROR(Y330*I330/H330,"0")</f>
        <v>14.775000000000002</v>
      </c>
      <c r="BO330" s="75">
        <f>IFERROR(1/J330*(X330/H330),"0")</f>
        <v>2.3701788407670767E-2</v>
      </c>
      <c r="BP330" s="75">
        <f>IFERROR(1/J330*(Y330/H330),"0")</f>
        <v>2.7472527472527476E-2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14</v>
      </c>
      <c r="Y331" s="53">
        <f>IFERROR(IF(X331="",0,CEILING((X331/$H331),1)*$H331),"")</f>
        <v>15.299999999999999</v>
      </c>
      <c r="Z331" s="39">
        <f>IFERROR(IF(Y331=0,"",ROUNDUP(Y331/H331,0)*0.00651),"")</f>
        <v>3.9059999999999997E-2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15.811764705882354</v>
      </c>
      <c r="BN331" s="75">
        <f>IFERROR(Y331*I331/H331,"0")</f>
        <v>17.279999999999998</v>
      </c>
      <c r="BO331" s="75">
        <f>IFERROR(1/J331*(X331/H331),"0")</f>
        <v>3.0165912518853699E-2</v>
      </c>
      <c r="BP331" s="75">
        <f>IFERROR(1/J331*(Y331/H331),"0")</f>
        <v>3.2967032967032968E-2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14.080237358101135</v>
      </c>
      <c r="Y332" s="41">
        <f>IFERROR(Y327/H327,"0")+IFERROR(Y328/H328,"0")+IFERROR(Y329/H329,"0")+IFERROR(Y330/H330,"0")+IFERROR(Y331/H331,"0")</f>
        <v>16</v>
      </c>
      <c r="Z332" s="41">
        <f>IFERROR(IF(Z327="",0,Z327),"0")+IFERROR(IF(Z328="",0,Z328),"0")+IFERROR(IF(Z329="",0,Z329),"0")+IFERROR(IF(Z330="",0,Z330),"0")+IFERROR(IF(Z331="",0,Z331),"0")</f>
        <v>0.10926000000000001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38</v>
      </c>
      <c r="Y333" s="41">
        <f>IFERROR(SUM(Y327:Y331),"0")</f>
        <v>43.25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969</v>
      </c>
      <c r="Y350" s="53">
        <f t="shared" ref="Y350:Y356" si="58">IFERROR(IF(X350="",0,CEILING((X350/$H350),1)*$H350),"")</f>
        <v>975</v>
      </c>
      <c r="Z350" s="39">
        <f>IFERROR(IF(Y350=0,"",ROUNDUP(Y350/H350,0)*0.02175),"")</f>
        <v>1.4137499999999998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1000.008</v>
      </c>
      <c r="BN350" s="75">
        <f t="shared" ref="BN350:BN356" si="60">IFERROR(Y350*I350/H350,"0")</f>
        <v>1006.2</v>
      </c>
      <c r="BO350" s="75">
        <f t="shared" ref="BO350:BO356" si="61">IFERROR(1/J350*(X350/H350),"0")</f>
        <v>1.3458333333333332</v>
      </c>
      <c r="BP350" s="75">
        <f t="shared" ref="BP350:BP356" si="62">IFERROR(1/J350*(Y350/H350),"0")</f>
        <v>1.3541666666666665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966</v>
      </c>
      <c r="Y351" s="53">
        <f t="shared" si="58"/>
        <v>975</v>
      </c>
      <c r="Z351" s="39">
        <f>IFERROR(IF(Y351=0,"",ROUNDUP(Y351/H351,0)*0.02175),"")</f>
        <v>1.4137499999999998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996.91200000000003</v>
      </c>
      <c r="BN351" s="75">
        <f t="shared" si="60"/>
        <v>1006.2</v>
      </c>
      <c r="BO351" s="75">
        <f t="shared" si="61"/>
        <v>1.3416666666666668</v>
      </c>
      <c r="BP351" s="75">
        <f t="shared" si="62"/>
        <v>1.3541666666666665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426</v>
      </c>
      <c r="Y352" s="53">
        <f t="shared" si="58"/>
        <v>435</v>
      </c>
      <c r="Z352" s="39">
        <f>IFERROR(IF(Y352=0,"",ROUNDUP(Y352/H352,0)*0.02175),"")</f>
        <v>0.63074999999999992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439.63200000000001</v>
      </c>
      <c r="BN352" s="75">
        <f t="shared" si="60"/>
        <v>448.92</v>
      </c>
      <c r="BO352" s="75">
        <f t="shared" si="61"/>
        <v>0.59166666666666656</v>
      </c>
      <c r="BP352" s="75">
        <f t="shared" si="62"/>
        <v>0.60416666666666663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895</v>
      </c>
      <c r="Y353" s="53">
        <f t="shared" si="58"/>
        <v>900</v>
      </c>
      <c r="Z353" s="39">
        <f>IFERROR(IF(Y353=0,"",ROUNDUP(Y353/H353,0)*0.02175),"")</f>
        <v>1.3049999999999999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923.64</v>
      </c>
      <c r="BN353" s="75">
        <f t="shared" si="60"/>
        <v>928.8</v>
      </c>
      <c r="BO353" s="75">
        <f t="shared" si="61"/>
        <v>1.2430555555555554</v>
      </c>
      <c r="BP353" s="75">
        <f t="shared" si="62"/>
        <v>1.25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217.06666666666666</v>
      </c>
      <c r="Y357" s="41">
        <f>IFERROR(Y350/H350,"0")+IFERROR(Y351/H351,"0")+IFERROR(Y352/H352,"0")+IFERROR(Y353/H353,"0")+IFERROR(Y354/H354,"0")+IFERROR(Y355/H355,"0")+IFERROR(Y356/H356,"0")</f>
        <v>219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4.7632499999999993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3256</v>
      </c>
      <c r="Y358" s="41">
        <f>IFERROR(SUM(Y350:Y356),"0")</f>
        <v>3285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1099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1134.1680000000001</v>
      </c>
      <c r="BN360" s="75">
        <f>IFERROR(Y360*I360/H360,"0")</f>
        <v>1145.52</v>
      </c>
      <c r="BO360" s="75">
        <f>IFERROR(1/J360*(X360/H360),"0")</f>
        <v>1.5263888888888888</v>
      </c>
      <c r="BP360" s="75">
        <f>IFERROR(1/J360*(Y360/H360),"0")</f>
        <v>1.5416666666666665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73.266666666666666</v>
      </c>
      <c r="Y362" s="41">
        <f>IFERROR(Y360/H360,"0")+IFERROR(Y361/H361,"0")</f>
        <v>74</v>
      </c>
      <c r="Z362" s="41">
        <f>IFERROR(IF(Z360="",0,Z360),"0")+IFERROR(IF(Z361="",0,Z361),"0")</f>
        <v>1.6094999999999999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1099</v>
      </c>
      <c r="Y363" s="41">
        <f>IFERROR(SUM(Y360:Y361),"0")</f>
        <v>1110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151</v>
      </c>
      <c r="Y370" s="53">
        <f>IFERROR(IF(X370="",0,CEILING((X370/$H370),1)*$H370),"")</f>
        <v>153</v>
      </c>
      <c r="Z370" s="39">
        <f>IFERROR(IF(Y370=0,"",ROUNDUP(Y370/H370,0)*0.01898),"")</f>
        <v>0.32266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159.70766666666665</v>
      </c>
      <c r="BN370" s="75">
        <f>IFERROR(Y370*I370/H370,"0")</f>
        <v>161.82299999999998</v>
      </c>
      <c r="BO370" s="75">
        <f>IFERROR(1/J370*(X370/H370),"0")</f>
        <v>0.26215277777777779</v>
      </c>
      <c r="BP370" s="75">
        <f>IFERROR(1/J370*(Y370/H370),"0")</f>
        <v>0.265625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16.777777777777779</v>
      </c>
      <c r="Y371" s="41">
        <f>IFERROR(Y370/H370,"0")</f>
        <v>17</v>
      </c>
      <c r="Z371" s="41">
        <f>IFERROR(IF(Z370="",0,Z370),"0")</f>
        <v>0.32266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151</v>
      </c>
      <c r="Y372" s="41">
        <f>IFERROR(SUM(Y370:Y370),"0")</f>
        <v>153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411</v>
      </c>
      <c r="Y386" s="53">
        <f>IFERROR(IF(X386="",0,CEILING((X386/$H386),1)*$H386),"")</f>
        <v>414</v>
      </c>
      <c r="Z386" s="39">
        <f>IFERROR(IF(Y386=0,"",ROUNDUP(Y386/H386,0)*0.01898),"")</f>
        <v>0.87307999999999997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434.70100000000002</v>
      </c>
      <c r="BN386" s="75">
        <f>IFERROR(Y386*I386/H386,"0")</f>
        <v>437.87400000000002</v>
      </c>
      <c r="BO386" s="75">
        <f>IFERROR(1/J386*(X386/H386),"0")</f>
        <v>0.71354166666666663</v>
      </c>
      <c r="BP386" s="75">
        <f>IFERROR(1/J386*(Y386/H386),"0")</f>
        <v>0.71875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45.666666666666664</v>
      </c>
      <c r="Y388" s="41">
        <f>IFERROR(Y386/H386,"0")+IFERROR(Y387/H387,"0")</f>
        <v>46</v>
      </c>
      <c r="Z388" s="41">
        <f>IFERROR(IF(Z386="",0,Z386),"0")+IFERROR(IF(Z387="",0,Z387),"0")</f>
        <v>0.87307999999999997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411</v>
      </c>
      <c r="Y389" s="41">
        <f>IFERROR(SUM(Y386:Y387),"0")</f>
        <v>414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83</v>
      </c>
      <c r="Y397" s="53">
        <f t="shared" ref="Y397:Y406" si="63">IFERROR(IF(X397="",0,CEILING((X397/$H397),1)*$H397),"")</f>
        <v>86.4</v>
      </c>
      <c r="Z397" s="39">
        <f>IFERROR(IF(Y397=0,"",ROUNDUP(Y397/H397,0)*0.00902),"")</f>
        <v>0.14432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86.227777777777789</v>
      </c>
      <c r="BN397" s="75">
        <f t="shared" ref="BN397:BN406" si="65">IFERROR(Y397*I397/H397,"0")</f>
        <v>89.76</v>
      </c>
      <c r="BO397" s="75">
        <f t="shared" ref="BO397:BO406" si="66">IFERROR(1/J397*(X397/H397),"0")</f>
        <v>0.11644219977553311</v>
      </c>
      <c r="BP397" s="75">
        <f t="shared" ref="BP397:BP406" si="67">IFERROR(1/J397*(Y397/H397),"0")</f>
        <v>0.12121212121212122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2</v>
      </c>
      <c r="Y403" s="53">
        <f t="shared" si="63"/>
        <v>2.1</v>
      </c>
      <c r="Z403" s="39">
        <f t="shared" si="68"/>
        <v>5.0200000000000002E-3</v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2.1238095238095238</v>
      </c>
      <c r="BN403" s="75">
        <f t="shared" si="65"/>
        <v>2.23</v>
      </c>
      <c r="BO403" s="75">
        <f t="shared" si="66"/>
        <v>4.0700040700040706E-3</v>
      </c>
      <c r="BP403" s="75">
        <f t="shared" si="67"/>
        <v>4.2735042735042739E-3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16.322751322751323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17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0.14934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85</v>
      </c>
      <c r="Y408" s="41">
        <f>IFERROR(SUM(Y397:Y406),"0")</f>
        <v>88.5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140</v>
      </c>
      <c r="Y421" s="53">
        <f>IFERROR(IF(X421="",0,CEILING((X421/$H421),1)*$H421),"")</f>
        <v>140.4</v>
      </c>
      <c r="Z421" s="39">
        <f>IFERROR(IF(Y421=0,"",ROUNDUP(Y421/H421,0)*0.00902),"")</f>
        <v>0.23452000000000001</v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145.44444444444446</v>
      </c>
      <c r="BN421" s="75">
        <f>IFERROR(Y421*I421/H421,"0")</f>
        <v>145.86000000000001</v>
      </c>
      <c r="BO421" s="75">
        <f>IFERROR(1/J421*(X421/H421),"0")</f>
        <v>0.19640852974186307</v>
      </c>
      <c r="BP421" s="75">
        <f>IFERROR(1/J421*(Y421/H421),"0")</f>
        <v>0.19696969696969696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25.925925925925924</v>
      </c>
      <c r="Y425" s="41">
        <f>IFERROR(Y421/H421,"0")+IFERROR(Y422/H422,"0")+IFERROR(Y423/H423,"0")+IFERROR(Y424/H424,"0")</f>
        <v>26</v>
      </c>
      <c r="Z425" s="41">
        <f>IFERROR(IF(Z421="",0,Z421),"0")+IFERROR(IF(Z422="",0,Z422),"0")+IFERROR(IF(Z423="",0,Z423),"0")+IFERROR(IF(Z424="",0,Z424),"0")</f>
        <v>0.23452000000000001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140</v>
      </c>
      <c r="Y426" s="41">
        <f>IFERROR(SUM(Y421:Y424),"0")</f>
        <v>140.4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14</v>
      </c>
      <c r="Y440" s="53">
        <f t="shared" ref="Y440:Y452" si="69">IFERROR(IF(X440="",0,CEILING((X440/$H440),1)*$H440),"")</f>
        <v>15.84</v>
      </c>
      <c r="Z440" s="39">
        <f t="shared" ref="Z440:Z445" si="70">IFERROR(IF(Y440=0,"",ROUNDUP(Y440/H440,0)*0.01196),"")</f>
        <v>3.5880000000000002E-2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14.954545454545453</v>
      </c>
      <c r="BN440" s="75">
        <f t="shared" ref="BN440:BN452" si="72">IFERROR(Y440*I440/H440,"0")</f>
        <v>16.919999999999998</v>
      </c>
      <c r="BO440" s="75">
        <f t="shared" ref="BO440:BO452" si="73">IFERROR(1/J440*(X440/H440),"0")</f>
        <v>2.5495337995337996E-2</v>
      </c>
      <c r="BP440" s="75">
        <f t="shared" ref="BP440:BP452" si="74">IFERROR(1/J440*(Y440/H440),"0")</f>
        <v>2.8846153846153848E-2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24</v>
      </c>
      <c r="Y441" s="53">
        <f t="shared" si="69"/>
        <v>26.400000000000002</v>
      </c>
      <c r="Z441" s="39">
        <f t="shared" si="70"/>
        <v>5.9799999999999999E-2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25.636363636363633</v>
      </c>
      <c r="BN441" s="75">
        <f t="shared" si="72"/>
        <v>28.200000000000003</v>
      </c>
      <c r="BO441" s="75">
        <f t="shared" si="73"/>
        <v>4.3706293706293704E-2</v>
      </c>
      <c r="BP441" s="75">
        <f t="shared" si="74"/>
        <v>4.807692307692308E-2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63</v>
      </c>
      <c r="Y442" s="53">
        <f t="shared" si="69"/>
        <v>63.36</v>
      </c>
      <c r="Z442" s="39">
        <f t="shared" si="70"/>
        <v>0.14352000000000001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67.295454545454547</v>
      </c>
      <c r="BN442" s="75">
        <f t="shared" si="72"/>
        <v>67.679999999999993</v>
      </c>
      <c r="BO442" s="75">
        <f t="shared" si="73"/>
        <v>0.11472902097902099</v>
      </c>
      <c r="BP442" s="75">
        <f t="shared" si="74"/>
        <v>0.11538461538461539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114</v>
      </c>
      <c r="Y444" s="53">
        <f t="shared" si="69"/>
        <v>116.16000000000001</v>
      </c>
      <c r="Z444" s="39">
        <f t="shared" si="70"/>
        <v>0.26312000000000002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121.77272727272725</v>
      </c>
      <c r="BN444" s="75">
        <f t="shared" si="72"/>
        <v>124.08000000000001</v>
      </c>
      <c r="BO444" s="75">
        <f t="shared" si="73"/>
        <v>0.2076048951048951</v>
      </c>
      <c r="BP444" s="75">
        <f t="shared" si="74"/>
        <v>0.21153846153846156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40.719696969696969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0.5023200000000001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215</v>
      </c>
      <c r="Y454" s="41">
        <f>IFERROR(SUM(Y440:Y452),"0")</f>
        <v>221.76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38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40.590909090909086</v>
      </c>
      <c r="BN462" s="75">
        <f t="shared" ref="BN462:BN468" si="77">IFERROR(Y462*I462/H462,"0")</f>
        <v>45.12</v>
      </c>
      <c r="BO462" s="75">
        <f t="shared" ref="BO462:BO468" si="78">IFERROR(1/J462*(X462/H462),"0")</f>
        <v>6.9201631701631697E-2</v>
      </c>
      <c r="BP462" s="75">
        <f t="shared" ref="BP462:BP468" si="79">IFERROR(1/J462*(Y462/H462),"0")</f>
        <v>7.6923076923076927E-2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97</v>
      </c>
      <c r="Y464" s="53">
        <f t="shared" si="75"/>
        <v>100.32000000000001</v>
      </c>
      <c r="Z464" s="39">
        <f>IFERROR(IF(Y464=0,"",ROUNDUP(Y464/H464,0)*0.01196),"")</f>
        <v>0.22724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103.61363636363635</v>
      </c>
      <c r="BN464" s="75">
        <f t="shared" si="77"/>
        <v>107.16</v>
      </c>
      <c r="BO464" s="75">
        <f t="shared" si="78"/>
        <v>0.1766462703962704</v>
      </c>
      <c r="BP464" s="75">
        <f t="shared" si="79"/>
        <v>0.18269230769230771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25.568181818181817</v>
      </c>
      <c r="Y469" s="41">
        <f>IFERROR(Y462/H462,"0")+IFERROR(Y463/H463,"0")+IFERROR(Y464/H464,"0")+IFERROR(Y465/H465,"0")+IFERROR(Y466/H466,"0")+IFERROR(Y467/H467,"0")+IFERROR(Y468/H468,"0")</f>
        <v>27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0.32291999999999998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135</v>
      </c>
      <c r="Y470" s="41">
        <f>IFERROR(SUM(Y462:Y468),"0")</f>
        <v>142.56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87</v>
      </c>
      <c r="Y498" s="53">
        <f>IFERROR(IF(X498="",0,CEILING((X498/$H498),1)*$H498),"")</f>
        <v>90</v>
      </c>
      <c r="Z498" s="39">
        <f>IFERROR(IF(Y498=0,"",ROUNDUP(Y498/H498,0)*0.01898),"")</f>
        <v>0.1898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92.016999999999996</v>
      </c>
      <c r="BN498" s="75">
        <f>IFERROR(Y498*I498/H498,"0")</f>
        <v>95.19</v>
      </c>
      <c r="BO498" s="75">
        <f>IFERROR(1/J498*(X498/H498),"0")</f>
        <v>0.15104166666666666</v>
      </c>
      <c r="BP498" s="75">
        <f>IFERROR(1/J498*(Y498/H498),"0")</f>
        <v>0.15625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9.6666666666666661</v>
      </c>
      <c r="Y500" s="41">
        <f>IFERROR(Y498/H498,"0")+IFERROR(Y499/H499,"0")</f>
        <v>10</v>
      </c>
      <c r="Z500" s="41">
        <f>IFERROR(IF(Z498="",0,Z498),"0")+IFERROR(IF(Z499="",0,Z499),"0")</f>
        <v>0.1898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87</v>
      </c>
      <c r="Y501" s="41">
        <f>IFERROR(SUM(Y498:Y499),"0")</f>
        <v>90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9201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9359.19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9669.4507016993412</v>
      </c>
      <c r="Y515" s="41">
        <f>IFERROR(SUM(BN22:BN511),"0")</f>
        <v>9836.1740000000027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16</v>
      </c>
      <c r="Y516" s="42">
        <f>ROUNDUP(SUM(BP22:BP511),0)</f>
        <v>16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10069.450701699341</v>
      </c>
      <c r="Y517" s="41">
        <f>GrossWeightTotalR+PalletQtyTotalR*25</f>
        <v>10236.174000000003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1531.6956191027934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1560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17.411350000000002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64.800000000000011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147.4</v>
      </c>
      <c r="E524" s="50">
        <f>IFERROR(Y89*1,"0")+IFERROR(Y90*1,"0")+IFERROR(Y91*1,"0")+IFERROR(Y95*1,"0")+IFERROR(Y96*1,"0")+IFERROR(Y97*1,"0")+IFERROR(Y98*1,"0")+IFERROR(Y99*1,"0")+IFERROR(Y100*1,"0")</f>
        <v>331.2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443.1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547.79999999999995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1926.3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4.32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105.6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143.45000000000002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4548</v>
      </c>
      <c r="U524" s="50">
        <f>IFERROR(Y375*1,"0")+IFERROR(Y376*1,"0")+IFERROR(Y377*1,"0")+IFERROR(Y378*1,"0")+IFERROR(Y382*1,"0")+IFERROR(Y386*1,"0")+IFERROR(Y387*1,"0")+IFERROR(Y391*1,"0")</f>
        <v>414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88.5</v>
      </c>
      <c r="W524" s="50">
        <f>IFERROR(Y416*1,"0")+IFERROR(Y417*1,"0")+IFERROR(Y421*1,"0")+IFERROR(Y422*1,"0")+IFERROR(Y423*1,"0")+IFERROR(Y424*1,"0")</f>
        <v>140.4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364.32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90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2025-06-12T07:21:16Z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