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Ост КИ Ташкент\"/>
    </mc:Choice>
  </mc:AlternateContent>
  <xr:revisionPtr revIDLastSave="0" documentId="13_ncr:1_{F0533695-2DC1-4EB6-B405-EAA4547A0A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AH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U24" i="1" s="1"/>
  <c r="Q33" i="1"/>
  <c r="U33" i="1" s="1"/>
  <c r="Q34" i="1"/>
  <c r="U34" i="1" s="1"/>
  <c r="Q35" i="1"/>
  <c r="U35" i="1" s="1"/>
  <c r="Q25" i="1"/>
  <c r="U25" i="1" s="1"/>
  <c r="Q26" i="1"/>
  <c r="U26" i="1" s="1"/>
  <c r="Q36" i="1"/>
  <c r="U3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6" i="1"/>
  <c r="V6" i="1" s="1"/>
  <c r="AH32" i="1"/>
  <c r="L32" i="1"/>
  <c r="AH31" i="1"/>
  <c r="L31" i="1"/>
  <c r="AH30" i="1"/>
  <c r="L30" i="1"/>
  <c r="AH29" i="1"/>
  <c r="L29" i="1"/>
  <c r="AH28" i="1"/>
  <c r="L28" i="1"/>
  <c r="AH27" i="1"/>
  <c r="L27" i="1"/>
  <c r="AH36" i="1"/>
  <c r="L36" i="1"/>
  <c r="AH26" i="1"/>
  <c r="L26" i="1"/>
  <c r="AH25" i="1"/>
  <c r="L25" i="1"/>
  <c r="AH35" i="1"/>
  <c r="L35" i="1"/>
  <c r="AH34" i="1"/>
  <c r="L34" i="1"/>
  <c r="AH33" i="1"/>
  <c r="L33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U18" i="1"/>
  <c r="U14" i="1"/>
  <c r="U10" i="1"/>
  <c r="AH22" i="1"/>
  <c r="AH20" i="1"/>
  <c r="AH18" i="1"/>
  <c r="AH16" i="1"/>
  <c r="AH14" i="1"/>
  <c r="AH12" i="1"/>
  <c r="AH10" i="1"/>
  <c r="V21" i="1"/>
  <c r="AH23" i="1"/>
  <c r="AH21" i="1"/>
  <c r="AH19" i="1"/>
  <c r="AH17" i="1"/>
  <c r="AH15" i="1"/>
  <c r="AH13" i="1"/>
  <c r="AH11" i="1"/>
  <c r="AH9" i="1"/>
  <c r="V26" i="1"/>
  <c r="V13" i="1"/>
  <c r="V29" i="1"/>
  <c r="V33" i="1"/>
  <c r="V17" i="1"/>
  <c r="V9" i="1"/>
  <c r="V31" i="1"/>
  <c r="V27" i="1"/>
  <c r="V35" i="1"/>
  <c r="V23" i="1"/>
  <c r="V19" i="1"/>
  <c r="V15" i="1"/>
  <c r="V11" i="1"/>
  <c r="V7" i="1"/>
  <c r="Q5" i="1"/>
  <c r="V32" i="1"/>
  <c r="V30" i="1"/>
  <c r="V28" i="1"/>
  <c r="V36" i="1"/>
  <c r="V25" i="1"/>
  <c r="V34" i="1"/>
  <c r="V24" i="1"/>
  <c r="V22" i="1"/>
  <c r="V20" i="1"/>
  <c r="V18" i="1"/>
  <c r="V16" i="1"/>
  <c r="V14" i="1"/>
  <c r="V12" i="1"/>
  <c r="V10" i="1"/>
  <c r="V8" i="1"/>
  <c r="U8" i="1"/>
  <c r="AH6" i="1" l="1"/>
  <c r="U6" i="1"/>
  <c r="U22" i="1"/>
  <c r="AH7" i="1"/>
  <c r="R5" i="1"/>
  <c r="U7" i="1"/>
  <c r="U11" i="1"/>
  <c r="U15" i="1"/>
  <c r="U19" i="1"/>
  <c r="U23" i="1"/>
  <c r="U9" i="1"/>
  <c r="U13" i="1"/>
  <c r="U17" i="1"/>
  <c r="U21" i="1"/>
  <c r="U12" i="1"/>
  <c r="U16" i="1"/>
  <c r="U20" i="1"/>
  <c r="AH5" i="1" l="1"/>
</calcChain>
</file>

<file path=xl/sharedStrings.xml><?xml version="1.0" encoding="utf-8"?>
<sst xmlns="http://schemas.openxmlformats.org/spreadsheetml/2006/main" count="160" uniqueCount="81">
  <si>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</si>
  <si>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</si>
  <si>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</si>
  <si>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</si>
  <si>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</si>
  <si>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</si>
  <si>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</si>
  <si>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</si>
  <si>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</si>
  <si>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</si>
  <si>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</si>
  <si>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</si>
  <si>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</si>
  <si>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</si>
  <si>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</si>
  <si>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</si>
  <si>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</si>
  <si>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</si>
  <si>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</si>
  <si>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</si>
  <si>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</si>
  <si>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</si>
  <si>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</si>
  <si>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</si>
  <si>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</si>
  <si>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</si>
  <si>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</si>
  <si>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</si>
  <si>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</si>
  <si>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</si>
  <si>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</si>
  <si>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</si>
  <si>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</si>
  <si>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</si>
  <si>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</si>
  <si>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</si>
  <si>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</si>
  <si>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</si>
  <si>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</si>
  <si>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</si>
  <si>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</si>
  <si>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</si>
  <si>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</si>
  <si>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</si>
  <si>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</si>
  <si>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</si>
  <si>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</si>
  <si>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</si>
  <si>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</si>
  <si>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</si>
  <si>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</si>
  <si>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</si>
  <si>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</si>
  <si>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</si>
  <si>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</si>
  <si>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</si>
  <si>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</si>
  <si>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</si>
  <si>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</si>
  <si>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</si>
  <si>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</si>
  <si>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7104 БЕКОН Останкино с/к с/н в/у 1/180_СНГ_50 ОСТАНКИНО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</si>
  <si>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</si>
  <si>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</si>
  <si>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</si>
  <si>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</si>
  <si>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7077 МЯСНЫЕ С ГОВЯД.ПМ сос п/о мгс 0.4кг_50с ОСТАНКИНО</t>
  </si>
  <si>
    <t>6765 РУБЛЕНЫЕ сос ц/о мгс 0.36кг 6шт.  ОСТАНКИНО</t>
  </si>
  <si>
    <t>СЕРВЕЛАТ ЕВРОПЕЙСКИЙ в/к в/у 0.33кг 8шт.</t>
  </si>
  <si>
    <t>6787 СЕРВЕЛАТ КРЕМЛЕВСКИЙ в/к в/у 0.33кг 8шт.  ОСТАНКИНО</t>
  </si>
  <si>
    <t>7333 СЕРВЕЛАТ ОХОТНИЧИЙ ПМ в/к в/у 0.28кг_СНГ  ОСТАНКИНО</t>
  </si>
  <si>
    <t>7067 СОЧНЫЕ ПМ сос п/о мгс 0.41кг_СНГ_50с  ОСТАНКИНО</t>
  </si>
  <si>
    <t>6837 ФИЛЕЙНЫЕ Папа Может сос ц/о мгс 0.4кг  ОСТАНКИНО</t>
  </si>
  <si>
    <t>7059 ШПИКАЧКИ СОЧНЫЕ С БЕК. п/о мгс 0.3кг_60с  ОСТАНКИНО</t>
  </si>
  <si>
    <t>ЭКСТРА Папа может вар п/о_СНГ</t>
  </si>
  <si>
    <t>зв</t>
  </si>
  <si>
    <t>???вц</t>
  </si>
  <si>
    <t>Вывод из ассортимента с 06.10.25 (завод)</t>
  </si>
  <si>
    <t>Вывод из ассортимента с 26.09.25 (завод)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</si>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</sst>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3" fillId="5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9" width="7" customWidth="1"/>
    <col min="20" max="20" width="11.42578125" customWidth="1"/>
    <col min="21" max="22" width="5" customWidth="1"/>
    <col min="23" max="32" width="6" customWidth="1"/>
    <col min="33" max="33" width="44.28515625" customWidth="1"/>
    <col min="34" max="34" width="7" customWidth="1"/>
    <col min="35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12" t="s">
        <v>79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23</v>
      </c>
      <c r="P4" s="4" t="s">
        <v>24</v>
      </c>
      <c r="Q4" s="4" t="s">
        <v>25</v>
      </c>
      <c r="R4" s="11" t="s">
        <v>80</v>
      </c>
      <c r="S4" s="4"/>
      <c r="T4" s="4"/>
      <c r="U4" s="4"/>
      <c r="V4" s="4"/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2">
        <f>SUM(E6:E488)</f>
        <v>4697.1820000000007</v>
      </c>
      <c r="F5" s="2">
        <f>SUM(F6:F488)</f>
        <v>6708.902</v>
      </c>
      <c r="G5" s="7"/>
      <c r="H5" s="4"/>
      <c r="I5" s="4"/>
      <c r="J5" s="4"/>
      <c r="K5" s="2">
        <f t="shared" ref="K5:S5" si="0">SUM(K6:K488)</f>
        <v>0</v>
      </c>
      <c r="L5" s="2" t="e">
        <f t="shared" si="0"/>
        <v>#REF!</v>
      </c>
      <c r="M5" s="2">
        <f t="shared" si="0"/>
        <v>0</v>
      </c>
      <c r="N5" s="2">
        <f t="shared" si="0"/>
        <v>0</v>
      </c>
      <c r="O5" s="2">
        <f t="shared" si="0"/>
        <v>6420</v>
      </c>
      <c r="P5" s="2">
        <f t="shared" si="0"/>
        <v>5571</v>
      </c>
      <c r="Q5" s="2">
        <f t="shared" si="0"/>
        <v>939.43639999999994</v>
      </c>
      <c r="R5" s="2">
        <f t="shared" si="0"/>
        <v>7660</v>
      </c>
      <c r="S5" s="2">
        <f t="shared" si="0"/>
        <v>3012.0749999999998</v>
      </c>
      <c r="T5" s="4"/>
      <c r="U5" s="4"/>
      <c r="V5" s="4"/>
      <c r="W5" s="2">
        <f t="shared" ref="W5:AF5" si="1">SUM(W6:W488)</f>
        <v>1077.2595999999999</v>
      </c>
      <c r="X5" s="2">
        <f t="shared" si="1"/>
        <v>1089.3878</v>
      </c>
      <c r="Y5" s="2">
        <f t="shared" si="1"/>
        <v>912.98139999999989</v>
      </c>
      <c r="Z5" s="2">
        <f t="shared" si="1"/>
        <v>907.21220000000005</v>
      </c>
      <c r="AA5" s="2">
        <f t="shared" si="1"/>
        <v>930.4054000000001</v>
      </c>
      <c r="AB5" s="2">
        <f t="shared" si="1"/>
        <v>1260.6985999999999</v>
      </c>
      <c r="AC5" s="2">
        <f t="shared" si="1"/>
        <v>667.43079999999998</v>
      </c>
      <c r="AD5" s="2">
        <f t="shared" si="1"/>
        <v>997.6028</v>
      </c>
      <c r="AE5" s="2">
        <f t="shared" si="1"/>
        <v>1004.0044</v>
      </c>
      <c r="AF5" s="2">
        <f t="shared" si="1"/>
        <v>522.4455999999999</v>
      </c>
      <c r="AG5" s="4"/>
      <c r="AH5" s="2">
        <f>SUM(AH6:AH488)</f>
        <v>3452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 t="s">
        <v>36</v>
      </c>
      <c r="B6" s="4" t="s">
        <v>37</v>
      </c>
      <c r="C6" s="4">
        <v>116.249</v>
      </c>
      <c r="D6" s="4">
        <v>205.93299999999999</v>
      </c>
      <c r="E6" s="4">
        <v>150.80199999999999</v>
      </c>
      <c r="F6" s="4">
        <v>170.65</v>
      </c>
      <c r="G6" s="7">
        <v>1</v>
      </c>
      <c r="H6" s="4">
        <v>45</v>
      </c>
      <c r="I6" s="4" t="s">
        <v>38</v>
      </c>
      <c r="J6" s="4"/>
      <c r="K6" s="4"/>
      <c r="L6" s="4">
        <f t="shared" ref="L6:L23" si="2">E6-K6</f>
        <v>150.80199999999999</v>
      </c>
      <c r="M6" s="4"/>
      <c r="N6" s="4"/>
      <c r="O6" s="4">
        <v>200</v>
      </c>
      <c r="P6" s="4">
        <v>150</v>
      </c>
      <c r="Q6" s="4">
        <f>E6/5</f>
        <v>30.160399999999999</v>
      </c>
      <c r="R6" s="3">
        <v>150</v>
      </c>
      <c r="S6" s="3">
        <v>82.557999999999964</v>
      </c>
      <c r="T6" s="4"/>
      <c r="U6" s="4">
        <f>(F6+O6+P6+R6)/Q6</f>
        <v>22.236110926910783</v>
      </c>
      <c r="V6" s="4">
        <f>(F6+O6+P6)/Q6</f>
        <v>17.262702086179228</v>
      </c>
      <c r="W6" s="4">
        <v>28.335000000000001</v>
      </c>
      <c r="X6" s="4">
        <v>29.2254</v>
      </c>
      <c r="Y6" s="4">
        <v>26.2774</v>
      </c>
      <c r="Z6" s="4">
        <v>12.8058</v>
      </c>
      <c r="AA6" s="4">
        <v>25.6524</v>
      </c>
      <c r="AB6" s="4">
        <v>37.458199999999998</v>
      </c>
      <c r="AC6" s="4">
        <v>26.69</v>
      </c>
      <c r="AD6" s="4">
        <v>20.233799999999999</v>
      </c>
      <c r="AE6" s="4">
        <v>29.5688</v>
      </c>
      <c r="AF6" s="4">
        <v>11.245799999999999</v>
      </c>
      <c r="AG6" s="4"/>
      <c r="AH6" s="4">
        <f t="shared" ref="AH6:AH36" si="3">G6*R6</f>
        <v>150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 t="s">
        <v>39</v>
      </c>
      <c r="B7" s="4" t="s">
        <v>40</v>
      </c>
      <c r="C7" s="4">
        <v>666</v>
      </c>
      <c r="D7" s="4">
        <v>400</v>
      </c>
      <c r="E7" s="4">
        <v>469</v>
      </c>
      <c r="F7" s="4">
        <v>588</v>
      </c>
      <c r="G7" s="7">
        <v>0.35</v>
      </c>
      <c r="H7" s="4">
        <v>45</v>
      </c>
      <c r="I7" s="4" t="s">
        <v>38</v>
      </c>
      <c r="J7" s="4"/>
      <c r="K7" s="4"/>
      <c r="L7" s="4">
        <f t="shared" si="2"/>
        <v>469</v>
      </c>
      <c r="M7" s="4"/>
      <c r="N7" s="4"/>
      <c r="O7" s="4">
        <v>800</v>
      </c>
      <c r="P7" s="4">
        <v>520</v>
      </c>
      <c r="Q7" s="4">
        <f t="shared" ref="Q7:Q32" si="4">E7/5</f>
        <v>93.8</v>
      </c>
      <c r="R7" s="3">
        <v>400</v>
      </c>
      <c r="S7" s="3"/>
      <c r="T7" s="4"/>
      <c r="U7" s="4">
        <f t="shared" ref="U7:U32" si="5">(F7+O7+P7+R7)/Q7</f>
        <v>24.605543710021323</v>
      </c>
      <c r="V7" s="4">
        <f t="shared" ref="V7:V32" si="6">(F7+O7+P7)/Q7</f>
        <v>20.341151385927507</v>
      </c>
      <c r="W7" s="4">
        <v>117</v>
      </c>
      <c r="X7" s="4">
        <v>132.80000000000001</v>
      </c>
      <c r="Y7" s="4">
        <v>102.8</v>
      </c>
      <c r="Z7" s="4">
        <v>123</v>
      </c>
      <c r="AA7" s="4">
        <v>103.4</v>
      </c>
      <c r="AB7" s="4">
        <v>148.6</v>
      </c>
      <c r="AC7" s="4">
        <v>89.8</v>
      </c>
      <c r="AD7" s="4">
        <v>102.8</v>
      </c>
      <c r="AE7" s="4">
        <v>159</v>
      </c>
      <c r="AF7" s="4">
        <v>101.2</v>
      </c>
      <c r="AG7" s="4"/>
      <c r="AH7" s="4">
        <f t="shared" si="3"/>
        <v>140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41</v>
      </c>
      <c r="B8" s="4" t="s">
        <v>37</v>
      </c>
      <c r="C8" s="4">
        <v>12.022</v>
      </c>
      <c r="D8" s="4">
        <v>154.035</v>
      </c>
      <c r="E8" s="4">
        <v>75.212000000000003</v>
      </c>
      <c r="F8" s="4">
        <v>83.930999999999997</v>
      </c>
      <c r="G8" s="7">
        <v>1</v>
      </c>
      <c r="H8" s="4">
        <v>45</v>
      </c>
      <c r="I8" s="4" t="s">
        <v>38</v>
      </c>
      <c r="J8" s="4"/>
      <c r="K8" s="4"/>
      <c r="L8" s="4">
        <f t="shared" si="2"/>
        <v>75.212000000000003</v>
      </c>
      <c r="M8" s="4"/>
      <c r="N8" s="4"/>
      <c r="O8" s="4">
        <v>200</v>
      </c>
      <c r="P8" s="4">
        <v>180</v>
      </c>
      <c r="Q8" s="4">
        <f t="shared" si="4"/>
        <v>15.042400000000001</v>
      </c>
      <c r="R8" s="3">
        <v>150</v>
      </c>
      <c r="S8" s="3"/>
      <c r="T8" s="4"/>
      <c r="U8" s="4">
        <f t="shared" si="5"/>
        <v>40.813367547731744</v>
      </c>
      <c r="V8" s="4">
        <f t="shared" si="6"/>
        <v>30.84155453916928</v>
      </c>
      <c r="W8" s="4">
        <v>15.217599999999999</v>
      </c>
      <c r="X8" s="4">
        <v>19.008800000000001</v>
      </c>
      <c r="Y8" s="4">
        <v>21.332000000000001</v>
      </c>
      <c r="Z8" s="4">
        <v>19.104399999999998</v>
      </c>
      <c r="AA8" s="4">
        <v>22.540199999999999</v>
      </c>
      <c r="AB8" s="4">
        <v>20.399799999999999</v>
      </c>
      <c r="AC8" s="4">
        <v>17.173200000000001</v>
      </c>
      <c r="AD8" s="4">
        <v>24.278199999999998</v>
      </c>
      <c r="AE8" s="4">
        <v>22.324200000000001</v>
      </c>
      <c r="AF8" s="4">
        <v>0.68440000000000001</v>
      </c>
      <c r="AG8" s="4" t="s">
        <v>42</v>
      </c>
      <c r="AH8" s="4">
        <f t="shared" si="3"/>
        <v>150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43</v>
      </c>
      <c r="B9" s="4" t="s">
        <v>40</v>
      </c>
      <c r="C9" s="4">
        <v>614</v>
      </c>
      <c r="D9" s="4">
        <v>280</v>
      </c>
      <c r="E9" s="4">
        <v>349</v>
      </c>
      <c r="F9" s="4">
        <v>541</v>
      </c>
      <c r="G9" s="7">
        <v>0.35</v>
      </c>
      <c r="H9" s="4">
        <v>45</v>
      </c>
      <c r="I9" s="4" t="s">
        <v>38</v>
      </c>
      <c r="J9" s="4"/>
      <c r="K9" s="4"/>
      <c r="L9" s="4">
        <f t="shared" si="2"/>
        <v>349</v>
      </c>
      <c r="M9" s="4"/>
      <c r="N9" s="4"/>
      <c r="O9" s="4">
        <v>520</v>
      </c>
      <c r="P9" s="4">
        <v>440</v>
      </c>
      <c r="Q9" s="4">
        <f t="shared" si="4"/>
        <v>69.8</v>
      </c>
      <c r="R9" s="3">
        <v>240</v>
      </c>
      <c r="S9" s="3"/>
      <c r="T9" s="4" t="s">
        <v>75</v>
      </c>
      <c r="U9" s="4">
        <f t="shared" si="5"/>
        <v>24.942693409742123</v>
      </c>
      <c r="V9" s="4">
        <f t="shared" si="6"/>
        <v>21.504297994269344</v>
      </c>
      <c r="W9" s="4">
        <v>96.8</v>
      </c>
      <c r="X9" s="4">
        <v>97.6</v>
      </c>
      <c r="Y9" s="4">
        <v>84.4</v>
      </c>
      <c r="Z9" s="4">
        <v>79.400000000000006</v>
      </c>
      <c r="AA9" s="4">
        <v>87.6</v>
      </c>
      <c r="AB9" s="4">
        <v>124.6</v>
      </c>
      <c r="AC9" s="4">
        <v>66.8</v>
      </c>
      <c r="AD9" s="4">
        <v>81.2</v>
      </c>
      <c r="AE9" s="4">
        <v>86.6</v>
      </c>
      <c r="AF9" s="4">
        <v>43.2</v>
      </c>
      <c r="AG9" s="4"/>
      <c r="AH9" s="4">
        <f t="shared" si="3"/>
        <v>84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4" t="s">
        <v>44</v>
      </c>
      <c r="B10" s="4" t="s">
        <v>40</v>
      </c>
      <c r="C10" s="4">
        <v>513</v>
      </c>
      <c r="D10" s="4">
        <v>200</v>
      </c>
      <c r="E10" s="4">
        <v>318</v>
      </c>
      <c r="F10" s="4">
        <v>391</v>
      </c>
      <c r="G10" s="7">
        <v>0.4</v>
      </c>
      <c r="H10" s="4">
        <v>60</v>
      </c>
      <c r="I10" s="4" t="s">
        <v>38</v>
      </c>
      <c r="J10" s="4"/>
      <c r="K10" s="4"/>
      <c r="L10" s="4">
        <f t="shared" si="2"/>
        <v>318</v>
      </c>
      <c r="M10" s="4"/>
      <c r="N10" s="4"/>
      <c r="O10" s="4">
        <v>320</v>
      </c>
      <c r="P10" s="4">
        <v>320</v>
      </c>
      <c r="Q10" s="4">
        <f t="shared" si="4"/>
        <v>63.6</v>
      </c>
      <c r="R10" s="3">
        <v>600</v>
      </c>
      <c r="S10" s="3">
        <v>241</v>
      </c>
      <c r="T10" s="4" t="s">
        <v>75</v>
      </c>
      <c r="U10" s="4">
        <f t="shared" si="5"/>
        <v>25.644654088050313</v>
      </c>
      <c r="V10" s="4">
        <f t="shared" si="6"/>
        <v>16.210691823899371</v>
      </c>
      <c r="W10" s="4">
        <v>66.8</v>
      </c>
      <c r="X10" s="4">
        <v>83</v>
      </c>
      <c r="Y10" s="4">
        <v>53</v>
      </c>
      <c r="Z10" s="4">
        <v>64.400000000000006</v>
      </c>
      <c r="AA10" s="4">
        <v>55.6</v>
      </c>
      <c r="AB10" s="4">
        <v>105</v>
      </c>
      <c r="AC10" s="4">
        <v>30.6</v>
      </c>
      <c r="AD10" s="4">
        <v>71</v>
      </c>
      <c r="AE10" s="4">
        <v>77.8</v>
      </c>
      <c r="AF10" s="4">
        <v>24.6</v>
      </c>
      <c r="AG10" s="4" t="s">
        <v>45</v>
      </c>
      <c r="AH10" s="4">
        <f t="shared" si="3"/>
        <v>240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5">
      <c r="A11" s="4" t="s">
        <v>46</v>
      </c>
      <c r="B11" s="4" t="s">
        <v>37</v>
      </c>
      <c r="C11" s="4">
        <v>156.995</v>
      </c>
      <c r="D11" s="4"/>
      <c r="E11" s="4">
        <v>42.994</v>
      </c>
      <c r="F11" s="4">
        <v>114.001</v>
      </c>
      <c r="G11" s="7">
        <v>1</v>
      </c>
      <c r="H11" s="4">
        <v>60</v>
      </c>
      <c r="I11" s="4" t="s">
        <v>38</v>
      </c>
      <c r="J11" s="4"/>
      <c r="K11" s="4"/>
      <c r="L11" s="4">
        <f t="shared" si="2"/>
        <v>42.994</v>
      </c>
      <c r="M11" s="4"/>
      <c r="N11" s="4"/>
      <c r="O11" s="4">
        <v>100</v>
      </c>
      <c r="P11" s="4">
        <v>60</v>
      </c>
      <c r="Q11" s="4">
        <f t="shared" si="4"/>
        <v>8.5988000000000007</v>
      </c>
      <c r="R11" s="3">
        <v>70</v>
      </c>
      <c r="S11" s="3"/>
      <c r="T11" s="4" t="s">
        <v>76</v>
      </c>
      <c r="U11" s="4">
        <f t="shared" si="5"/>
        <v>40.005698469553884</v>
      </c>
      <c r="V11" s="4">
        <f t="shared" si="6"/>
        <v>31.865027678280686</v>
      </c>
      <c r="W11" s="4">
        <v>14.6876</v>
      </c>
      <c r="X11" s="4">
        <v>18.228400000000001</v>
      </c>
      <c r="Y11" s="4">
        <v>8.7132000000000005</v>
      </c>
      <c r="Z11" s="4">
        <v>15.139200000000001</v>
      </c>
      <c r="AA11" s="4">
        <v>5.3826000000000001</v>
      </c>
      <c r="AB11" s="4">
        <v>19.4316</v>
      </c>
      <c r="AC11" s="4">
        <v>10.4884</v>
      </c>
      <c r="AD11" s="4">
        <v>14.652799999999999</v>
      </c>
      <c r="AE11" s="4">
        <v>12.271599999999999</v>
      </c>
      <c r="AF11" s="4">
        <v>0</v>
      </c>
      <c r="AG11" s="9" t="s">
        <v>49</v>
      </c>
      <c r="AH11" s="4">
        <f t="shared" si="3"/>
        <v>70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4" t="s">
        <v>47</v>
      </c>
      <c r="B12" s="4" t="s">
        <v>40</v>
      </c>
      <c r="C12" s="4">
        <v>643</v>
      </c>
      <c r="D12" s="4">
        <v>120</v>
      </c>
      <c r="E12" s="4">
        <v>257</v>
      </c>
      <c r="F12" s="4">
        <v>503</v>
      </c>
      <c r="G12" s="7">
        <v>0.4</v>
      </c>
      <c r="H12" s="4">
        <v>60</v>
      </c>
      <c r="I12" s="4" t="s">
        <v>38</v>
      </c>
      <c r="J12" s="4"/>
      <c r="K12" s="4"/>
      <c r="L12" s="4">
        <f t="shared" si="2"/>
        <v>257</v>
      </c>
      <c r="M12" s="4"/>
      <c r="N12" s="4"/>
      <c r="O12" s="4">
        <v>480</v>
      </c>
      <c r="P12" s="4">
        <v>240</v>
      </c>
      <c r="Q12" s="4">
        <f t="shared" si="4"/>
        <v>51.4</v>
      </c>
      <c r="R12" s="3">
        <v>200</v>
      </c>
      <c r="S12" s="3"/>
      <c r="T12" s="4"/>
      <c r="U12" s="4">
        <f t="shared" si="5"/>
        <v>27.684824902723737</v>
      </c>
      <c r="V12" s="4">
        <f t="shared" si="6"/>
        <v>23.793774319066149</v>
      </c>
      <c r="W12" s="4">
        <v>64.400000000000006</v>
      </c>
      <c r="X12" s="4">
        <v>79.599999999999994</v>
      </c>
      <c r="Y12" s="4">
        <v>58.6</v>
      </c>
      <c r="Z12" s="4">
        <v>72.599999999999994</v>
      </c>
      <c r="AA12" s="4">
        <v>59</v>
      </c>
      <c r="AB12" s="4">
        <v>94.4</v>
      </c>
      <c r="AC12" s="4">
        <v>59.4</v>
      </c>
      <c r="AD12" s="4">
        <v>69.400000000000006</v>
      </c>
      <c r="AE12" s="4">
        <v>77</v>
      </c>
      <c r="AF12" s="4">
        <v>55</v>
      </c>
      <c r="AG12" s="9" t="s">
        <v>49</v>
      </c>
      <c r="AH12" s="4">
        <f t="shared" si="3"/>
        <v>80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A13" s="4" t="s">
        <v>48</v>
      </c>
      <c r="B13" s="4" t="s">
        <v>37</v>
      </c>
      <c r="C13" s="4">
        <v>248</v>
      </c>
      <c r="D13" s="4"/>
      <c r="E13" s="4">
        <v>53.890999999999998</v>
      </c>
      <c r="F13" s="4">
        <v>189.72200000000001</v>
      </c>
      <c r="G13" s="7">
        <v>1</v>
      </c>
      <c r="H13" s="4">
        <v>60</v>
      </c>
      <c r="I13" s="4" t="s">
        <v>38</v>
      </c>
      <c r="J13" s="4"/>
      <c r="K13" s="4"/>
      <c r="L13" s="4">
        <f t="shared" si="2"/>
        <v>53.890999999999998</v>
      </c>
      <c r="M13" s="4"/>
      <c r="N13" s="4"/>
      <c r="O13" s="4"/>
      <c r="P13" s="4">
        <v>40</v>
      </c>
      <c r="Q13" s="4">
        <f t="shared" si="4"/>
        <v>10.7782</v>
      </c>
      <c r="R13" s="3">
        <v>50</v>
      </c>
      <c r="S13" s="3"/>
      <c r="T13" s="4"/>
      <c r="U13" s="4">
        <f t="shared" si="5"/>
        <v>25.952570930210978</v>
      </c>
      <c r="V13" s="4">
        <f t="shared" si="6"/>
        <v>21.31357740624594</v>
      </c>
      <c r="W13" s="4">
        <v>13.700200000000001</v>
      </c>
      <c r="X13" s="4">
        <v>9.3521999999999998</v>
      </c>
      <c r="Y13" s="4">
        <v>7.7343999999999991</v>
      </c>
      <c r="Z13" s="4">
        <v>12.801600000000001</v>
      </c>
      <c r="AA13" s="4">
        <v>9.5616000000000003</v>
      </c>
      <c r="AB13" s="4">
        <v>13.200200000000001</v>
      </c>
      <c r="AC13" s="4">
        <v>12.279400000000001</v>
      </c>
      <c r="AD13" s="4">
        <v>12.4374</v>
      </c>
      <c r="AE13" s="4">
        <v>13.433199999999999</v>
      </c>
      <c r="AF13" s="4">
        <v>14.1624</v>
      </c>
      <c r="AG13" s="9" t="s">
        <v>49</v>
      </c>
      <c r="AH13" s="4">
        <f t="shared" si="3"/>
        <v>50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50</v>
      </c>
      <c r="B14" s="4" t="s">
        <v>37</v>
      </c>
      <c r="C14" s="4">
        <v>537.19899999999996</v>
      </c>
      <c r="D14" s="4"/>
      <c r="E14" s="4">
        <v>26.632999999999999</v>
      </c>
      <c r="F14" s="4">
        <v>376.26600000000002</v>
      </c>
      <c r="G14" s="7">
        <v>1</v>
      </c>
      <c r="H14" s="4">
        <v>120</v>
      </c>
      <c r="I14" s="4" t="s">
        <v>38</v>
      </c>
      <c r="J14" s="4"/>
      <c r="K14" s="4"/>
      <c r="L14" s="4">
        <f t="shared" si="2"/>
        <v>26.632999999999999</v>
      </c>
      <c r="M14" s="4"/>
      <c r="N14" s="4"/>
      <c r="O14" s="4"/>
      <c r="P14" s="4"/>
      <c r="Q14" s="4">
        <f t="shared" si="4"/>
        <v>5.3266</v>
      </c>
      <c r="R14" s="3"/>
      <c r="S14" s="3"/>
      <c r="T14" s="4"/>
      <c r="U14" s="4">
        <f t="shared" si="5"/>
        <v>70.639056809221643</v>
      </c>
      <c r="V14" s="4">
        <f t="shared" si="6"/>
        <v>70.639056809221643</v>
      </c>
      <c r="W14" s="4">
        <v>7.0133999999999999</v>
      </c>
      <c r="X14" s="4">
        <v>7.2748000000000008</v>
      </c>
      <c r="Y14" s="4">
        <v>4.4016000000000002</v>
      </c>
      <c r="Z14" s="4">
        <v>0</v>
      </c>
      <c r="AA14" s="4">
        <v>9.7170000000000005</v>
      </c>
      <c r="AB14" s="4">
        <v>0</v>
      </c>
      <c r="AC14" s="4">
        <v>-0.1</v>
      </c>
      <c r="AD14" s="4">
        <v>-0.1</v>
      </c>
      <c r="AE14" s="4">
        <v>4.1177999999999999</v>
      </c>
      <c r="AF14" s="4">
        <v>3.3096000000000001</v>
      </c>
      <c r="AG14" s="10" t="s">
        <v>51</v>
      </c>
      <c r="AH14" s="4">
        <f t="shared" si="3"/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4" t="s">
        <v>52</v>
      </c>
      <c r="B15" s="4" t="s">
        <v>40</v>
      </c>
      <c r="C15" s="4">
        <v>298</v>
      </c>
      <c r="D15" s="4">
        <v>160</v>
      </c>
      <c r="E15" s="4">
        <v>177</v>
      </c>
      <c r="F15" s="4">
        <v>281</v>
      </c>
      <c r="G15" s="7">
        <v>0.25</v>
      </c>
      <c r="H15" s="4">
        <v>120</v>
      </c>
      <c r="I15" s="4" t="s">
        <v>38</v>
      </c>
      <c r="J15" s="4"/>
      <c r="K15" s="4"/>
      <c r="L15" s="4">
        <f t="shared" si="2"/>
        <v>177</v>
      </c>
      <c r="M15" s="4"/>
      <c r="N15" s="4"/>
      <c r="O15" s="4">
        <v>80</v>
      </c>
      <c r="P15" s="4">
        <v>360</v>
      </c>
      <c r="Q15" s="4">
        <f t="shared" si="4"/>
        <v>35.4</v>
      </c>
      <c r="R15" s="3">
        <v>480</v>
      </c>
      <c r="S15" s="3"/>
      <c r="T15" s="4"/>
      <c r="U15" s="4">
        <f t="shared" si="5"/>
        <v>33.926553672316388</v>
      </c>
      <c r="V15" s="4">
        <f t="shared" si="6"/>
        <v>20.36723163841808</v>
      </c>
      <c r="W15" s="4">
        <v>37.6</v>
      </c>
      <c r="X15" s="4">
        <v>30.8</v>
      </c>
      <c r="Y15" s="4">
        <v>36.4</v>
      </c>
      <c r="Z15" s="4">
        <v>34.799999999999997</v>
      </c>
      <c r="AA15" s="4">
        <v>23.8</v>
      </c>
      <c r="AB15" s="4">
        <v>39.6</v>
      </c>
      <c r="AC15" s="4">
        <v>20</v>
      </c>
      <c r="AD15" s="4">
        <v>38.200000000000003</v>
      </c>
      <c r="AE15" s="4">
        <v>23.4</v>
      </c>
      <c r="AF15" s="4">
        <v>21.8</v>
      </c>
      <c r="AG15" s="11" t="s">
        <v>77</v>
      </c>
      <c r="AH15" s="4">
        <f t="shared" si="3"/>
        <v>120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4" t="s">
        <v>53</v>
      </c>
      <c r="B16" s="4" t="s">
        <v>40</v>
      </c>
      <c r="C16" s="4">
        <v>330</v>
      </c>
      <c r="D16" s="4">
        <v>320</v>
      </c>
      <c r="E16" s="4">
        <v>217</v>
      </c>
      <c r="F16" s="4">
        <v>431</v>
      </c>
      <c r="G16" s="7">
        <v>0.25</v>
      </c>
      <c r="H16" s="4">
        <v>120</v>
      </c>
      <c r="I16" s="4" t="s">
        <v>38</v>
      </c>
      <c r="J16" s="4"/>
      <c r="K16" s="4"/>
      <c r="L16" s="4">
        <f t="shared" si="2"/>
        <v>217</v>
      </c>
      <c r="M16" s="4"/>
      <c r="N16" s="4"/>
      <c r="O16" s="4">
        <v>400</v>
      </c>
      <c r="P16" s="4">
        <v>160</v>
      </c>
      <c r="Q16" s="4">
        <f t="shared" si="4"/>
        <v>43.4</v>
      </c>
      <c r="R16" s="3">
        <v>280</v>
      </c>
      <c r="S16" s="3"/>
      <c r="T16" s="4"/>
      <c r="U16" s="4">
        <f t="shared" si="5"/>
        <v>29.285714285714288</v>
      </c>
      <c r="V16" s="4">
        <f t="shared" si="6"/>
        <v>22.83410138248848</v>
      </c>
      <c r="W16" s="4">
        <v>52</v>
      </c>
      <c r="X16" s="4">
        <v>49</v>
      </c>
      <c r="Y16" s="4">
        <v>53.8</v>
      </c>
      <c r="Z16" s="4">
        <v>40.799999999999997</v>
      </c>
      <c r="AA16" s="4">
        <v>72</v>
      </c>
      <c r="AB16" s="4">
        <v>51</v>
      </c>
      <c r="AC16" s="4">
        <v>23</v>
      </c>
      <c r="AD16" s="4">
        <v>54.8</v>
      </c>
      <c r="AE16" s="4">
        <v>50.8</v>
      </c>
      <c r="AF16" s="4">
        <v>42.6</v>
      </c>
      <c r="AG16" s="4"/>
      <c r="AH16" s="4">
        <f t="shared" si="3"/>
        <v>70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54</v>
      </c>
      <c r="B17" s="4" t="s">
        <v>37</v>
      </c>
      <c r="C17" s="4">
        <v>85.6</v>
      </c>
      <c r="D17" s="4"/>
      <c r="E17" s="4">
        <v>30.454000000000001</v>
      </c>
      <c r="F17" s="4">
        <v>55.146000000000001</v>
      </c>
      <c r="G17" s="7">
        <v>1</v>
      </c>
      <c r="H17" s="4">
        <v>120</v>
      </c>
      <c r="I17" s="4" t="s">
        <v>38</v>
      </c>
      <c r="J17" s="4"/>
      <c r="K17" s="4"/>
      <c r="L17" s="4">
        <f t="shared" si="2"/>
        <v>30.454000000000001</v>
      </c>
      <c r="M17" s="4"/>
      <c r="N17" s="4"/>
      <c r="O17" s="4">
        <v>80</v>
      </c>
      <c r="P17" s="4">
        <v>100</v>
      </c>
      <c r="Q17" s="4">
        <f t="shared" si="4"/>
        <v>6.0907999999999998</v>
      </c>
      <c r="R17" s="3">
        <v>50</v>
      </c>
      <c r="S17" s="3"/>
      <c r="T17" s="4"/>
      <c r="U17" s="4">
        <f t="shared" si="5"/>
        <v>46.81585341827018</v>
      </c>
      <c r="V17" s="4">
        <f t="shared" si="6"/>
        <v>38.606751165692522</v>
      </c>
      <c r="W17" s="4">
        <v>12.417999999999999</v>
      </c>
      <c r="X17" s="4">
        <v>9.0924000000000014</v>
      </c>
      <c r="Y17" s="4">
        <v>9.3227999999999991</v>
      </c>
      <c r="Z17" s="4">
        <v>5.8247999999999998</v>
      </c>
      <c r="AA17" s="4">
        <v>12.045400000000001</v>
      </c>
      <c r="AB17" s="4">
        <v>8.2945999999999991</v>
      </c>
      <c r="AC17" s="4">
        <v>7.7812000000000001</v>
      </c>
      <c r="AD17" s="4">
        <v>7.2081999999999997</v>
      </c>
      <c r="AE17" s="4">
        <v>9.0162000000000013</v>
      </c>
      <c r="AF17" s="4">
        <v>3.5244</v>
      </c>
      <c r="AG17" s="9" t="s">
        <v>49</v>
      </c>
      <c r="AH17" s="4">
        <f t="shared" si="3"/>
        <v>50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55</v>
      </c>
      <c r="B18" s="4" t="s">
        <v>40</v>
      </c>
      <c r="C18" s="4">
        <v>327</v>
      </c>
      <c r="D18" s="4">
        <v>200</v>
      </c>
      <c r="E18" s="4">
        <v>157</v>
      </c>
      <c r="F18" s="4">
        <v>368</v>
      </c>
      <c r="G18" s="7">
        <v>0.25</v>
      </c>
      <c r="H18" s="4">
        <v>120</v>
      </c>
      <c r="I18" s="4" t="s">
        <v>38</v>
      </c>
      <c r="J18" s="4"/>
      <c r="K18" s="4"/>
      <c r="L18" s="4">
        <f t="shared" si="2"/>
        <v>157</v>
      </c>
      <c r="M18" s="4"/>
      <c r="N18" s="4"/>
      <c r="O18" s="4">
        <v>80</v>
      </c>
      <c r="P18" s="4">
        <v>360</v>
      </c>
      <c r="Q18" s="4">
        <f t="shared" si="4"/>
        <v>31.4</v>
      </c>
      <c r="R18" s="3">
        <v>280</v>
      </c>
      <c r="S18" s="3"/>
      <c r="T18" s="4"/>
      <c r="U18" s="4">
        <f t="shared" si="5"/>
        <v>34.64968152866242</v>
      </c>
      <c r="V18" s="4">
        <f t="shared" si="6"/>
        <v>25.732484076433121</v>
      </c>
      <c r="W18" s="4">
        <v>43.4</v>
      </c>
      <c r="X18" s="4">
        <v>37</v>
      </c>
      <c r="Y18" s="4">
        <v>37.6</v>
      </c>
      <c r="Z18" s="4">
        <v>25.2</v>
      </c>
      <c r="AA18" s="4">
        <v>38.6</v>
      </c>
      <c r="AB18" s="4">
        <v>51.2</v>
      </c>
      <c r="AC18" s="4">
        <v>21.8</v>
      </c>
      <c r="AD18" s="4">
        <v>53.8</v>
      </c>
      <c r="AE18" s="4">
        <v>30.2</v>
      </c>
      <c r="AF18" s="4">
        <v>23.8</v>
      </c>
      <c r="AG18" s="11" t="s">
        <v>78</v>
      </c>
      <c r="AH18" s="4">
        <f t="shared" si="3"/>
        <v>70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56</v>
      </c>
      <c r="B19" s="4" t="s">
        <v>40</v>
      </c>
      <c r="C19" s="4">
        <v>740</v>
      </c>
      <c r="D19" s="4"/>
      <c r="E19" s="4">
        <v>388</v>
      </c>
      <c r="F19" s="4">
        <v>347</v>
      </c>
      <c r="G19" s="7">
        <v>0.5</v>
      </c>
      <c r="H19" s="4">
        <v>60</v>
      </c>
      <c r="I19" s="4" t="s">
        <v>38</v>
      </c>
      <c r="J19" s="4"/>
      <c r="K19" s="4"/>
      <c r="L19" s="4">
        <f t="shared" si="2"/>
        <v>388</v>
      </c>
      <c r="M19" s="4"/>
      <c r="N19" s="4"/>
      <c r="O19" s="4">
        <v>440</v>
      </c>
      <c r="P19" s="4">
        <v>120</v>
      </c>
      <c r="Q19" s="4">
        <f t="shared" si="4"/>
        <v>77.599999999999994</v>
      </c>
      <c r="R19" s="3">
        <v>800</v>
      </c>
      <c r="S19" s="3">
        <v>645</v>
      </c>
      <c r="T19" s="4"/>
      <c r="U19" s="4">
        <f t="shared" si="5"/>
        <v>21.997422680412374</v>
      </c>
      <c r="V19" s="4">
        <f t="shared" si="6"/>
        <v>11.688144329896907</v>
      </c>
      <c r="W19" s="4">
        <v>65.400000000000006</v>
      </c>
      <c r="X19" s="4">
        <v>85.4</v>
      </c>
      <c r="Y19" s="4">
        <v>69.8</v>
      </c>
      <c r="Z19" s="4">
        <v>78</v>
      </c>
      <c r="AA19" s="4">
        <v>71.599999999999994</v>
      </c>
      <c r="AB19" s="4">
        <v>110</v>
      </c>
      <c r="AC19" s="4">
        <v>50</v>
      </c>
      <c r="AD19" s="4">
        <v>82.6</v>
      </c>
      <c r="AE19" s="4">
        <v>75.2</v>
      </c>
      <c r="AF19" s="4">
        <v>64.599999999999994</v>
      </c>
      <c r="AG19" s="4"/>
      <c r="AH19" s="4">
        <f t="shared" si="3"/>
        <v>400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x14ac:dyDescent="0.25">
      <c r="A20" s="4" t="s">
        <v>57</v>
      </c>
      <c r="B20" s="4" t="s">
        <v>37</v>
      </c>
      <c r="C20" s="4">
        <v>279</v>
      </c>
      <c r="D20" s="4">
        <v>301.60899999999998</v>
      </c>
      <c r="E20" s="4">
        <v>224.13800000000001</v>
      </c>
      <c r="F20" s="4">
        <v>356.471</v>
      </c>
      <c r="G20" s="7">
        <v>1</v>
      </c>
      <c r="H20" s="4">
        <v>60</v>
      </c>
      <c r="I20" s="4" t="s">
        <v>38</v>
      </c>
      <c r="J20" s="4"/>
      <c r="K20" s="4"/>
      <c r="L20" s="4">
        <f t="shared" si="2"/>
        <v>224.13800000000001</v>
      </c>
      <c r="M20" s="4"/>
      <c r="N20" s="4"/>
      <c r="O20" s="4">
        <v>300</v>
      </c>
      <c r="P20" s="4">
        <v>250</v>
      </c>
      <c r="Q20" s="4">
        <f t="shared" si="4"/>
        <v>44.827600000000004</v>
      </c>
      <c r="R20" s="3">
        <v>250</v>
      </c>
      <c r="S20" s="3"/>
      <c r="T20" s="4"/>
      <c r="U20" s="4">
        <f t="shared" si="5"/>
        <v>25.798191292864214</v>
      </c>
      <c r="V20" s="4">
        <f t="shared" si="6"/>
        <v>20.221269931916943</v>
      </c>
      <c r="W20" s="4">
        <v>45.760000000000012</v>
      </c>
      <c r="X20" s="4">
        <v>53.6648</v>
      </c>
      <c r="Y20" s="4">
        <v>52.241399999999999</v>
      </c>
      <c r="Z20" s="4">
        <v>43.2136</v>
      </c>
      <c r="AA20" s="4">
        <v>45.679600000000001</v>
      </c>
      <c r="AB20" s="4">
        <v>61.413400000000003</v>
      </c>
      <c r="AC20" s="4">
        <v>36.774799999999999</v>
      </c>
      <c r="AD20" s="4">
        <v>50.723200000000013</v>
      </c>
      <c r="AE20" s="4">
        <v>50.261600000000001</v>
      </c>
      <c r="AF20" s="4">
        <v>19.550999999999998</v>
      </c>
      <c r="AG20" s="4"/>
      <c r="AH20" s="4">
        <f t="shared" si="3"/>
        <v>250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4" t="s">
        <v>58</v>
      </c>
      <c r="B21" s="4" t="s">
        <v>37</v>
      </c>
      <c r="C21" s="4">
        <v>573.29999999999995</v>
      </c>
      <c r="D21" s="4">
        <v>407.73399999999998</v>
      </c>
      <c r="E21" s="4">
        <v>443.25299999999999</v>
      </c>
      <c r="F21" s="4">
        <v>536.21600000000001</v>
      </c>
      <c r="G21" s="7">
        <v>1</v>
      </c>
      <c r="H21" s="4">
        <v>50</v>
      </c>
      <c r="I21" s="4" t="s">
        <v>38</v>
      </c>
      <c r="J21" s="4"/>
      <c r="K21" s="4"/>
      <c r="L21" s="4">
        <f t="shared" si="2"/>
        <v>443.25299999999999</v>
      </c>
      <c r="M21" s="4"/>
      <c r="N21" s="4"/>
      <c r="O21" s="4">
        <v>400</v>
      </c>
      <c r="P21" s="4">
        <v>650</v>
      </c>
      <c r="Q21" s="4">
        <f t="shared" si="4"/>
        <v>88.650599999999997</v>
      </c>
      <c r="R21" s="3">
        <v>400</v>
      </c>
      <c r="S21" s="3">
        <v>186.79599999999994</v>
      </c>
      <c r="T21" s="4"/>
      <c r="U21" s="4">
        <f t="shared" si="5"/>
        <v>22.404992182794025</v>
      </c>
      <c r="V21" s="4">
        <f t="shared" si="6"/>
        <v>17.89289638197598</v>
      </c>
      <c r="W21" s="4">
        <v>98.237200000000001</v>
      </c>
      <c r="X21" s="4">
        <v>97.492400000000004</v>
      </c>
      <c r="Y21" s="4">
        <v>89.820599999999999</v>
      </c>
      <c r="Z21" s="4">
        <v>89.440399999999997</v>
      </c>
      <c r="AA21" s="4">
        <v>71.689800000000005</v>
      </c>
      <c r="AB21" s="4">
        <v>102.9468</v>
      </c>
      <c r="AC21" s="4">
        <v>40.924199999999999</v>
      </c>
      <c r="AD21" s="4">
        <v>89.883600000000001</v>
      </c>
      <c r="AE21" s="4">
        <v>86.548000000000002</v>
      </c>
      <c r="AF21" s="4">
        <v>89.822400000000002</v>
      </c>
      <c r="AG21" s="4"/>
      <c r="AH21" s="4">
        <f t="shared" si="3"/>
        <v>400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x14ac:dyDescent="0.25">
      <c r="A22" s="4" t="s">
        <v>59</v>
      </c>
      <c r="B22" s="4" t="s">
        <v>37</v>
      </c>
      <c r="C22" s="4">
        <v>171.494</v>
      </c>
      <c r="D22" s="4">
        <v>37.81</v>
      </c>
      <c r="E22" s="4">
        <v>129.80500000000001</v>
      </c>
      <c r="F22" s="4">
        <v>79.498999999999995</v>
      </c>
      <c r="G22" s="7">
        <v>1</v>
      </c>
      <c r="H22" s="4">
        <v>50</v>
      </c>
      <c r="I22" s="4" t="s">
        <v>38</v>
      </c>
      <c r="J22" s="4"/>
      <c r="K22" s="4"/>
      <c r="L22" s="4">
        <f t="shared" si="2"/>
        <v>129.80500000000001</v>
      </c>
      <c r="M22" s="4"/>
      <c r="N22" s="4"/>
      <c r="O22" s="4">
        <v>160</v>
      </c>
      <c r="P22" s="4">
        <v>150</v>
      </c>
      <c r="Q22" s="4">
        <f t="shared" si="4"/>
        <v>25.961000000000002</v>
      </c>
      <c r="R22" s="3">
        <v>160</v>
      </c>
      <c r="S22" s="3">
        <v>129.72100000000003</v>
      </c>
      <c r="T22" s="4"/>
      <c r="U22" s="4">
        <f t="shared" si="5"/>
        <v>21.166326412695966</v>
      </c>
      <c r="V22" s="4">
        <f t="shared" si="6"/>
        <v>15.003235622664766</v>
      </c>
      <c r="W22" s="4">
        <v>23.6906</v>
      </c>
      <c r="X22" s="4">
        <v>36.248600000000003</v>
      </c>
      <c r="Y22" s="4">
        <v>20.937999999999999</v>
      </c>
      <c r="Z22" s="4">
        <v>19.0824</v>
      </c>
      <c r="AA22" s="4">
        <v>24.536799999999999</v>
      </c>
      <c r="AB22" s="4">
        <v>31.353999999999999</v>
      </c>
      <c r="AC22" s="4">
        <v>22.019600000000001</v>
      </c>
      <c r="AD22" s="4">
        <v>26.8856</v>
      </c>
      <c r="AE22" s="4">
        <v>23.463000000000001</v>
      </c>
      <c r="AF22" s="4">
        <v>4.1456</v>
      </c>
      <c r="AG22" s="4"/>
      <c r="AH22" s="4">
        <f t="shared" si="3"/>
        <v>160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4" t="s">
        <v>60</v>
      </c>
      <c r="B23" s="4" t="s">
        <v>40</v>
      </c>
      <c r="C23" s="4">
        <v>575</v>
      </c>
      <c r="D23" s="4">
        <v>798</v>
      </c>
      <c r="E23" s="4">
        <v>1188</v>
      </c>
      <c r="F23" s="4">
        <v>175</v>
      </c>
      <c r="G23" s="7">
        <v>0.3</v>
      </c>
      <c r="H23" s="4">
        <v>50</v>
      </c>
      <c r="I23" s="4" t="s">
        <v>38</v>
      </c>
      <c r="J23" s="4"/>
      <c r="K23" s="4"/>
      <c r="L23" s="4">
        <f t="shared" si="2"/>
        <v>1188</v>
      </c>
      <c r="M23" s="4"/>
      <c r="N23" s="4"/>
      <c r="O23" s="4">
        <v>1400</v>
      </c>
      <c r="P23" s="4">
        <v>1450</v>
      </c>
      <c r="Q23" s="4">
        <f t="shared" si="4"/>
        <v>237.6</v>
      </c>
      <c r="R23" s="3">
        <v>1450</v>
      </c>
      <c r="S23" s="3">
        <v>1727</v>
      </c>
      <c r="T23" s="4"/>
      <c r="U23" s="4">
        <f t="shared" si="5"/>
        <v>18.834175084175083</v>
      </c>
      <c r="V23" s="4">
        <f t="shared" si="6"/>
        <v>12.731481481481481</v>
      </c>
      <c r="W23" s="4">
        <v>274.8</v>
      </c>
      <c r="X23" s="4">
        <v>214.6</v>
      </c>
      <c r="Y23" s="4">
        <v>175.8</v>
      </c>
      <c r="Z23" s="4">
        <v>171.6</v>
      </c>
      <c r="AA23" s="4">
        <v>192</v>
      </c>
      <c r="AB23" s="4">
        <v>241.8</v>
      </c>
      <c r="AC23" s="4">
        <v>132</v>
      </c>
      <c r="AD23" s="4">
        <v>197.6</v>
      </c>
      <c r="AE23" s="4">
        <v>173</v>
      </c>
      <c r="AF23" s="4">
        <v>-0.8</v>
      </c>
      <c r="AG23" s="4"/>
      <c r="AH23" s="4">
        <f t="shared" si="3"/>
        <v>435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25">
      <c r="A24" s="11" t="s">
        <v>61</v>
      </c>
      <c r="B24" s="4" t="s">
        <v>40</v>
      </c>
      <c r="C24" s="4"/>
      <c r="D24" s="4">
        <v>200</v>
      </c>
      <c r="E24" s="4"/>
      <c r="F24" s="4">
        <v>200</v>
      </c>
      <c r="G24" s="7">
        <v>0.18</v>
      </c>
      <c r="H24" s="4"/>
      <c r="I24" s="4" t="s">
        <v>62</v>
      </c>
      <c r="J24" s="4"/>
      <c r="K24" s="4"/>
      <c r="L24" s="4" t="e">
        <f>#REF!-K24</f>
        <v>#REF!</v>
      </c>
      <c r="M24" s="4"/>
      <c r="N24" s="4"/>
      <c r="O24" s="4">
        <v>0</v>
      </c>
      <c r="P24" s="4"/>
      <c r="Q24" s="4">
        <f t="shared" si="4"/>
        <v>0</v>
      </c>
      <c r="R24" s="3">
        <v>300</v>
      </c>
      <c r="S24" s="3"/>
      <c r="T24" s="4" t="s">
        <v>75</v>
      </c>
      <c r="U24" s="4" t="e">
        <f t="shared" si="5"/>
        <v>#DIV/0!</v>
      </c>
      <c r="V24" s="4" t="e">
        <f t="shared" si="6"/>
        <v>#DIV/0!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/>
      <c r="AH24" s="4">
        <f t="shared" si="3"/>
        <v>54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11" t="s">
        <v>66</v>
      </c>
      <c r="B25" s="4" t="s">
        <v>40</v>
      </c>
      <c r="C25" s="4"/>
      <c r="D25" s="4">
        <v>120</v>
      </c>
      <c r="E25" s="4"/>
      <c r="F25" s="4">
        <v>120</v>
      </c>
      <c r="G25" s="7">
        <v>0.4</v>
      </c>
      <c r="H25" s="4"/>
      <c r="I25" s="4" t="s">
        <v>62</v>
      </c>
      <c r="J25" s="4"/>
      <c r="K25" s="4"/>
      <c r="L25" s="4" t="e">
        <f>#REF!-K25</f>
        <v>#REF!</v>
      </c>
      <c r="M25" s="4"/>
      <c r="N25" s="4"/>
      <c r="O25" s="4">
        <v>0</v>
      </c>
      <c r="P25" s="4"/>
      <c r="Q25" s="4">
        <f t="shared" si="4"/>
        <v>0</v>
      </c>
      <c r="R25" s="3">
        <v>200</v>
      </c>
      <c r="S25" s="3"/>
      <c r="T25" s="4" t="s">
        <v>75</v>
      </c>
      <c r="U25" s="4" t="e">
        <f t="shared" si="5"/>
        <v>#DIV/0!</v>
      </c>
      <c r="V25" s="4" t="e">
        <f t="shared" si="6"/>
        <v>#DIV/0!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/>
      <c r="AH25" s="4">
        <f t="shared" si="3"/>
        <v>80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25">
      <c r="A26" s="11" t="s">
        <v>67</v>
      </c>
      <c r="B26" s="4" t="s">
        <v>40</v>
      </c>
      <c r="C26" s="4"/>
      <c r="D26" s="4">
        <v>78</v>
      </c>
      <c r="E26" s="4"/>
      <c r="F26" s="4">
        <v>78</v>
      </c>
      <c r="G26" s="7">
        <v>0.36</v>
      </c>
      <c r="H26" s="4"/>
      <c r="I26" s="4" t="s">
        <v>62</v>
      </c>
      <c r="J26" s="4"/>
      <c r="K26" s="4"/>
      <c r="L26" s="4">
        <f>E26-K26</f>
        <v>0</v>
      </c>
      <c r="M26" s="4"/>
      <c r="N26" s="4"/>
      <c r="O26" s="4">
        <v>0</v>
      </c>
      <c r="P26" s="4"/>
      <c r="Q26" s="4">
        <f t="shared" si="4"/>
        <v>0</v>
      </c>
      <c r="R26" s="3">
        <v>200</v>
      </c>
      <c r="S26" s="3"/>
      <c r="T26" s="4" t="s">
        <v>75</v>
      </c>
      <c r="U26" s="4" t="e">
        <f t="shared" si="5"/>
        <v>#DIV/0!</v>
      </c>
      <c r="V26" s="4" t="e">
        <f t="shared" si="6"/>
        <v>#DIV/0!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/>
      <c r="AH26" s="4">
        <f t="shared" si="3"/>
        <v>72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11" t="s">
        <v>69</v>
      </c>
      <c r="B27" s="4" t="s">
        <v>40</v>
      </c>
      <c r="C27" s="4"/>
      <c r="D27" s="4">
        <v>160</v>
      </c>
      <c r="E27" s="4"/>
      <c r="F27" s="4">
        <v>160</v>
      </c>
      <c r="G27" s="7">
        <v>0.33</v>
      </c>
      <c r="H27" s="4"/>
      <c r="I27" s="4" t="s">
        <v>62</v>
      </c>
      <c r="J27" s="4"/>
      <c r="K27" s="4"/>
      <c r="L27" s="4">
        <f>E27-K27</f>
        <v>0</v>
      </c>
      <c r="M27" s="4"/>
      <c r="N27" s="4"/>
      <c r="O27" s="4">
        <v>0</v>
      </c>
      <c r="P27" s="4"/>
      <c r="Q27" s="4">
        <f t="shared" si="4"/>
        <v>0</v>
      </c>
      <c r="R27" s="3"/>
      <c r="S27" s="3"/>
      <c r="T27" s="4"/>
      <c r="U27" s="4" t="e">
        <f t="shared" si="5"/>
        <v>#DIV/0!</v>
      </c>
      <c r="V27" s="4" t="e">
        <f t="shared" si="6"/>
        <v>#DIV/0!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/>
      <c r="AH27" s="4">
        <f t="shared" si="3"/>
        <v>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11" t="s">
        <v>70</v>
      </c>
      <c r="B28" s="4" t="s">
        <v>40</v>
      </c>
      <c r="C28" s="4"/>
      <c r="D28" s="4">
        <v>160</v>
      </c>
      <c r="E28" s="4"/>
      <c r="F28" s="4">
        <v>160</v>
      </c>
      <c r="G28" s="7">
        <v>0.28000000000000003</v>
      </c>
      <c r="H28" s="4"/>
      <c r="I28" s="4" t="s">
        <v>62</v>
      </c>
      <c r="J28" s="4"/>
      <c r="K28" s="4"/>
      <c r="L28" s="4" t="e">
        <f>#REF!-K28</f>
        <v>#REF!</v>
      </c>
      <c r="M28" s="4"/>
      <c r="N28" s="4"/>
      <c r="O28" s="4">
        <v>0</v>
      </c>
      <c r="P28" s="4"/>
      <c r="Q28" s="4">
        <f t="shared" si="4"/>
        <v>0</v>
      </c>
      <c r="R28" s="3">
        <v>300</v>
      </c>
      <c r="S28" s="3"/>
      <c r="T28" s="4" t="s">
        <v>75</v>
      </c>
      <c r="U28" s="4" t="e">
        <f t="shared" si="5"/>
        <v>#DIV/0!</v>
      </c>
      <c r="V28" s="4" t="e">
        <f t="shared" si="6"/>
        <v>#DIV/0!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/>
      <c r="AH28" s="4">
        <f t="shared" si="3"/>
        <v>84.000000000000014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x14ac:dyDescent="0.25">
      <c r="A29" s="11" t="s">
        <v>71</v>
      </c>
      <c r="B29" s="4" t="s">
        <v>40</v>
      </c>
      <c r="C29" s="4"/>
      <c r="D29" s="4">
        <v>150</v>
      </c>
      <c r="E29" s="4"/>
      <c r="F29" s="4">
        <v>150</v>
      </c>
      <c r="G29" s="7">
        <v>0.41</v>
      </c>
      <c r="H29" s="4"/>
      <c r="I29" s="4" t="s">
        <v>62</v>
      </c>
      <c r="J29" s="4"/>
      <c r="K29" s="4"/>
      <c r="L29" s="4" t="e">
        <f>#REF!-K29</f>
        <v>#REF!</v>
      </c>
      <c r="M29" s="4"/>
      <c r="N29" s="4"/>
      <c r="O29" s="4">
        <v>0</v>
      </c>
      <c r="P29" s="4"/>
      <c r="Q29" s="4">
        <f t="shared" si="4"/>
        <v>0</v>
      </c>
      <c r="R29" s="3">
        <v>300</v>
      </c>
      <c r="S29" s="3"/>
      <c r="T29" s="4" t="s">
        <v>75</v>
      </c>
      <c r="U29" s="4" t="e">
        <f t="shared" si="5"/>
        <v>#DIV/0!</v>
      </c>
      <c r="V29" s="4" t="e">
        <f t="shared" si="6"/>
        <v>#DIV/0!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/>
      <c r="AH29" s="4">
        <f t="shared" si="3"/>
        <v>122.99999999999999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11" t="s">
        <v>72</v>
      </c>
      <c r="B30" s="4" t="s">
        <v>40</v>
      </c>
      <c r="C30" s="4"/>
      <c r="D30" s="4">
        <v>78</v>
      </c>
      <c r="E30" s="4"/>
      <c r="F30" s="4">
        <v>78</v>
      </c>
      <c r="G30" s="7">
        <v>0.4</v>
      </c>
      <c r="H30" s="4"/>
      <c r="I30" s="4" t="s">
        <v>62</v>
      </c>
      <c r="J30" s="4"/>
      <c r="K30" s="4"/>
      <c r="L30" s="4" t="e">
        <f>#REF!-K30</f>
        <v>#REF!</v>
      </c>
      <c r="M30" s="4"/>
      <c r="N30" s="4"/>
      <c r="O30" s="4">
        <v>0</v>
      </c>
      <c r="P30" s="4"/>
      <c r="Q30" s="4">
        <f t="shared" si="4"/>
        <v>0</v>
      </c>
      <c r="R30" s="3">
        <v>150</v>
      </c>
      <c r="S30" s="3"/>
      <c r="T30" s="4" t="s">
        <v>75</v>
      </c>
      <c r="U30" s="4" t="e">
        <f t="shared" si="5"/>
        <v>#DIV/0!</v>
      </c>
      <c r="V30" s="4" t="e">
        <f t="shared" si="6"/>
        <v>#DIV/0!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/>
      <c r="AH30" s="4">
        <f t="shared" si="3"/>
        <v>60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11" t="s">
        <v>73</v>
      </c>
      <c r="B31" s="4" t="s">
        <v>40</v>
      </c>
      <c r="C31" s="4"/>
      <c r="D31" s="4">
        <v>176</v>
      </c>
      <c r="E31" s="4"/>
      <c r="F31" s="4">
        <v>176</v>
      </c>
      <c r="G31" s="7">
        <v>0.3</v>
      </c>
      <c r="H31" s="4"/>
      <c r="I31" s="4" t="s">
        <v>62</v>
      </c>
      <c r="J31" s="4"/>
      <c r="K31" s="4"/>
      <c r="L31" s="4" t="e">
        <f>#REF!-K31</f>
        <v>#REF!</v>
      </c>
      <c r="M31" s="4"/>
      <c r="N31" s="4"/>
      <c r="O31" s="4">
        <v>0</v>
      </c>
      <c r="P31" s="4"/>
      <c r="Q31" s="4">
        <f t="shared" si="4"/>
        <v>0</v>
      </c>
      <c r="R31" s="3">
        <v>200</v>
      </c>
      <c r="S31" s="3"/>
      <c r="T31" s="4" t="s">
        <v>75</v>
      </c>
      <c r="U31" s="4" t="e">
        <f t="shared" si="5"/>
        <v>#DIV/0!</v>
      </c>
      <c r="V31" s="4" t="e">
        <f t="shared" si="6"/>
        <v>#DIV/0!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/>
      <c r="AH31" s="4">
        <f t="shared" si="3"/>
        <v>60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4" t="s">
        <v>74</v>
      </c>
      <c r="B32" s="4" t="s">
        <v>37</v>
      </c>
      <c r="C32" s="4"/>
      <c r="D32" s="4"/>
      <c r="E32" s="4"/>
      <c r="F32" s="4"/>
      <c r="G32" s="7">
        <v>1</v>
      </c>
      <c r="H32" s="4"/>
      <c r="I32" s="4" t="s">
        <v>62</v>
      </c>
      <c r="J32" s="4"/>
      <c r="K32" s="4"/>
      <c r="L32" s="4">
        <f>E32-K32</f>
        <v>0</v>
      </c>
      <c r="M32" s="4"/>
      <c r="N32" s="4"/>
      <c r="O32" s="4">
        <v>30</v>
      </c>
      <c r="P32" s="4"/>
      <c r="Q32" s="4">
        <f t="shared" si="4"/>
        <v>0</v>
      </c>
      <c r="R32" s="3"/>
      <c r="S32" s="3"/>
      <c r="T32" s="4"/>
      <c r="U32" s="4" t="e">
        <f t="shared" si="5"/>
        <v>#DIV/0!</v>
      </c>
      <c r="V32" s="4" t="e">
        <f t="shared" si="6"/>
        <v>#DIV/0!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/>
      <c r="AH32" s="4">
        <f t="shared" si="3"/>
        <v>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4" t="s">
        <v>63</v>
      </c>
      <c r="B33" s="4" t="s">
        <v>40</v>
      </c>
      <c r="C33" s="4"/>
      <c r="D33" s="4"/>
      <c r="E33" s="4"/>
      <c r="F33" s="4"/>
      <c r="G33" s="7">
        <v>0.28000000000000003</v>
      </c>
      <c r="H33" s="4"/>
      <c r="I33" s="4" t="s">
        <v>62</v>
      </c>
      <c r="J33" s="4"/>
      <c r="K33" s="4"/>
      <c r="L33" s="4">
        <f>E33-K33</f>
        <v>0</v>
      </c>
      <c r="M33" s="4"/>
      <c r="N33" s="4"/>
      <c r="O33" s="4">
        <v>120</v>
      </c>
      <c r="P33" s="4">
        <v>8</v>
      </c>
      <c r="Q33" s="4">
        <f>E33/5</f>
        <v>0</v>
      </c>
      <c r="R33" s="3"/>
      <c r="S33" s="3"/>
      <c r="T33" s="4"/>
      <c r="U33" s="4" t="e">
        <f>(F33+O33+P33+R33)/Q33</f>
        <v>#DIV/0!</v>
      </c>
      <c r="V33" s="4" t="e">
        <f>(F33+O33+P33)/Q33</f>
        <v>#DIV/0!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/>
      <c r="AH33" s="4">
        <f t="shared" si="3"/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64</v>
      </c>
      <c r="B34" s="4" t="s">
        <v>37</v>
      </c>
      <c r="C34" s="4"/>
      <c r="D34" s="4"/>
      <c r="E34" s="4"/>
      <c r="F34" s="4"/>
      <c r="G34" s="7">
        <v>1</v>
      </c>
      <c r="H34" s="4"/>
      <c r="I34" s="4" t="s">
        <v>62</v>
      </c>
      <c r="J34" s="4"/>
      <c r="K34" s="4"/>
      <c r="L34" s="4">
        <f>E34-K34</f>
        <v>0</v>
      </c>
      <c r="M34" s="4"/>
      <c r="N34" s="4"/>
      <c r="O34" s="4">
        <v>30</v>
      </c>
      <c r="P34" s="4">
        <v>5</v>
      </c>
      <c r="Q34" s="4">
        <f>E34/5</f>
        <v>0</v>
      </c>
      <c r="R34" s="3"/>
      <c r="S34" s="3"/>
      <c r="T34" s="4"/>
      <c r="U34" s="4" t="e">
        <f>(F34+O34+P34+R34)/Q34</f>
        <v>#DIV/0!</v>
      </c>
      <c r="V34" s="4" t="e">
        <f>(F34+O34+P34)/Q34</f>
        <v>#DIV/0!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/>
      <c r="AH34" s="4">
        <f t="shared" si="3"/>
        <v>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4" t="s">
        <v>65</v>
      </c>
      <c r="B35" s="4" t="s">
        <v>40</v>
      </c>
      <c r="C35" s="4"/>
      <c r="D35" s="4"/>
      <c r="E35" s="4"/>
      <c r="F35" s="4"/>
      <c r="G35" s="7">
        <v>0.4</v>
      </c>
      <c r="H35" s="4"/>
      <c r="I35" s="4" t="s">
        <v>62</v>
      </c>
      <c r="J35" s="4"/>
      <c r="K35" s="4"/>
      <c r="L35" s="4">
        <f>E35-K35</f>
        <v>0</v>
      </c>
      <c r="M35" s="4"/>
      <c r="N35" s="4"/>
      <c r="O35" s="4">
        <v>120</v>
      </c>
      <c r="P35" s="4">
        <v>8</v>
      </c>
      <c r="Q35" s="4">
        <f>E35/5</f>
        <v>0</v>
      </c>
      <c r="R35" s="3"/>
      <c r="S35" s="3"/>
      <c r="T35" s="4"/>
      <c r="U35" s="4" t="e">
        <f>(F35+O35+P35+R35)/Q35</f>
        <v>#DIV/0!</v>
      </c>
      <c r="V35" s="4" t="e">
        <f>(F35+O35+P35)/Q35</f>
        <v>#DIV/0!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/>
      <c r="AH35" s="4">
        <f t="shared" si="3"/>
        <v>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x14ac:dyDescent="0.25">
      <c r="A36" s="4" t="s">
        <v>68</v>
      </c>
      <c r="B36" s="4" t="s">
        <v>40</v>
      </c>
      <c r="C36" s="4"/>
      <c r="D36" s="4"/>
      <c r="E36" s="4"/>
      <c r="F36" s="4"/>
      <c r="G36" s="7">
        <v>0.33</v>
      </c>
      <c r="H36" s="4"/>
      <c r="I36" s="4" t="s">
        <v>62</v>
      </c>
      <c r="J36" s="4"/>
      <c r="K36" s="4"/>
      <c r="L36" s="4">
        <f>E36-K36</f>
        <v>0</v>
      </c>
      <c r="M36" s="4"/>
      <c r="N36" s="4"/>
      <c r="O36" s="4">
        <v>160</v>
      </c>
      <c r="P36" s="4"/>
      <c r="Q36" s="4">
        <f>E36/5</f>
        <v>0</v>
      </c>
      <c r="R36" s="3"/>
      <c r="S36" s="3"/>
      <c r="T36" s="4"/>
      <c r="U36" s="4" t="e">
        <f>(F36+O36+P36+R36)/Q36</f>
        <v>#DIV/0!</v>
      </c>
      <c r="V36" s="4" t="e">
        <f>(F36+O36+P36)/Q36</f>
        <v>#DIV/0!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/>
      <c r="AH36" s="4">
        <f t="shared" si="3"/>
        <v>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4"/>
      <c r="B37" s="4"/>
      <c r="C37" s="4"/>
      <c r="D37" s="4"/>
      <c r="E37" s="4"/>
      <c r="F37" s="4"/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4"/>
      <c r="B38" s="4"/>
      <c r="C38" s="4"/>
      <c r="D38" s="4"/>
      <c r="E38" s="4"/>
      <c r="F38" s="4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4"/>
      <c r="B39" s="4"/>
      <c r="C39" s="4"/>
      <c r="D39" s="4"/>
      <c r="E39" s="4"/>
      <c r="F39" s="4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x14ac:dyDescent="0.25">
      <c r="A40" s="4"/>
      <c r="B40" s="4"/>
      <c r="C40" s="4"/>
      <c r="D40" s="4"/>
      <c r="E40" s="4"/>
      <c r="F40" s="4"/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4"/>
      <c r="B41" s="4"/>
      <c r="C41" s="4"/>
      <c r="D41" s="4"/>
      <c r="E41" s="4"/>
      <c r="F41" s="4"/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25">
      <c r="A42" s="4"/>
      <c r="B42" s="4"/>
      <c r="C42" s="4"/>
      <c r="D42" s="4"/>
      <c r="E42" s="4"/>
      <c r="F42" s="4"/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4"/>
      <c r="B43" s="4"/>
      <c r="C43" s="4"/>
      <c r="D43" s="4"/>
      <c r="E43" s="4"/>
      <c r="F43" s="4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x14ac:dyDescent="0.25">
      <c r="A44" s="4"/>
      <c r="B44" s="4"/>
      <c r="C44" s="4"/>
      <c r="D44" s="4"/>
      <c r="E44" s="4"/>
      <c r="F44" s="4"/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4"/>
      <c r="B45" s="4"/>
      <c r="C45" s="4"/>
      <c r="D45" s="4"/>
      <c r="E45" s="4"/>
      <c r="F45" s="4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4"/>
      <c r="B46" s="4"/>
      <c r="C46" s="4"/>
      <c r="D46" s="4"/>
      <c r="E46" s="4"/>
      <c r="F46" s="4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4"/>
      <c r="B47" s="4"/>
      <c r="C47" s="4"/>
      <c r="D47" s="4"/>
      <c r="E47" s="4"/>
      <c r="F47" s="4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/>
      <c r="B48" s="4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/>
      <c r="B49" s="4"/>
      <c r="C49" s="4"/>
      <c r="D49" s="4"/>
      <c r="E49" s="4"/>
      <c r="F49" s="4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 x14ac:dyDescent="0.25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x14ac:dyDescent="0.25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:50" x14ac:dyDescent="0.25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:50" x14ac:dyDescent="0.25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:50" x14ac:dyDescent="0.25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x14ac:dyDescent="0.25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1:50" x14ac:dyDescent="0.25">
      <c r="A454" s="4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1:50" x14ac:dyDescent="0.25">
      <c r="A455" s="4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1:50" x14ac:dyDescent="0.25">
      <c r="A456" s="4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1:50" x14ac:dyDescent="0.25">
      <c r="A457" s="4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1:50" x14ac:dyDescent="0.25">
      <c r="A458" s="4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:50" x14ac:dyDescent="0.25">
      <c r="A459" s="4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1:50" x14ac:dyDescent="0.25">
      <c r="A460" s="4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1:50" x14ac:dyDescent="0.25">
      <c r="A461" s="4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:50" x14ac:dyDescent="0.25">
      <c r="A462" s="4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:50" x14ac:dyDescent="0.25">
      <c r="A463" s="4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:50" x14ac:dyDescent="0.25">
      <c r="A464" s="4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:50" x14ac:dyDescent="0.25">
      <c r="A465" s="4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:50" x14ac:dyDescent="0.25">
      <c r="A466" s="4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:50" x14ac:dyDescent="0.25">
      <c r="A467" s="4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:50" x14ac:dyDescent="0.25">
      <c r="A468" s="4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:50" x14ac:dyDescent="0.25">
      <c r="A469" s="4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 x14ac:dyDescent="0.25">
      <c r="A470" s="4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:50" x14ac:dyDescent="0.25">
      <c r="A471" s="4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:50" x14ac:dyDescent="0.25">
      <c r="A472" s="4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:50" x14ac:dyDescent="0.25">
      <c r="A473" s="4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:50" x14ac:dyDescent="0.25">
      <c r="A474" s="4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:50" x14ac:dyDescent="0.25">
      <c r="A475" s="4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:50" x14ac:dyDescent="0.25">
      <c r="A476" s="4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:50" x14ac:dyDescent="0.25">
      <c r="A477" s="4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:50" x14ac:dyDescent="0.25">
      <c r="A478" s="4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:50" x14ac:dyDescent="0.25">
      <c r="A479" s="4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:50" x14ac:dyDescent="0.25">
      <c r="A480" s="4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 x14ac:dyDescent="0.25">
      <c r="A481" s="4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:50" x14ac:dyDescent="0.25">
      <c r="A482" s="4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:50" x14ac:dyDescent="0.25">
      <c r="A483" s="4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:50" x14ac:dyDescent="0.25">
      <c r="A484" s="4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:50" x14ac:dyDescent="0.25">
      <c r="A485" s="4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:50" x14ac:dyDescent="0.25">
      <c r="A486" s="4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:50" x14ac:dyDescent="0.25">
      <c r="A487" s="4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1:50" x14ac:dyDescent="0.25">
      <c r="A488" s="4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2025-09-22T13:45:02Z</dcterms:created>
  <dcterms:modified xsi:type="dcterms:W3CDTF">2025-09-23T12:35:27Z</dcterms:modified>
</cp:coreProperties>
</file>