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BE6E63EA-A72C-4C28-B0C4-726FCF08BD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2" i="1" l="1"/>
  <c r="F97" i="1"/>
  <c r="E99" i="1" l="1"/>
  <c r="F98" i="1"/>
  <c r="A98" i="1"/>
  <c r="A97" i="1"/>
  <c r="F96" i="1"/>
  <c r="A96" i="1"/>
  <c r="F95" i="1"/>
  <c r="A95" i="1"/>
  <c r="F94" i="1"/>
  <c r="A94" i="1"/>
  <c r="A93" i="1"/>
  <c r="F92" i="1"/>
  <c r="A92" i="1"/>
  <c r="F91" i="1"/>
  <c r="A91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A82" i="1"/>
  <c r="F81" i="1"/>
  <c r="A81" i="1"/>
  <c r="F80" i="1"/>
  <c r="A80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3" i="1"/>
  <c r="A63" i="1"/>
  <c r="F62" i="1"/>
  <c r="A62" i="1"/>
  <c r="F61" i="1"/>
  <c r="A61" i="1"/>
  <c r="F59" i="1"/>
  <c r="A59" i="1"/>
  <c r="F58" i="1"/>
  <c r="A58" i="1"/>
  <c r="F57" i="1"/>
  <c r="A57" i="1"/>
  <c r="F56" i="1"/>
  <c r="A56" i="1"/>
  <c r="F55" i="1"/>
  <c r="A55" i="1"/>
  <c r="F54" i="1"/>
  <c r="A54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F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9" i="1" l="1"/>
</calcChain>
</file>

<file path=xl/sharedStrings.xml><?xml version="1.0" encoding="utf-8"?>
<sst xmlns="http://schemas.openxmlformats.org/spreadsheetml/2006/main" count="192" uniqueCount="112">
  <si>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</si>
  <si>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</si>
  <si>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</si>
  <si>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</si>
  <si>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</si>
  <si>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</si>
  <si>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</si>
  <si>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</si>
  <si>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</si>
  <si>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</si>
  <si>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</si>
  <si>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</si>
  <si>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</si>
  <si>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</si>
  <si>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</si>
  <si>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</si>
  <si>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</si>
  <si>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</si>
  <si>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</si>
  <si>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</si>
  <si>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</si>
  <si>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</si>
  <si>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</si>
  <si>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</si>
  <si>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</si>
  <si>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</si>
  <si>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</si>
  <si>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</si>
  <si>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</si>
  <si>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</si>
  <si>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</si>
  <si>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</si>
  <si>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 8шт.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</si>
  <si>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</si>
  <si>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</si>
  <si>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</si>
  <si>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</si>
  <si>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</si>
  <si>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</si>
  <si>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</si>
  <si>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</si>
  <si>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</si>
  <si>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</si>
  <si>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</si>
  <si>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</si>
  <si>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</si>
  <si>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</si>
  <si>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</si>
  <si>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</si>
  <si>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</si>
  <si>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</si>
  <si>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</si>
  <si>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</si>
  <si>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</si>
  <si>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</si>
  <si>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МЯСНЫЕ С ГОВЯДИНОЙ ПМ сос п/о мгс 1.5*4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</si>
  <si>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</si>
  <si>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</si>
  <si>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</si>
  <si>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</si>
  <si>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</si>
  <si>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</si>
  <si>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</si>
  <si>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</si>
  <si>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</si>
  <si>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</si>
  <si>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</si>
  <si>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</si>
  <si>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БЕК. п/о мгс 0.3кг_60с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</si>
  <si>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</si>
  <si>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</si>
  <si>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</si>
  <si>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</si>
  <si>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</si>
  <si>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</si>
  <si>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</si>
  <si>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</si>
  <si>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</si>
  <si>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</si>
  <si>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</si>
  <si>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</si>
  <si>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</si>
  <si>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</si>
  <si>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</si>
  <si>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</si>
  <si>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ПМ в/к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</si>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</sst>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7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2" name="Picture 7406">
          <a:extLst>
            <a:ext uri="{FF2B5EF4-FFF2-40B4-BE49-F238E27FC236}">
              <a16:creationId xmlns:a16="http://schemas.microsoft.com/office/drawing/2014/main" id="{00000000-0008-0000-0000-00004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3" name="Picture 7406">
          <a:extLst>
            <a:ext uri="{FF2B5EF4-FFF2-40B4-BE49-F238E27FC236}">
              <a16:creationId xmlns:a16="http://schemas.microsoft.com/office/drawing/2014/main" id="{00000000-0008-0000-0000-000049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4" name="Picture 7406">
          <a:extLst>
            <a:ext uri="{FF2B5EF4-FFF2-40B4-BE49-F238E27FC236}">
              <a16:creationId xmlns:a16="http://schemas.microsoft.com/office/drawing/2014/main" id="{00000000-0008-0000-0000-00004A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3"/>
  <sheetViews>
    <sheetView tabSelected="1" zoomScaleNormal="100" workbookViewId="0">
      <pane ySplit="9" topLeftCell="A90" activePane="bottomLeft" state="frozen"/>
      <selection pane="bottomLeft" activeCell="E102" sqref="E102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8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7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3" t="s">
        <v>1</v>
      </c>
      <c r="F1" s="74"/>
      <c r="G1" s="74"/>
      <c r="H1" s="74"/>
      <c r="I1" s="75"/>
    </row>
    <row r="2" spans="1:18" ht="16.5" customHeight="1" thickTop="1" thickBot="1" x14ac:dyDescent="0.3">
      <c r="E2" s="49"/>
    </row>
    <row r="3" spans="1:18" ht="19.5" customHeight="1" thickTop="1" thickBot="1" x14ac:dyDescent="0.3">
      <c r="B3" s="40"/>
      <c r="C3" s="41" t="s">
        <v>2</v>
      </c>
      <c r="D3" s="42">
        <v>45930</v>
      </c>
      <c r="E3" s="50" t="s">
        <v>3</v>
      </c>
      <c r="F3" s="76" t="s">
        <v>4</v>
      </c>
      <c r="G3" s="74"/>
      <c r="H3" s="74"/>
      <c r="I3" s="75"/>
    </row>
    <row r="4" spans="1:18" ht="17.25" customHeight="1" thickTop="1" thickBot="1" x14ac:dyDescent="0.3">
      <c r="E4" s="41" t="s">
        <v>5</v>
      </c>
      <c r="F4" s="76" t="s">
        <v>6</v>
      </c>
      <c r="G4" s="74"/>
      <c r="H4" s="74"/>
      <c r="I4" s="75"/>
    </row>
    <row r="5" spans="1:18" ht="15.75" customHeight="1" thickTop="1" x14ac:dyDescent="0.2">
      <c r="C5" s="41" t="s">
        <v>7</v>
      </c>
      <c r="D5" s="41"/>
      <c r="E5" s="51"/>
      <c r="F5" s="43"/>
      <c r="G5" s="44"/>
      <c r="H5" s="44"/>
    </row>
    <row r="6" spans="1:18" ht="15.75" customHeight="1" thickBot="1" x14ac:dyDescent="0.25">
      <c r="D6" s="41" t="s">
        <v>8</v>
      </c>
      <c r="E6" s="51"/>
      <c r="F6" s="47"/>
      <c r="G6" s="48" t="s">
        <v>9</v>
      </c>
      <c r="H6" s="44"/>
    </row>
    <row r="7" spans="1:18" ht="19.5" customHeight="1" thickTop="1" thickBot="1" x14ac:dyDescent="0.25">
      <c r="B7" s="45" t="s">
        <v>10</v>
      </c>
      <c r="D7" s="41" t="s">
        <v>11</v>
      </c>
      <c r="E7" s="52" t="s">
        <v>12</v>
      </c>
      <c r="F7" s="46"/>
      <c r="G7" s="46"/>
      <c r="H7" s="46"/>
      <c r="I7" s="46"/>
    </row>
    <row r="8" spans="1:18" ht="16.5" customHeight="1" thickTop="1" thickBot="1" x14ac:dyDescent="0.3">
      <c r="E8" s="49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3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8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4"/>
      <c r="F10" s="13"/>
      <c r="G10" s="21"/>
      <c r="H10" s="13"/>
      <c r="I10" s="13"/>
    </row>
    <row r="11" spans="1:18" s="17" customFormat="1" ht="15" customHeight="1" thickTop="1" x14ac:dyDescent="0.2">
      <c r="A11" s="63" t="str">
        <f>RIGHT(D11,4)</f>
        <v>7231</v>
      </c>
      <c r="B11" s="63" t="s">
        <v>22</v>
      </c>
      <c r="C11" s="4" t="s">
        <v>23</v>
      </c>
      <c r="D11" s="64">
        <v>1001013957231</v>
      </c>
      <c r="E11" s="55"/>
      <c r="F11" s="14">
        <f>E11*0.35</f>
        <v>0</v>
      </c>
      <c r="G11" s="14"/>
      <c r="H11" s="16"/>
      <c r="I11" s="16"/>
      <c r="J11" s="67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3" t="str">
        <f>RIGHT(D12,4)</f>
        <v>6859</v>
      </c>
      <c r="B12" s="63" t="s">
        <v>24</v>
      </c>
      <c r="C12" s="4" t="s">
        <v>25</v>
      </c>
      <c r="D12" s="64">
        <v>1001013956859</v>
      </c>
      <c r="E12" s="55"/>
      <c r="F12" s="14">
        <f>E12</f>
        <v>0</v>
      </c>
      <c r="G12" s="14"/>
      <c r="H12" s="16"/>
      <c r="I12" s="16"/>
      <c r="J12" s="67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6" t="str">
        <f>RIGHT(D13,4)</f>
        <v>5247</v>
      </c>
      <c r="B13" s="66" t="s">
        <v>26</v>
      </c>
      <c r="C13" s="61" t="s">
        <v>25</v>
      </c>
      <c r="D13" s="69">
        <v>1001010855247</v>
      </c>
      <c r="E13" s="55"/>
      <c r="F13" s="14">
        <f>E13*1</f>
        <v>0</v>
      </c>
      <c r="G13" s="14"/>
      <c r="H13" s="16"/>
      <c r="I13" s="16"/>
      <c r="J13" s="67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5">
        <v>5246</v>
      </c>
      <c r="B14" s="63" t="s">
        <v>27</v>
      </c>
      <c r="C14" s="4" t="s">
        <v>25</v>
      </c>
      <c r="D14" s="64">
        <v>1001010105246</v>
      </c>
      <c r="E14" s="55"/>
      <c r="F14" s="14">
        <f>E14*1</f>
        <v>0</v>
      </c>
      <c r="G14" s="14"/>
      <c r="H14" s="16"/>
      <c r="I14" s="16"/>
      <c r="J14" s="67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5">
        <v>6325</v>
      </c>
      <c r="B15" s="63" t="s">
        <v>28</v>
      </c>
      <c r="C15" s="4" t="s">
        <v>23</v>
      </c>
      <c r="D15" s="64">
        <v>1001010106325</v>
      </c>
      <c r="E15" s="55"/>
      <c r="F15" s="14">
        <f>E15*0.4</f>
        <v>0</v>
      </c>
      <c r="G15" s="14"/>
      <c r="H15" s="16"/>
      <c r="I15" s="16"/>
      <c r="J15" s="67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3" t="str">
        <f t="shared" ref="A16:A29" si="0">RIGHT(D16,4)</f>
        <v>6334</v>
      </c>
      <c r="B16" s="63" t="s">
        <v>29</v>
      </c>
      <c r="C16" s="4" t="s">
        <v>23</v>
      </c>
      <c r="D16" s="64">
        <v>1001012486334</v>
      </c>
      <c r="E16" s="55"/>
      <c r="F16" s="14">
        <f>E16*0.4</f>
        <v>0</v>
      </c>
      <c r="G16" s="36"/>
      <c r="H16" s="16"/>
      <c r="I16" s="16"/>
    </row>
    <row r="17" spans="1:18" x14ac:dyDescent="0.2">
      <c r="A17" s="63" t="str">
        <f t="shared" si="0"/>
        <v>4405</v>
      </c>
      <c r="B17" s="63" t="s">
        <v>30</v>
      </c>
      <c r="C17" s="4" t="s">
        <v>25</v>
      </c>
      <c r="D17" s="64">
        <v>1001012484405</v>
      </c>
      <c r="E17" s="55"/>
      <c r="F17" s="14">
        <f>E17</f>
        <v>0</v>
      </c>
      <c r="G17" s="36"/>
      <c r="H17" s="16"/>
      <c r="I17" s="16"/>
    </row>
    <row r="18" spans="1:18" x14ac:dyDescent="0.2">
      <c r="A18" s="63" t="str">
        <f t="shared" si="0"/>
        <v>4408</v>
      </c>
      <c r="B18" s="63" t="s">
        <v>31</v>
      </c>
      <c r="C18" s="4" t="s">
        <v>25</v>
      </c>
      <c r="D18" s="64">
        <v>1001012634408</v>
      </c>
      <c r="E18" s="55"/>
      <c r="F18" s="14">
        <f>E18</f>
        <v>0</v>
      </c>
      <c r="G18" s="36"/>
      <c r="H18" s="16"/>
      <c r="I18" s="16"/>
    </row>
    <row r="19" spans="1:18" s="17" customFormat="1" x14ac:dyDescent="0.2">
      <c r="A19" s="63" t="str">
        <f t="shared" si="0"/>
        <v>6345</v>
      </c>
      <c r="B19" s="63" t="s">
        <v>32</v>
      </c>
      <c r="C19" s="4" t="s">
        <v>23</v>
      </c>
      <c r="D19" s="64">
        <v>1001012566345</v>
      </c>
      <c r="E19" s="55"/>
      <c r="F19" s="14">
        <f>E19*0.5</f>
        <v>0</v>
      </c>
      <c r="G19" s="14"/>
      <c r="H19" s="16"/>
      <c r="I19" s="16"/>
      <c r="J19" s="67"/>
      <c r="K19" s="6"/>
      <c r="L19" s="6"/>
      <c r="M19" s="6"/>
      <c r="N19" s="6"/>
      <c r="O19" s="6"/>
      <c r="P19" s="6"/>
      <c r="Q19" s="6"/>
      <c r="R19" s="6"/>
    </row>
    <row r="20" spans="1:18" s="17" customFormat="1" x14ac:dyDescent="0.2">
      <c r="A20" s="63" t="str">
        <f t="shared" si="0"/>
        <v>6346</v>
      </c>
      <c r="B20" s="63" t="s">
        <v>33</v>
      </c>
      <c r="C20" s="4" t="s">
        <v>23</v>
      </c>
      <c r="D20" s="64">
        <v>1001012566346</v>
      </c>
      <c r="E20" s="55"/>
      <c r="F20" s="14">
        <f>E20*0.5</f>
        <v>0</v>
      </c>
      <c r="G20" s="14"/>
      <c r="H20" s="16"/>
      <c r="I20" s="16"/>
      <c r="J20" s="67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63" t="str">
        <f t="shared" si="0"/>
        <v>4335</v>
      </c>
      <c r="B21" s="63" t="s">
        <v>34</v>
      </c>
      <c r="C21" s="4" t="s">
        <v>25</v>
      </c>
      <c r="D21" s="64">
        <v>1001012564335</v>
      </c>
      <c r="E21" s="55"/>
      <c r="F21" s="14">
        <f>E21</f>
        <v>0</v>
      </c>
      <c r="G21" s="14"/>
      <c r="H21" s="15"/>
      <c r="I21" s="16"/>
    </row>
    <row r="22" spans="1:18" x14ac:dyDescent="0.2">
      <c r="A22" s="63" t="str">
        <f t="shared" si="0"/>
        <v>6354</v>
      </c>
      <c r="B22" s="63" t="s">
        <v>35</v>
      </c>
      <c r="C22" s="4" t="s">
        <v>23</v>
      </c>
      <c r="D22" s="64">
        <v>1001012506354</v>
      </c>
      <c r="E22" s="55"/>
      <c r="F22" s="14">
        <f>E22*0.4</f>
        <v>0</v>
      </c>
      <c r="G22" s="14"/>
      <c r="H22" s="15"/>
      <c r="I22" s="16"/>
    </row>
    <row r="23" spans="1:18" x14ac:dyDescent="0.2">
      <c r="A23" s="63" t="str">
        <f t="shared" si="0"/>
        <v>5851</v>
      </c>
      <c r="B23" s="63" t="s">
        <v>36</v>
      </c>
      <c r="C23" s="4" t="s">
        <v>25</v>
      </c>
      <c r="D23" s="64">
        <v>1001012505851</v>
      </c>
      <c r="E23" s="55"/>
      <c r="F23" s="14">
        <f>E23</f>
        <v>0</v>
      </c>
      <c r="G23" s="14"/>
      <c r="H23" s="15"/>
      <c r="I23" s="16"/>
    </row>
    <row r="24" spans="1:18" x14ac:dyDescent="0.2">
      <c r="A24" s="63" t="str">
        <f t="shared" si="0"/>
        <v>4555</v>
      </c>
      <c r="B24" s="63" t="s">
        <v>37</v>
      </c>
      <c r="C24" s="4" t="s">
        <v>25</v>
      </c>
      <c r="D24" s="64">
        <v>1001010014555</v>
      </c>
      <c r="E24" s="55"/>
      <c r="F24" s="70">
        <f>E24</f>
        <v>0</v>
      </c>
      <c r="G24" s="14"/>
      <c r="H24" s="15"/>
      <c r="I24" s="16"/>
    </row>
    <row r="25" spans="1:18" x14ac:dyDescent="0.2">
      <c r="A25" s="63" t="str">
        <f t="shared" si="0"/>
        <v>6327</v>
      </c>
      <c r="B25" s="63" t="s">
        <v>38</v>
      </c>
      <c r="C25" s="4" t="s">
        <v>25</v>
      </c>
      <c r="D25" s="64">
        <v>1001010116327</v>
      </c>
      <c r="E25" s="55"/>
      <c r="F25" s="70">
        <f>E25</f>
        <v>0</v>
      </c>
      <c r="G25" s="14"/>
      <c r="H25" s="15"/>
      <c r="I25" s="16"/>
    </row>
    <row r="26" spans="1:18" x14ac:dyDescent="0.2">
      <c r="A26" s="63" t="str">
        <f t="shared" si="0"/>
        <v>6861</v>
      </c>
      <c r="B26" s="63" t="s">
        <v>39</v>
      </c>
      <c r="C26" s="4" t="s">
        <v>25</v>
      </c>
      <c r="D26" s="64">
        <v>1001015646861</v>
      </c>
      <c r="E26" s="55"/>
      <c r="F26" s="70">
        <f>E26</f>
        <v>0</v>
      </c>
      <c r="G26" s="14"/>
      <c r="H26" s="15"/>
      <c r="I26" s="16"/>
    </row>
    <row r="27" spans="1:18" x14ac:dyDescent="0.2">
      <c r="A27" s="63" t="str">
        <f t="shared" si="0"/>
        <v>6268</v>
      </c>
      <c r="B27" s="63" t="s">
        <v>40</v>
      </c>
      <c r="C27" s="4" t="s">
        <v>23</v>
      </c>
      <c r="D27" s="64">
        <v>1001012426268</v>
      </c>
      <c r="E27" s="55"/>
      <c r="F27" s="70">
        <f>E27*0.4</f>
        <v>0</v>
      </c>
      <c r="G27" s="14"/>
      <c r="H27" s="15"/>
      <c r="I27" s="16"/>
    </row>
    <row r="28" spans="1:18" x14ac:dyDescent="0.2">
      <c r="A28" s="63" t="str">
        <f t="shared" si="0"/>
        <v>6877</v>
      </c>
      <c r="B28" s="63" t="s">
        <v>41</v>
      </c>
      <c r="C28" s="4" t="s">
        <v>25</v>
      </c>
      <c r="D28" s="64">
        <v>1001015676877</v>
      </c>
      <c r="E28" s="55"/>
      <c r="F28" s="70">
        <f>E28</f>
        <v>0</v>
      </c>
      <c r="G28" s="14"/>
      <c r="H28" s="15"/>
      <c r="I28" s="16"/>
    </row>
    <row r="29" spans="1:18" ht="15" customHeight="1" thickBot="1" x14ac:dyDescent="0.25">
      <c r="A29" s="63" t="str">
        <f t="shared" si="0"/>
        <v>6878</v>
      </c>
      <c r="B29" s="63" t="s">
        <v>42</v>
      </c>
      <c r="C29" s="4" t="s">
        <v>25</v>
      </c>
      <c r="D29" s="64">
        <v>1001015686878</v>
      </c>
      <c r="E29" s="55"/>
      <c r="F29" s="70">
        <f>E29</f>
        <v>0</v>
      </c>
      <c r="G29" s="14"/>
      <c r="H29" s="15"/>
      <c r="I29" s="16"/>
    </row>
    <row r="30" spans="1:18" ht="15.75" customHeight="1" thickTop="1" thickBot="1" x14ac:dyDescent="0.25">
      <c r="A30" s="35"/>
      <c r="B30" s="3" t="s">
        <v>43</v>
      </c>
      <c r="C30" s="18"/>
      <c r="D30" s="1"/>
      <c r="E30" s="54"/>
      <c r="F30" s="13"/>
      <c r="G30" s="21"/>
      <c r="H30" s="13"/>
      <c r="I30" s="13"/>
    </row>
    <row r="31" spans="1:18" ht="15" customHeight="1" thickTop="1" x14ac:dyDescent="0.2">
      <c r="A31" s="63" t="str">
        <f t="shared" ref="A31:A43" si="1">RIGHT(D31,4)</f>
        <v>6765</v>
      </c>
      <c r="B31" s="6" t="s">
        <v>44</v>
      </c>
      <c r="C31" s="61" t="s">
        <v>23</v>
      </c>
      <c r="D31" s="64">
        <v>1001023696765</v>
      </c>
      <c r="E31" s="55"/>
      <c r="F31" s="19">
        <f>E31*0.36</f>
        <v>0</v>
      </c>
      <c r="G31" s="14"/>
      <c r="H31" s="16"/>
      <c r="I31" s="16"/>
    </row>
    <row r="32" spans="1:18" x14ac:dyDescent="0.2">
      <c r="A32" s="63" t="str">
        <f t="shared" si="1"/>
        <v>6768</v>
      </c>
      <c r="B32" s="6" t="s">
        <v>45</v>
      </c>
      <c r="C32" s="61" t="s">
        <v>23</v>
      </c>
      <c r="D32" s="64">
        <v>1001025176768</v>
      </c>
      <c r="E32" s="55"/>
      <c r="F32" s="19">
        <f>E32*0.41</f>
        <v>0</v>
      </c>
      <c r="G32" s="14"/>
      <c r="H32" s="16"/>
      <c r="I32" s="16"/>
    </row>
    <row r="33" spans="1:9" x14ac:dyDescent="0.2">
      <c r="A33" s="63" t="str">
        <f t="shared" si="1"/>
        <v>6770</v>
      </c>
      <c r="B33" s="6" t="s">
        <v>46</v>
      </c>
      <c r="C33" s="61" t="s">
        <v>23</v>
      </c>
      <c r="D33" s="64">
        <v>1001025486770</v>
      </c>
      <c r="E33" s="55"/>
      <c r="F33" s="19">
        <f>E33*0.41</f>
        <v>0</v>
      </c>
      <c r="G33" s="14"/>
      <c r="H33" s="16"/>
      <c r="I33" s="16"/>
    </row>
    <row r="34" spans="1:9" x14ac:dyDescent="0.2">
      <c r="A34" s="63" t="str">
        <f t="shared" si="1"/>
        <v>6602</v>
      </c>
      <c r="B34" s="63" t="s">
        <v>47</v>
      </c>
      <c r="C34" s="61" t="s">
        <v>23</v>
      </c>
      <c r="D34" s="64">
        <v>1001021966602</v>
      </c>
      <c r="E34" s="55"/>
      <c r="F34" s="19">
        <f>E34*0.35</f>
        <v>0</v>
      </c>
      <c r="G34" s="14"/>
      <c r="H34" s="16"/>
      <c r="I34" s="16"/>
    </row>
    <row r="35" spans="1:9" x14ac:dyDescent="0.2">
      <c r="A35" s="63" t="str">
        <f t="shared" si="1"/>
        <v>6713</v>
      </c>
      <c r="B35" s="66" t="s">
        <v>48</v>
      </c>
      <c r="C35" s="61" t="s">
        <v>23</v>
      </c>
      <c r="D35" s="69">
        <v>1001022246713</v>
      </c>
      <c r="E35" s="55"/>
      <c r="F35" s="19">
        <f>E35*0.41</f>
        <v>0</v>
      </c>
      <c r="G35" s="14"/>
      <c r="H35" s="16"/>
      <c r="I35" s="16"/>
    </row>
    <row r="36" spans="1:9" x14ac:dyDescent="0.2">
      <c r="A36" s="63" t="str">
        <f t="shared" si="1"/>
        <v>6240</v>
      </c>
      <c r="B36" s="66" t="s">
        <v>49</v>
      </c>
      <c r="C36" s="61" t="s">
        <v>23</v>
      </c>
      <c r="D36" s="69">
        <v>1001022246240</v>
      </c>
      <c r="E36" s="55"/>
      <c r="F36" s="14">
        <f>E36*0.45</f>
        <v>0</v>
      </c>
      <c r="G36" s="14"/>
      <c r="H36" s="15"/>
      <c r="I36" s="16"/>
    </row>
    <row r="37" spans="1:9" x14ac:dyDescent="0.2">
      <c r="A37" s="63" t="str">
        <f t="shared" si="1"/>
        <v>7151</v>
      </c>
      <c r="B37" s="66" t="s">
        <v>50</v>
      </c>
      <c r="C37" s="61" t="s">
        <v>23</v>
      </c>
      <c r="D37" s="69">
        <v>1001020837151</v>
      </c>
      <c r="E37" s="55"/>
      <c r="F37" s="14">
        <f>E37*0.41</f>
        <v>0</v>
      </c>
      <c r="G37" s="14"/>
      <c r="H37" s="15"/>
      <c r="I37" s="16"/>
    </row>
    <row r="38" spans="1:9" x14ac:dyDescent="0.2">
      <c r="A38" s="63" t="str">
        <f t="shared" si="1"/>
        <v>6854</v>
      </c>
      <c r="B38" s="66" t="s">
        <v>51</v>
      </c>
      <c r="C38" s="61" t="s">
        <v>23</v>
      </c>
      <c r="D38" s="69">
        <v>1001022656854</v>
      </c>
      <c r="E38" s="55"/>
      <c r="F38" s="14">
        <f>E38*0.6</f>
        <v>0</v>
      </c>
      <c r="G38" s="14"/>
      <c r="H38" s="15"/>
      <c r="I38" s="16"/>
    </row>
    <row r="39" spans="1:9" x14ac:dyDescent="0.2">
      <c r="A39" s="63" t="str">
        <f t="shared" si="1"/>
        <v>7075</v>
      </c>
      <c r="B39" s="66" t="s">
        <v>52</v>
      </c>
      <c r="C39" s="61" t="s">
        <v>25</v>
      </c>
      <c r="D39" s="69">
        <v>1001022657075</v>
      </c>
      <c r="E39" s="55"/>
      <c r="F39" s="14">
        <f>E39</f>
        <v>0</v>
      </c>
      <c r="G39" s="14"/>
      <c r="H39" s="16"/>
      <c r="I39" s="16"/>
    </row>
    <row r="40" spans="1:9" x14ac:dyDescent="0.2">
      <c r="A40" s="63" t="str">
        <f t="shared" si="1"/>
        <v>5819</v>
      </c>
      <c r="B40" s="63" t="s">
        <v>53</v>
      </c>
      <c r="C40" s="61" t="s">
        <v>23</v>
      </c>
      <c r="D40" s="69">
        <v>1001022725819</v>
      </c>
      <c r="E40" s="55"/>
      <c r="F40" s="14">
        <f>E40*0.4</f>
        <v>0</v>
      </c>
      <c r="G40" s="14"/>
      <c r="H40" s="16"/>
      <c r="I40" s="16"/>
    </row>
    <row r="41" spans="1:9" x14ac:dyDescent="0.2">
      <c r="A41" s="63" t="str">
        <f t="shared" si="1"/>
        <v>7255</v>
      </c>
      <c r="B41" s="71" t="s">
        <v>54</v>
      </c>
      <c r="C41" s="61" t="s">
        <v>23</v>
      </c>
      <c r="D41" s="72">
        <v>1001025507255</v>
      </c>
      <c r="E41" s="55"/>
      <c r="F41" s="14">
        <f>E41*0.4</f>
        <v>0</v>
      </c>
      <c r="G41" s="14"/>
      <c r="H41" s="16"/>
      <c r="I41" s="16"/>
    </row>
    <row r="42" spans="1:9" x14ac:dyDescent="0.2">
      <c r="A42" s="63" t="str">
        <f t="shared" si="1"/>
        <v>7077</v>
      </c>
      <c r="B42" s="71" t="s">
        <v>54</v>
      </c>
      <c r="C42" s="61" t="s">
        <v>23</v>
      </c>
      <c r="D42" s="72">
        <v>1001025507077</v>
      </c>
      <c r="E42" s="55"/>
      <c r="F42" s="14">
        <f>E42*0.4</f>
        <v>0</v>
      </c>
      <c r="G42" s="14"/>
      <c r="H42" s="16"/>
      <c r="I42" s="16"/>
    </row>
    <row r="43" spans="1:9" x14ac:dyDescent="0.2">
      <c r="A43" s="63" t="str">
        <f t="shared" si="1"/>
        <v>7271</v>
      </c>
      <c r="B43" s="71" t="s">
        <v>55</v>
      </c>
      <c r="C43" s="61" t="s">
        <v>25</v>
      </c>
      <c r="D43" s="72">
        <v>1001025507271</v>
      </c>
      <c r="E43" s="55"/>
      <c r="F43" s="14">
        <f>E43*1</f>
        <v>0</v>
      </c>
      <c r="G43" s="14"/>
      <c r="H43" s="16"/>
      <c r="I43" s="16"/>
    </row>
    <row r="44" spans="1:9" x14ac:dyDescent="0.2">
      <c r="A44" s="65">
        <v>6870</v>
      </c>
      <c r="B44" s="63" t="s">
        <v>56</v>
      </c>
      <c r="C44" s="61" t="s">
        <v>23</v>
      </c>
      <c r="D44" s="69">
        <v>1001022466726</v>
      </c>
      <c r="E44" s="55"/>
      <c r="F44" s="14">
        <f>E44*0.41</f>
        <v>0</v>
      </c>
      <c r="G44" s="14"/>
      <c r="H44" s="16"/>
      <c r="I44" s="16"/>
    </row>
    <row r="45" spans="1:9" x14ac:dyDescent="0.2">
      <c r="A45" s="65">
        <v>6759</v>
      </c>
      <c r="B45" s="66" t="s">
        <v>57</v>
      </c>
      <c r="C45" s="61" t="s">
        <v>23</v>
      </c>
      <c r="D45" s="69">
        <v>1001020836759</v>
      </c>
      <c r="E45" s="55"/>
      <c r="F45" s="14">
        <f>E45*0.4</f>
        <v>0</v>
      </c>
      <c r="G45" s="14"/>
      <c r="H45" s="16"/>
      <c r="I45" s="16"/>
    </row>
    <row r="46" spans="1:9" x14ac:dyDescent="0.2">
      <c r="A46" s="63" t="str">
        <f t="shared" ref="A46:A52" si="2">RIGHT(D46,4)</f>
        <v>7064</v>
      </c>
      <c r="B46" s="66" t="s">
        <v>58</v>
      </c>
      <c r="C46" s="61" t="s">
        <v>23</v>
      </c>
      <c r="D46" s="69">
        <v>1001022377064</v>
      </c>
      <c r="E46" s="55"/>
      <c r="F46" s="14">
        <f>E46*0.35</f>
        <v>0</v>
      </c>
      <c r="G46" s="14"/>
      <c r="H46" s="16"/>
      <c r="I46" s="16"/>
    </row>
    <row r="47" spans="1:9" x14ac:dyDescent="0.2">
      <c r="A47" s="63" t="str">
        <f t="shared" si="2"/>
        <v>7067</v>
      </c>
      <c r="B47" s="66" t="s">
        <v>59</v>
      </c>
      <c r="C47" s="61" t="s">
        <v>23</v>
      </c>
      <c r="D47" s="69">
        <v>1001022377067</v>
      </c>
      <c r="E47" s="55"/>
      <c r="F47" s="14">
        <f>E47*0.41</f>
        <v>0</v>
      </c>
      <c r="G47" s="14"/>
      <c r="H47" s="16"/>
      <c r="I47" s="16"/>
    </row>
    <row r="48" spans="1:9" x14ac:dyDescent="0.2">
      <c r="A48" s="63" t="str">
        <f t="shared" si="2"/>
        <v>7070</v>
      </c>
      <c r="B48" s="66" t="s">
        <v>60</v>
      </c>
      <c r="C48" s="61" t="s">
        <v>25</v>
      </c>
      <c r="D48" s="69">
        <v>1001022377070</v>
      </c>
      <c r="E48" s="55"/>
      <c r="F48" s="14">
        <f>E48</f>
        <v>0</v>
      </c>
      <c r="G48" s="14"/>
      <c r="H48" s="16"/>
      <c r="I48" s="16"/>
    </row>
    <row r="49" spans="1:9" x14ac:dyDescent="0.2">
      <c r="A49" s="63" t="str">
        <f t="shared" si="2"/>
        <v>6303</v>
      </c>
      <c r="B49" s="66" t="s">
        <v>61</v>
      </c>
      <c r="C49" s="61" t="s">
        <v>25</v>
      </c>
      <c r="D49" s="69">
        <v>1001022726303</v>
      </c>
      <c r="E49" s="55"/>
      <c r="F49" s="14">
        <f>E49*1</f>
        <v>0</v>
      </c>
      <c r="G49" s="26"/>
      <c r="H49" s="24"/>
      <c r="I49" s="24"/>
    </row>
    <row r="50" spans="1:9" x14ac:dyDescent="0.2">
      <c r="A50" s="63" t="str">
        <f t="shared" si="2"/>
        <v>7244</v>
      </c>
      <c r="B50" s="66" t="s">
        <v>62</v>
      </c>
      <c r="C50" s="61" t="s">
        <v>25</v>
      </c>
      <c r="D50" s="69">
        <v>1001022557244</v>
      </c>
      <c r="E50" s="55"/>
      <c r="F50" s="14">
        <f>E50*1</f>
        <v>0</v>
      </c>
      <c r="G50" s="26"/>
      <c r="H50" s="24"/>
      <c r="I50" s="24"/>
    </row>
    <row r="51" spans="1:9" x14ac:dyDescent="0.2">
      <c r="A51" s="63" t="str">
        <f t="shared" si="2"/>
        <v>6254</v>
      </c>
      <c r="B51" s="63" t="s">
        <v>63</v>
      </c>
      <c r="C51" s="61" t="s">
        <v>25</v>
      </c>
      <c r="D51" s="64">
        <v>1001022556254</v>
      </c>
      <c r="E51" s="55"/>
      <c r="F51" s="14">
        <f>E51*1</f>
        <v>0</v>
      </c>
      <c r="G51" s="26"/>
      <c r="H51" s="24"/>
      <c r="I51" s="24"/>
    </row>
    <row r="52" spans="1:9" ht="15" customHeight="1" thickBot="1" x14ac:dyDescent="0.25">
      <c r="A52" s="63" t="str">
        <f t="shared" si="2"/>
        <v>6837</v>
      </c>
      <c r="B52" s="63" t="s">
        <v>64</v>
      </c>
      <c r="C52" s="61" t="s">
        <v>23</v>
      </c>
      <c r="D52" s="64">
        <v>1001022556837</v>
      </c>
      <c r="E52" s="55"/>
      <c r="F52" s="14">
        <f>E52*0.4</f>
        <v>0</v>
      </c>
      <c r="G52" s="26"/>
      <c r="H52" s="24"/>
      <c r="I52" s="24"/>
    </row>
    <row r="53" spans="1:9" ht="15.75" customHeight="1" thickTop="1" thickBot="1" x14ac:dyDescent="0.25">
      <c r="A53" s="35"/>
      <c r="B53" s="3" t="s">
        <v>65</v>
      </c>
      <c r="C53" s="2"/>
      <c r="D53" s="2"/>
      <c r="E53" s="56"/>
      <c r="F53" s="21"/>
      <c r="G53" s="21"/>
      <c r="H53" s="13"/>
      <c r="I53" s="13"/>
    </row>
    <row r="54" spans="1:9" ht="15" customHeight="1" thickTop="1" x14ac:dyDescent="0.2">
      <c r="A54" s="63" t="str">
        <f t="shared" ref="A54:A59" si="3">RIGHT(D54,4)</f>
        <v>6549</v>
      </c>
      <c r="B54" s="63" t="s">
        <v>66</v>
      </c>
      <c r="C54" s="61" t="s">
        <v>25</v>
      </c>
      <c r="D54" s="64">
        <v>1001032736549</v>
      </c>
      <c r="E54" s="55"/>
      <c r="F54" s="14">
        <f>E54</f>
        <v>0</v>
      </c>
      <c r="G54" s="14"/>
      <c r="H54" s="23"/>
      <c r="I54" s="23"/>
    </row>
    <row r="55" spans="1:9" x14ac:dyDescent="0.2">
      <c r="A55" s="63" t="str">
        <f t="shared" si="3"/>
        <v>6609</v>
      </c>
      <c r="B55" s="66" t="s">
        <v>67</v>
      </c>
      <c r="C55" s="61" t="s">
        <v>23</v>
      </c>
      <c r="D55" s="69">
        <v>1001033856609</v>
      </c>
      <c r="E55" s="55"/>
      <c r="F55" s="14">
        <f>E55*0.4</f>
        <v>0</v>
      </c>
      <c r="G55" s="14"/>
      <c r="H55" s="23"/>
      <c r="I55" s="23"/>
    </row>
    <row r="56" spans="1:9" x14ac:dyDescent="0.2">
      <c r="A56" s="63" t="str">
        <f t="shared" si="3"/>
        <v>7059</v>
      </c>
      <c r="B56" s="66" t="s">
        <v>68</v>
      </c>
      <c r="C56" s="61" t="s">
        <v>25</v>
      </c>
      <c r="D56" s="69">
        <v>1001035277059</v>
      </c>
      <c r="E56" s="55"/>
      <c r="F56" s="14">
        <f>E56*0.3</f>
        <v>0</v>
      </c>
      <c r="G56" s="14"/>
      <c r="H56" s="23"/>
      <c r="I56" s="23"/>
    </row>
    <row r="57" spans="1:9" x14ac:dyDescent="0.2">
      <c r="A57" s="63" t="str">
        <f t="shared" si="3"/>
        <v>7058</v>
      </c>
      <c r="B57" s="66" t="s">
        <v>69</v>
      </c>
      <c r="C57" s="61" t="s">
        <v>23</v>
      </c>
      <c r="D57" s="69">
        <v>1001035277058</v>
      </c>
      <c r="E57" s="55"/>
      <c r="F57" s="14">
        <f>E57</f>
        <v>0</v>
      </c>
      <c r="G57" s="14"/>
      <c r="H57" s="23"/>
      <c r="I57" s="23"/>
    </row>
    <row r="58" spans="1:9" x14ac:dyDescent="0.2">
      <c r="A58" s="63" t="str">
        <f t="shared" si="3"/>
        <v>6548</v>
      </c>
      <c r="B58" s="63" t="s">
        <v>70</v>
      </c>
      <c r="C58" s="61" t="s">
        <v>25</v>
      </c>
      <c r="D58" s="64">
        <v>1001031076548</v>
      </c>
      <c r="E58" s="55"/>
      <c r="F58" s="14">
        <f>E58</f>
        <v>0</v>
      </c>
      <c r="G58" s="14"/>
      <c r="H58" s="23"/>
      <c r="I58" s="23"/>
    </row>
    <row r="59" spans="1:9" ht="15" customHeight="1" thickBot="1" x14ac:dyDescent="0.25">
      <c r="A59" s="63" t="str">
        <f t="shared" si="3"/>
        <v>5698</v>
      </c>
      <c r="B59" s="63" t="s">
        <v>71</v>
      </c>
      <c r="C59" s="61" t="s">
        <v>25</v>
      </c>
      <c r="D59" s="64">
        <v>1001034065698</v>
      </c>
      <c r="E59" s="55"/>
      <c r="F59" s="14">
        <f>E59</f>
        <v>0</v>
      </c>
      <c r="G59" s="26"/>
      <c r="H59" s="24"/>
      <c r="I59" s="24"/>
    </row>
    <row r="60" spans="1:9" ht="15.75" customHeight="1" thickTop="1" thickBot="1" x14ac:dyDescent="0.25">
      <c r="A60" s="35"/>
      <c r="B60" s="3" t="s">
        <v>72</v>
      </c>
      <c r="C60" s="2"/>
      <c r="D60" s="2"/>
      <c r="E60" s="56"/>
      <c r="F60" s="21"/>
      <c r="G60" s="21"/>
      <c r="H60" s="13"/>
      <c r="I60" s="13"/>
    </row>
    <row r="61" spans="1:9" ht="15" customHeight="1" thickTop="1" x14ac:dyDescent="0.2">
      <c r="A61" s="63" t="str">
        <f>RIGHT(D61,4)</f>
        <v>7174</v>
      </c>
      <c r="B61" s="66" t="s">
        <v>73</v>
      </c>
      <c r="C61" s="61" t="s">
        <v>23</v>
      </c>
      <c r="D61" s="69">
        <v>1001302277174</v>
      </c>
      <c r="E61" s="55"/>
      <c r="F61" s="14">
        <f>E61*0.28</f>
        <v>0</v>
      </c>
      <c r="G61" s="14"/>
      <c r="H61" s="16"/>
      <c r="I61" s="16"/>
    </row>
    <row r="62" spans="1:9" x14ac:dyDescent="0.2">
      <c r="A62" s="63" t="str">
        <f>RIGHT(D62,4)</f>
        <v>7241</v>
      </c>
      <c r="B62" s="66" t="s">
        <v>74</v>
      </c>
      <c r="C62" s="61" t="s">
        <v>23</v>
      </c>
      <c r="D62" s="69">
        <v>1001303107241</v>
      </c>
      <c r="E62" s="55"/>
      <c r="F62" s="14">
        <f>E62*0.28</f>
        <v>0</v>
      </c>
      <c r="G62" s="14"/>
      <c r="H62" s="16"/>
      <c r="I62" s="16"/>
    </row>
    <row r="63" spans="1:9" ht="15" customHeight="1" thickBot="1" x14ac:dyDescent="0.25">
      <c r="A63" s="63" t="str">
        <f>RIGHT(D63,4)</f>
        <v>7176</v>
      </c>
      <c r="B63" s="66" t="s">
        <v>75</v>
      </c>
      <c r="C63" s="61" t="s">
        <v>23</v>
      </c>
      <c r="D63" s="69">
        <v>1001302347176</v>
      </c>
      <c r="E63" s="55"/>
      <c r="F63" s="14">
        <f>E63*0.35</f>
        <v>0</v>
      </c>
      <c r="G63" s="14"/>
      <c r="H63" s="16"/>
      <c r="I63" s="16"/>
    </row>
    <row r="64" spans="1:9" ht="15.75" customHeight="1" thickTop="1" thickBot="1" x14ac:dyDescent="0.25">
      <c r="A64" s="35"/>
      <c r="B64" s="3" t="s">
        <v>76</v>
      </c>
      <c r="C64" s="2"/>
      <c r="D64" s="2"/>
      <c r="E64" s="56"/>
      <c r="F64" s="21"/>
      <c r="G64" s="21"/>
      <c r="H64" s="13"/>
      <c r="I64" s="13"/>
    </row>
    <row r="65" spans="1:9" ht="15" customHeight="1" thickTop="1" x14ac:dyDescent="0.2">
      <c r="A65" s="63" t="str">
        <f t="shared" ref="A65:A78" si="4">RIGHT(D65,4)</f>
        <v>7158</v>
      </c>
      <c r="B65" s="66" t="s">
        <v>77</v>
      </c>
      <c r="C65" s="61" t="s">
        <v>23</v>
      </c>
      <c r="D65" s="69">
        <v>1001304237158</v>
      </c>
      <c r="E65" s="55"/>
      <c r="F65" s="14">
        <f>E65*0.35</f>
        <v>0</v>
      </c>
      <c r="G65" s="19"/>
      <c r="H65" s="16"/>
      <c r="I65" s="16"/>
    </row>
    <row r="66" spans="1:9" x14ac:dyDescent="0.2">
      <c r="A66" s="63" t="str">
        <f t="shared" si="4"/>
        <v>7159</v>
      </c>
      <c r="B66" s="66" t="s">
        <v>78</v>
      </c>
      <c r="C66" s="61" t="s">
        <v>25</v>
      </c>
      <c r="D66" s="69">
        <v>1001304237159</v>
      </c>
      <c r="E66" s="55"/>
      <c r="F66" s="14">
        <f>E66*1</f>
        <v>0</v>
      </c>
      <c r="G66" s="19"/>
      <c r="H66" s="16"/>
      <c r="I66" s="16"/>
    </row>
    <row r="67" spans="1:9" x14ac:dyDescent="0.2">
      <c r="A67" s="63" t="str">
        <f t="shared" si="4"/>
        <v>7230</v>
      </c>
      <c r="B67" s="66" t="s">
        <v>79</v>
      </c>
      <c r="C67" s="61" t="s">
        <v>23</v>
      </c>
      <c r="D67" s="69">
        <v>1001304507230</v>
      </c>
      <c r="E67" s="55"/>
      <c r="F67" s="14">
        <f>E67*0.28</f>
        <v>0</v>
      </c>
      <c r="G67" s="19"/>
      <c r="H67" s="16"/>
      <c r="I67" s="16"/>
    </row>
    <row r="68" spans="1:9" x14ac:dyDescent="0.2">
      <c r="A68" s="63" t="str">
        <f t="shared" si="4"/>
        <v>6790</v>
      </c>
      <c r="B68" s="66" t="s">
        <v>80</v>
      </c>
      <c r="C68" s="61" t="s">
        <v>25</v>
      </c>
      <c r="D68" s="69">
        <v>1001300366790</v>
      </c>
      <c r="E68" s="55"/>
      <c r="F68" s="14">
        <f>E68*1</f>
        <v>0</v>
      </c>
      <c r="G68" s="19"/>
      <c r="H68" s="16"/>
      <c r="I68" s="16"/>
    </row>
    <row r="69" spans="1:9" x14ac:dyDescent="0.2">
      <c r="A69" s="63" t="str">
        <f t="shared" si="4"/>
        <v>6566</v>
      </c>
      <c r="B69" s="66" t="s">
        <v>81</v>
      </c>
      <c r="C69" s="61" t="s">
        <v>23</v>
      </c>
      <c r="D69" s="69">
        <v>1001305306566</v>
      </c>
      <c r="E69" s="55"/>
      <c r="F69" s="14">
        <f>E69*0.31</f>
        <v>0</v>
      </c>
      <c r="G69" s="19"/>
      <c r="H69" s="16"/>
      <c r="I69" s="16"/>
    </row>
    <row r="70" spans="1:9" x14ac:dyDescent="0.2">
      <c r="A70" s="63" t="str">
        <f t="shared" si="4"/>
        <v>7238</v>
      </c>
      <c r="B70" s="66" t="s">
        <v>82</v>
      </c>
      <c r="C70" s="61" t="s">
        <v>23</v>
      </c>
      <c r="D70" s="69">
        <v>1001305197238</v>
      </c>
      <c r="E70" s="55"/>
      <c r="F70" s="14">
        <f>E70*0.31</f>
        <v>0</v>
      </c>
      <c r="G70" s="14"/>
      <c r="H70" s="15"/>
      <c r="I70" s="16"/>
    </row>
    <row r="71" spans="1:9" x14ac:dyDescent="0.2">
      <c r="A71" s="63" t="str">
        <f t="shared" si="4"/>
        <v>6565</v>
      </c>
      <c r="B71" s="66" t="s">
        <v>83</v>
      </c>
      <c r="C71" s="61" t="s">
        <v>23</v>
      </c>
      <c r="D71" s="69">
        <v>1001305316565</v>
      </c>
      <c r="E71" s="55"/>
      <c r="F71" s="14">
        <f>E71*0.31</f>
        <v>0</v>
      </c>
      <c r="G71" s="14"/>
      <c r="H71" s="16"/>
      <c r="I71" s="16"/>
    </row>
    <row r="72" spans="1:9" x14ac:dyDescent="0.2">
      <c r="A72" s="63" t="str">
        <f t="shared" si="4"/>
        <v>7162</v>
      </c>
      <c r="B72" s="66" t="s">
        <v>84</v>
      </c>
      <c r="C72" s="61" t="s">
        <v>23</v>
      </c>
      <c r="D72" s="69">
        <v>1001303987162</v>
      </c>
      <c r="E72" s="55"/>
      <c r="F72" s="14">
        <f>E72*0.35</f>
        <v>0</v>
      </c>
      <c r="G72" s="14"/>
      <c r="H72" s="15"/>
      <c r="I72" s="16"/>
    </row>
    <row r="73" spans="1:9" x14ac:dyDescent="0.2">
      <c r="A73" s="63" t="str">
        <f t="shared" si="4"/>
        <v>7333</v>
      </c>
      <c r="B73" s="66" t="s">
        <v>85</v>
      </c>
      <c r="C73" s="61" t="s">
        <v>23</v>
      </c>
      <c r="D73" s="69">
        <v>7333</v>
      </c>
      <c r="E73" s="55"/>
      <c r="F73" s="14">
        <f>E73*0.28</f>
        <v>0</v>
      </c>
      <c r="G73" s="14"/>
      <c r="H73" s="22"/>
      <c r="I73" s="16"/>
    </row>
    <row r="74" spans="1:9" x14ac:dyDescent="0.2">
      <c r="A74" s="63" t="str">
        <f t="shared" si="4"/>
        <v>7165</v>
      </c>
      <c r="B74" s="66" t="s">
        <v>86</v>
      </c>
      <c r="C74" s="61" t="s">
        <v>25</v>
      </c>
      <c r="D74" s="69">
        <v>1001303987165</v>
      </c>
      <c r="E74" s="55"/>
      <c r="F74" s="14">
        <f>E74*1</f>
        <v>0</v>
      </c>
      <c r="G74" s="14"/>
      <c r="H74" s="22"/>
      <c r="I74" s="16"/>
    </row>
    <row r="75" spans="1:9" x14ac:dyDescent="0.2">
      <c r="A75" s="63" t="str">
        <f t="shared" si="4"/>
        <v>6698</v>
      </c>
      <c r="B75" s="66" t="s">
        <v>87</v>
      </c>
      <c r="C75" s="61" t="s">
        <v>23</v>
      </c>
      <c r="D75" s="69">
        <v>1001301876698</v>
      </c>
      <c r="E75" s="55"/>
      <c r="F75" s="14">
        <f>E75*0.35</f>
        <v>0</v>
      </c>
      <c r="G75" s="14"/>
      <c r="H75" s="15"/>
      <c r="I75" s="16"/>
    </row>
    <row r="76" spans="1:9" ht="15.75" customHeight="1" x14ac:dyDescent="0.2">
      <c r="A76" s="63" t="str">
        <f t="shared" si="4"/>
        <v>5607</v>
      </c>
      <c r="B76" s="66" t="s">
        <v>88</v>
      </c>
      <c r="C76" s="61" t="s">
        <v>25</v>
      </c>
      <c r="D76" s="69">
        <v>1001051875607</v>
      </c>
      <c r="E76" s="55"/>
      <c r="F76" s="14">
        <f>E76*1</f>
        <v>0</v>
      </c>
      <c r="G76" s="14"/>
      <c r="H76" s="15"/>
      <c r="I76" s="16"/>
    </row>
    <row r="77" spans="1:9" ht="15.75" customHeight="1" x14ac:dyDescent="0.2">
      <c r="A77" s="63" t="str">
        <f t="shared" si="4"/>
        <v>6787</v>
      </c>
      <c r="B77" s="66" t="s">
        <v>89</v>
      </c>
      <c r="C77" s="61" t="s">
        <v>23</v>
      </c>
      <c r="D77" s="69">
        <v>1001300456787</v>
      </c>
      <c r="E77" s="55"/>
      <c r="F77" s="14">
        <f>E77*0.33</f>
        <v>0</v>
      </c>
      <c r="G77" s="26"/>
      <c r="H77" s="62"/>
      <c r="I77" s="24"/>
    </row>
    <row r="78" spans="1:9" ht="15.75" customHeight="1" thickBot="1" x14ac:dyDescent="0.25">
      <c r="A78" s="63" t="str">
        <f t="shared" si="4"/>
        <v>6946</v>
      </c>
      <c r="B78" s="66" t="s">
        <v>90</v>
      </c>
      <c r="C78" s="61" t="s">
        <v>25</v>
      </c>
      <c r="D78" s="69">
        <v>1001300456946</v>
      </c>
      <c r="E78" s="55"/>
      <c r="F78" s="14">
        <f>E78</f>
        <v>0</v>
      </c>
      <c r="G78" s="26"/>
      <c r="H78" s="62"/>
      <c r="I78" s="24"/>
    </row>
    <row r="79" spans="1:9" ht="15.75" customHeight="1" thickTop="1" thickBot="1" x14ac:dyDescent="0.25">
      <c r="A79" s="35"/>
      <c r="B79" s="3" t="s">
        <v>91</v>
      </c>
      <c r="C79" s="2"/>
      <c r="D79" s="2"/>
      <c r="E79" s="56"/>
      <c r="F79" s="21"/>
      <c r="G79" s="21"/>
      <c r="H79" s="13"/>
      <c r="I79" s="13"/>
    </row>
    <row r="80" spans="1:9" ht="15" customHeight="1" thickTop="1" x14ac:dyDescent="0.2">
      <c r="A80" s="63" t="str">
        <f t="shared" ref="A80:A89" si="5">RIGHT(D80,4)</f>
        <v>5738</v>
      </c>
      <c r="B80" s="63" t="s">
        <v>92</v>
      </c>
      <c r="C80" s="61" t="s">
        <v>23</v>
      </c>
      <c r="D80" s="64">
        <v>1001061975738</v>
      </c>
      <c r="E80" s="55"/>
      <c r="F80" s="14">
        <f>E80*0.25</f>
        <v>0</v>
      </c>
      <c r="G80" s="14"/>
      <c r="H80" s="20"/>
      <c r="I80" s="20"/>
    </row>
    <row r="81" spans="1:9" x14ac:dyDescent="0.2">
      <c r="A81" s="63" t="str">
        <f t="shared" si="5"/>
        <v>5708</v>
      </c>
      <c r="B81" s="66" t="s">
        <v>93</v>
      </c>
      <c r="C81" s="61" t="s">
        <v>25</v>
      </c>
      <c r="D81" s="69">
        <v>1001063145708</v>
      </c>
      <c r="E81" s="55"/>
      <c r="F81" s="14">
        <f>E81*1</f>
        <v>0</v>
      </c>
      <c r="G81" s="14"/>
      <c r="H81" s="20"/>
      <c r="I81" s="20"/>
    </row>
    <row r="82" spans="1:9" x14ac:dyDescent="0.2">
      <c r="A82" s="63" t="str">
        <f t="shared" si="5"/>
        <v>4993</v>
      </c>
      <c r="B82" s="66" t="s">
        <v>94</v>
      </c>
      <c r="C82" s="61" t="s">
        <v>23</v>
      </c>
      <c r="D82" s="69">
        <v>1001060764993</v>
      </c>
      <c r="E82" s="55"/>
      <c r="F82" s="14">
        <f>E82*0.25</f>
        <v>0</v>
      </c>
      <c r="G82" s="14"/>
      <c r="H82" s="20"/>
      <c r="I82" s="20"/>
    </row>
    <row r="83" spans="1:9" x14ac:dyDescent="0.2">
      <c r="A83" s="63" t="str">
        <f t="shared" si="5"/>
        <v>6453</v>
      </c>
      <c r="B83" s="66" t="s">
        <v>95</v>
      </c>
      <c r="C83" s="61" t="s">
        <v>23</v>
      </c>
      <c r="D83" s="69">
        <v>1001202506453</v>
      </c>
      <c r="E83" s="55"/>
      <c r="F83" s="14">
        <f>E83*0.5</f>
        <v>0</v>
      </c>
      <c r="G83" s="14"/>
      <c r="H83" s="20"/>
      <c r="I83" s="20"/>
    </row>
    <row r="84" spans="1:9" x14ac:dyDescent="0.2">
      <c r="A84" s="63" t="str">
        <f t="shared" si="5"/>
        <v>4117</v>
      </c>
      <c r="B84" s="66" t="s">
        <v>96</v>
      </c>
      <c r="C84" s="61" t="s">
        <v>25</v>
      </c>
      <c r="D84" s="69">
        <v>1001062504117</v>
      </c>
      <c r="E84" s="55"/>
      <c r="F84" s="14">
        <f>E84</f>
        <v>0</v>
      </c>
      <c r="G84" s="14"/>
      <c r="H84" s="15"/>
      <c r="I84" s="20"/>
    </row>
    <row r="85" spans="1:9" x14ac:dyDescent="0.2">
      <c r="A85" s="63" t="str">
        <f t="shared" si="5"/>
        <v>5681</v>
      </c>
      <c r="B85" s="66" t="s">
        <v>97</v>
      </c>
      <c r="C85" s="61" t="s">
        <v>23</v>
      </c>
      <c r="D85" s="69">
        <v>1001190765681</v>
      </c>
      <c r="E85" s="55"/>
      <c r="F85" s="14">
        <f>E85*0.15</f>
        <v>0</v>
      </c>
      <c r="G85" s="14"/>
      <c r="H85" s="16"/>
      <c r="I85" s="16"/>
    </row>
    <row r="86" spans="1:9" x14ac:dyDescent="0.2">
      <c r="A86" s="63" t="str">
        <f t="shared" si="5"/>
        <v>5739</v>
      </c>
      <c r="B86" s="66" t="s">
        <v>98</v>
      </c>
      <c r="C86" s="61" t="s">
        <v>23</v>
      </c>
      <c r="D86" s="69">
        <v>1001062475739</v>
      </c>
      <c r="E86" s="55"/>
      <c r="F86" s="14">
        <f>E86*0.25</f>
        <v>0</v>
      </c>
      <c r="G86" s="14"/>
      <c r="H86" s="15"/>
      <c r="I86" s="24"/>
    </row>
    <row r="87" spans="1:9" x14ac:dyDescent="0.2">
      <c r="A87" s="63" t="str">
        <f t="shared" si="5"/>
        <v>1146</v>
      </c>
      <c r="B87" s="66" t="s">
        <v>99</v>
      </c>
      <c r="C87" s="61" t="s">
        <v>25</v>
      </c>
      <c r="D87" s="69">
        <v>1001061971146</v>
      </c>
      <c r="E87" s="55"/>
      <c r="F87" s="14">
        <f>E87*1</f>
        <v>0</v>
      </c>
      <c r="G87" s="26"/>
      <c r="H87" s="62"/>
      <c r="I87" s="24"/>
    </row>
    <row r="88" spans="1:9" x14ac:dyDescent="0.2">
      <c r="A88" s="63" t="str">
        <f t="shared" si="5"/>
        <v>4154</v>
      </c>
      <c r="B88" s="66" t="s">
        <v>100</v>
      </c>
      <c r="C88" s="61" t="s">
        <v>25</v>
      </c>
      <c r="D88" s="69">
        <v>1001062474154</v>
      </c>
      <c r="E88" s="55"/>
      <c r="F88" s="14">
        <f>E88*1</f>
        <v>0</v>
      </c>
      <c r="G88" s="26"/>
      <c r="H88" s="62"/>
      <c r="I88" s="24"/>
    </row>
    <row r="89" spans="1:9" ht="15" customHeight="1" thickBot="1" x14ac:dyDescent="0.25">
      <c r="A89" s="63" t="str">
        <f t="shared" si="5"/>
        <v>6835</v>
      </c>
      <c r="B89" s="63" t="s">
        <v>101</v>
      </c>
      <c r="C89" s="61" t="s">
        <v>23</v>
      </c>
      <c r="D89" s="64">
        <v>1001203146835</v>
      </c>
      <c r="E89" s="55"/>
      <c r="F89" s="14">
        <f>E89*0.1</f>
        <v>0</v>
      </c>
      <c r="G89" s="26"/>
      <c r="H89" s="62"/>
      <c r="I89" s="24"/>
    </row>
    <row r="90" spans="1:9" ht="15.75" customHeight="1" thickTop="1" thickBot="1" x14ac:dyDescent="0.25">
      <c r="A90" s="35"/>
      <c r="B90" s="3" t="s">
        <v>102</v>
      </c>
      <c r="C90" s="25"/>
      <c r="D90" s="25"/>
      <c r="E90" s="56"/>
      <c r="F90" s="21"/>
      <c r="G90" s="21"/>
      <c r="H90" s="13"/>
      <c r="I90" s="13"/>
    </row>
    <row r="91" spans="1:9" ht="15.75" customHeight="1" thickTop="1" x14ac:dyDescent="0.2">
      <c r="A91" s="63" t="str">
        <f t="shared" ref="A91:A98" si="6">RIGHT(D91,4)</f>
        <v>3215</v>
      </c>
      <c r="B91" s="63" t="s">
        <v>103</v>
      </c>
      <c r="C91" s="61" t="s">
        <v>23</v>
      </c>
      <c r="D91" s="64">
        <v>1001094053215</v>
      </c>
      <c r="E91" s="55"/>
      <c r="F91" s="14">
        <f>E91</f>
        <v>0</v>
      </c>
      <c r="G91" s="14"/>
      <c r="H91" s="15"/>
      <c r="I91" s="24"/>
    </row>
    <row r="92" spans="1:9" ht="15.75" customHeight="1" thickBot="1" x14ac:dyDescent="0.25">
      <c r="A92" s="63" t="str">
        <f t="shared" si="6"/>
        <v>5452</v>
      </c>
      <c r="B92" s="63" t="s">
        <v>104</v>
      </c>
      <c r="C92" s="61" t="s">
        <v>25</v>
      </c>
      <c r="D92" s="64">
        <v>1001092485452</v>
      </c>
      <c r="E92" s="55"/>
      <c r="F92" s="14">
        <f>E92*0.4</f>
        <v>0</v>
      </c>
      <c r="G92" s="14"/>
      <c r="H92" s="15"/>
      <c r="I92" s="24"/>
    </row>
    <row r="93" spans="1:9" ht="15.75" customHeight="1" thickTop="1" thickBot="1" x14ac:dyDescent="0.25">
      <c r="A93" s="35" t="str">
        <f t="shared" si="6"/>
        <v/>
      </c>
      <c r="B93" s="3" t="s">
        <v>105</v>
      </c>
      <c r="C93" s="2"/>
      <c r="D93" s="25"/>
      <c r="E93" s="56"/>
      <c r="F93" s="21"/>
      <c r="G93" s="21"/>
      <c r="H93" s="13"/>
      <c r="I93" s="13"/>
    </row>
    <row r="94" spans="1:9" ht="15" customHeight="1" thickTop="1" x14ac:dyDescent="0.2">
      <c r="A94" s="63" t="str">
        <f t="shared" si="6"/>
        <v>5074</v>
      </c>
      <c r="B94" s="66" t="s">
        <v>106</v>
      </c>
      <c r="C94" s="61" t="s">
        <v>25</v>
      </c>
      <c r="D94" s="69">
        <v>1001080345074</v>
      </c>
      <c r="E94" s="55"/>
      <c r="F94" s="14">
        <f>E94*0.3</f>
        <v>0</v>
      </c>
      <c r="G94" s="14"/>
      <c r="H94" s="15"/>
      <c r="I94" s="16"/>
    </row>
    <row r="95" spans="1:9" x14ac:dyDescent="0.2">
      <c r="A95" s="63" t="str">
        <f t="shared" si="6"/>
        <v>6207</v>
      </c>
      <c r="B95" s="66" t="s">
        <v>107</v>
      </c>
      <c r="C95" s="61" t="s">
        <v>23</v>
      </c>
      <c r="D95" s="69">
        <v>1001083446207</v>
      </c>
      <c r="E95" s="55"/>
      <c r="F95" s="14">
        <f>E95*0.3</f>
        <v>0</v>
      </c>
      <c r="G95" s="14"/>
      <c r="H95" s="15"/>
      <c r="I95" s="16"/>
    </row>
    <row r="96" spans="1:9" x14ac:dyDescent="0.2">
      <c r="A96" s="63" t="str">
        <f t="shared" si="6"/>
        <v>7089</v>
      </c>
      <c r="B96" s="66" t="s">
        <v>108</v>
      </c>
      <c r="C96" s="61" t="s">
        <v>23</v>
      </c>
      <c r="D96" s="69">
        <v>1001084217089</v>
      </c>
      <c r="E96" s="55"/>
      <c r="F96" s="14">
        <f>E96*0.3</f>
        <v>0</v>
      </c>
      <c r="G96" s="14"/>
      <c r="H96" s="15"/>
      <c r="I96" s="16"/>
    </row>
    <row r="97" spans="1:9" x14ac:dyDescent="0.2">
      <c r="A97" s="63" t="str">
        <f t="shared" si="6"/>
        <v>7187</v>
      </c>
      <c r="B97" s="66" t="s">
        <v>109</v>
      </c>
      <c r="C97" s="61" t="s">
        <v>23</v>
      </c>
      <c r="D97" s="69">
        <v>1001085637187</v>
      </c>
      <c r="E97" s="55"/>
      <c r="F97" s="14">
        <f>E97*0.3</f>
        <v>0</v>
      </c>
      <c r="G97" s="14"/>
      <c r="H97" s="15"/>
      <c r="I97" s="16"/>
    </row>
    <row r="98" spans="1:9" ht="15" customHeight="1" thickBot="1" x14ac:dyDescent="0.25">
      <c r="A98" s="63" t="str">
        <f t="shared" si="6"/>
        <v>7104</v>
      </c>
      <c r="B98" s="66" t="s">
        <v>110</v>
      </c>
      <c r="C98" s="61" t="s">
        <v>23</v>
      </c>
      <c r="D98" s="69">
        <v>1001223297104</v>
      </c>
      <c r="E98" s="55"/>
      <c r="F98" s="14">
        <f>E98*0.18</f>
        <v>0</v>
      </c>
      <c r="G98" s="14"/>
      <c r="H98" s="15"/>
      <c r="I98" s="16"/>
    </row>
    <row r="99" spans="1:9" ht="15.75" customHeight="1" thickTop="1" thickBot="1" x14ac:dyDescent="0.25">
      <c r="A99" s="27"/>
      <c r="B99" s="27" t="s">
        <v>111</v>
      </c>
      <c r="C99" s="27"/>
      <c r="D99" s="27"/>
      <c r="E99" s="57">
        <f>SUM(E10:E98)</f>
        <v>0</v>
      </c>
      <c r="F99" s="28">
        <f>SUM(F10:F98)</f>
        <v>0</v>
      </c>
      <c r="G99" s="37"/>
      <c r="H99" s="28"/>
      <c r="I99" s="29"/>
    </row>
    <row r="100" spans="1:9" ht="15" customHeight="1" thickTop="1" x14ac:dyDescent="0.2">
      <c r="B100" s="30"/>
      <c r="C100" s="31"/>
      <c r="D100" s="31"/>
      <c r="F100" s="60"/>
      <c r="G100" s="33"/>
      <c r="H100" s="33"/>
      <c r="I100" s="59"/>
    </row>
    <row r="101" spans="1:9" x14ac:dyDescent="0.2">
      <c r="B101" s="30"/>
      <c r="C101" s="31"/>
      <c r="D101" s="31"/>
      <c r="F101" s="60"/>
      <c r="G101" s="33"/>
      <c r="H101" s="33"/>
      <c r="I101" s="34"/>
    </row>
    <row r="102" spans="1:9" x14ac:dyDescent="0.2">
      <c r="B102" s="30"/>
      <c r="C102" s="31"/>
      <c r="D102" s="31"/>
      <c r="F102" s="60"/>
      <c r="G102" s="33"/>
      <c r="H102" s="33"/>
      <c r="I102" s="34"/>
    </row>
    <row r="103" spans="1:9" x14ac:dyDescent="0.2">
      <c r="B103" s="30"/>
      <c r="C103" s="31"/>
      <c r="D103" s="31"/>
      <c r="F103" s="32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</sheetData>
  <autoFilter ref="A9:I101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2025-09-23T12:45:35Z</dcterms:modified>
</cp:coreProperties>
</file>