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A01DEE85-046F-4CCB-A7EB-59C93D62DC8C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Лист1!$A$2:$M$904</definedName>
    <definedName name="_xlnm.Print_Area" localSheetId="0">Лист1!$A$1:$H$908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884" i="1" l="1"/>
  <c r="I883" i="1"/>
  <c r="I882" i="1"/>
  <c r="I881" i="1"/>
  <c r="I880" i="1"/>
  <c r="I879" i="1"/>
  <c r="I878" i="1"/>
  <c r="I877" i="1"/>
  <c r="I876" i="1"/>
  <c r="I875" i="1"/>
  <c r="I874" i="1"/>
  <c r="I873" i="1"/>
  <c r="I872" i="1" l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 l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 l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 l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 l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 l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 l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 l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 l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D738" i="1" l="1"/>
  <c r="D740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 l="1"/>
  <c r="I696" i="1"/>
  <c r="I695" i="1"/>
  <c r="I694" i="1"/>
  <c r="I693" i="1"/>
  <c r="I692" i="1"/>
  <c r="I691" i="1"/>
  <c r="I690" i="1"/>
  <c r="I689" i="1"/>
  <c r="I688" i="1"/>
  <c r="I687" i="1"/>
  <c r="I686" i="1"/>
  <c r="I685" i="1" l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 l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 l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 l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 l="1"/>
  <c r="I626" i="1"/>
  <c r="I625" i="1"/>
  <c r="I624" i="1"/>
  <c r="I623" i="1"/>
  <c r="I622" i="1"/>
  <c r="I621" i="1"/>
  <c r="I620" i="1"/>
  <c r="I619" i="1"/>
  <c r="I618" i="1"/>
  <c r="I617" i="1"/>
  <c r="I616" i="1"/>
  <c r="I615" i="1" l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 l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 l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 l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 l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 l="1"/>
  <c r="I543" i="1"/>
  <c r="I542" i="1"/>
  <c r="I541" i="1"/>
  <c r="I540" i="1"/>
  <c r="I539" i="1"/>
  <c r="I538" i="1"/>
  <c r="I537" i="1"/>
  <c r="I536" i="1"/>
  <c r="I535" i="1"/>
  <c r="I534" i="1"/>
  <c r="I533" i="1"/>
  <c r="D572" i="1" l="1"/>
  <c r="D570" i="1"/>
  <c r="D569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 l="1"/>
  <c r="I519" i="1"/>
  <c r="I518" i="1"/>
  <c r="I517" i="1"/>
  <c r="I516" i="1"/>
  <c r="I515" i="1"/>
  <c r="I514" i="1"/>
  <c r="I513" i="1"/>
  <c r="I512" i="1"/>
  <c r="I511" i="1"/>
  <c r="I510" i="1"/>
  <c r="I509" i="1" l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 l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 l="1"/>
  <c r="I481" i="1"/>
  <c r="I480" i="1"/>
  <c r="I479" i="1"/>
  <c r="I478" i="1"/>
  <c r="I477" i="1"/>
  <c r="I476" i="1"/>
  <c r="I475" i="1"/>
  <c r="I474" i="1"/>
  <c r="I473" i="1"/>
  <c r="I472" i="1" l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 l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 l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 l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 l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 l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 l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 l="1"/>
  <c r="I339" i="1"/>
  <c r="I338" i="1"/>
  <c r="I337" i="1"/>
  <c r="I336" i="1"/>
  <c r="I335" i="1"/>
  <c r="I334" i="1"/>
  <c r="I333" i="1"/>
  <c r="I332" i="1"/>
  <c r="I331" i="1"/>
  <c r="I330" i="1"/>
  <c r="I329" i="1"/>
  <c r="I328" i="1" l="1"/>
  <c r="I327" i="1"/>
  <c r="I326" i="1"/>
  <c r="I325" i="1"/>
  <c r="I324" i="1"/>
  <c r="I323" i="1"/>
  <c r="I322" i="1"/>
  <c r="I321" i="1"/>
  <c r="I320" i="1"/>
  <c r="D368" i="1" l="1"/>
  <c r="D367" i="1"/>
  <c r="D366" i="1"/>
  <c r="D365" i="1"/>
  <c r="I319" i="1" l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D332" i="1" l="1"/>
  <c r="D331" i="1"/>
  <c r="D330" i="1"/>
  <c r="I281" i="1" l="1"/>
  <c r="I280" i="1"/>
  <c r="I279" i="1"/>
  <c r="I278" i="1"/>
  <c r="I277" i="1"/>
  <c r="I276" i="1"/>
  <c r="I275" i="1"/>
  <c r="I274" i="1"/>
  <c r="I273" i="1"/>
  <c r="I272" i="1" l="1"/>
  <c r="I271" i="1"/>
  <c r="I270" i="1"/>
  <c r="I269" i="1" l="1"/>
  <c r="I268" i="1"/>
  <c r="I267" i="1"/>
  <c r="I266" i="1"/>
  <c r="I265" i="1"/>
  <c r="I264" i="1"/>
  <c r="I263" i="1"/>
  <c r="I262" i="1"/>
  <c r="I261" i="1"/>
  <c r="I260" i="1"/>
  <c r="I259" i="1"/>
  <c r="I258" i="1"/>
  <c r="I257" i="1" l="1"/>
  <c r="I256" i="1"/>
  <c r="I255" i="1"/>
  <c r="I254" i="1"/>
  <c r="I253" i="1"/>
  <c r="I252" i="1"/>
  <c r="I251" i="1"/>
  <c r="I250" i="1"/>
  <c r="I249" i="1"/>
  <c r="I248" i="1"/>
  <c r="I247" i="1"/>
  <c r="I246" i="1" l="1"/>
  <c r="I245" i="1"/>
  <c r="I244" i="1"/>
  <c r="I243" i="1"/>
  <c r="I242" i="1"/>
  <c r="I241" i="1"/>
  <c r="I240" i="1"/>
  <c r="I239" i="1"/>
  <c r="I238" i="1"/>
  <c r="D281" i="1" l="1"/>
  <c r="D280" i="1"/>
  <c r="D279" i="1"/>
  <c r="I216" i="1" l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15" i="1"/>
  <c r="I214" i="1" l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 l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D225" i="1"/>
  <c r="D224" i="1"/>
  <c r="D223" i="1"/>
  <c r="I176" i="1" l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 l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 l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 l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 l="1"/>
  <c r="I111" i="1"/>
  <c r="I110" i="1"/>
  <c r="I109" i="1"/>
  <c r="I108" i="1"/>
  <c r="I107" i="1"/>
  <c r="I106" i="1"/>
  <c r="I105" i="1"/>
  <c r="I104" i="1"/>
  <c r="I103" i="1"/>
  <c r="I102" i="1"/>
  <c r="I101" i="1"/>
  <c r="I100" i="1" l="1"/>
  <c r="I99" i="1"/>
  <c r="I98" i="1"/>
  <c r="I97" i="1"/>
  <c r="I96" i="1"/>
  <c r="I95" i="1"/>
  <c r="I94" i="1"/>
  <c r="I93" i="1"/>
  <c r="I92" i="1"/>
  <c r="I91" i="1"/>
  <c r="I90" i="1"/>
  <c r="I89" i="1" l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 l="1"/>
  <c r="I67" i="1"/>
  <c r="I66" i="1"/>
  <c r="I65" i="1"/>
  <c r="I64" i="1"/>
  <c r="I63" i="1"/>
  <c r="I62" i="1"/>
  <c r="I61" i="1"/>
  <c r="I60" i="1"/>
  <c r="I59" i="1"/>
  <c r="I58" i="1"/>
  <c r="I57" i="1"/>
  <c r="I56" i="1" l="1"/>
  <c r="I55" i="1"/>
  <c r="I54" i="1"/>
  <c r="I53" i="1"/>
  <c r="I52" i="1"/>
  <c r="I51" i="1"/>
  <c r="I50" i="1"/>
  <c r="I49" i="1"/>
  <c r="I48" i="1"/>
  <c r="I47" i="1"/>
  <c r="I46" i="1"/>
  <c r="I45" i="1"/>
  <c r="I44" i="1"/>
  <c r="A57" i="1" l="1"/>
  <c r="A59" i="1" s="1"/>
  <c r="A62" i="1" s="1"/>
  <c r="A63" i="1" s="1"/>
  <c r="A69" i="1" s="1"/>
  <c r="A71" i="1" s="1"/>
  <c r="A73" i="1" s="1"/>
  <c r="A81" i="1" s="1"/>
  <c r="A85" i="1" s="1"/>
  <c r="A90" i="1" s="1"/>
  <c r="A94" i="1" s="1"/>
  <c r="A101" i="1" s="1"/>
  <c r="A105" i="1" s="1"/>
  <c r="A113" i="1" s="1"/>
  <c r="A117" i="1" s="1"/>
  <c r="A122" i="1" s="1"/>
  <c r="A125" i="1" s="1"/>
  <c r="A127" i="1" s="1"/>
  <c r="A130" i="1" s="1"/>
  <c r="A134" i="1" s="1"/>
  <c r="A140" i="1" s="1"/>
  <c r="A143" i="1" s="1"/>
  <c r="A150" i="1" s="1"/>
  <c r="A154" i="1" s="1"/>
  <c r="A163" i="1" s="1"/>
  <c r="A167" i="1" s="1"/>
  <c r="A172" i="1" s="1"/>
  <c r="A177" i="1" s="1"/>
  <c r="A180" i="1" s="1"/>
  <c r="A183" i="1" s="1"/>
  <c r="A187" i="1" s="1"/>
  <c r="A196" i="1" s="1"/>
  <c r="A200" i="1" s="1"/>
  <c r="A203" i="1" s="1"/>
  <c r="A208" i="1" s="1"/>
  <c r="A211" i="1" s="1"/>
  <c r="A215" i="1" s="1"/>
  <c r="A218" i="1" s="1"/>
  <c r="A220" i="1" s="1"/>
  <c r="A226" i="1" s="1"/>
  <c r="A230" i="1" s="1"/>
  <c r="A238" i="1" s="1"/>
  <c r="A241" i="1" s="1"/>
  <c r="A247" i="1" s="1"/>
  <c r="A250" i="1" s="1"/>
  <c r="A253" i="1" s="1"/>
  <c r="A258" i="1" s="1"/>
  <c r="A261" i="1" s="1"/>
  <c r="A270" i="1" s="1"/>
  <c r="A273" i="1" s="1"/>
  <c r="A282" i="1" s="1"/>
  <c r="A284" i="1" s="1"/>
  <c r="A287" i="1" s="1"/>
  <c r="A292" i="1" s="1"/>
  <c r="A295" i="1" s="1"/>
  <c r="A303" i="1" s="1"/>
  <c r="A305" i="1" s="1"/>
  <c r="A307" i="1" s="1"/>
  <c r="A310" i="1" s="1"/>
  <c r="A313" i="1" s="1"/>
  <c r="A320" i="1" s="1"/>
  <c r="A323" i="1" s="1"/>
  <c r="A326" i="1" s="1"/>
  <c r="A329" i="1" s="1"/>
  <c r="A335" i="1" s="1"/>
  <c r="A338" i="1" s="1"/>
  <c r="A341" i="1" s="1"/>
  <c r="A347" i="1" s="1"/>
  <c r="A351" i="1" s="1"/>
  <c r="A358" i="1" s="1"/>
  <c r="A362" i="1" s="1"/>
  <c r="A372" i="1" s="1"/>
  <c r="A375" i="1" s="1"/>
  <c r="A385" i="1" s="1"/>
  <c r="A389" i="1" s="1"/>
  <c r="A393" i="1" s="1"/>
  <c r="A402" i="1" s="1"/>
  <c r="A406" i="1" s="1"/>
  <c r="A416" i="1" s="1"/>
  <c r="A419" i="1" s="1"/>
  <c r="A429" i="1" s="1"/>
  <c r="A433" i="1" s="1"/>
  <c r="A442" i="1" s="1"/>
  <c r="A445" i="1" s="1"/>
  <c r="A456" i="1" s="1"/>
  <c r="A466" i="1" s="1"/>
  <c r="A469" i="1" s="1"/>
  <c r="A473" i="1" s="1"/>
  <c r="A477" i="1" s="1"/>
  <c r="A483" i="1" s="1"/>
  <c r="A486" i="1" s="1"/>
  <c r="A490" i="1" s="1"/>
  <c r="A496" i="1" s="1"/>
  <c r="A499" i="1" s="1"/>
  <c r="A503" i="1" s="1"/>
  <c r="A510" i="1" s="1"/>
  <c r="A514" i="1" s="1"/>
  <c r="A521" i="1" s="1"/>
  <c r="A525" i="1" s="1"/>
  <c r="A533" i="1" s="1"/>
  <c r="A537" i="1" s="1"/>
  <c r="A545" i="1" s="1"/>
  <c r="A547" i="1" s="1"/>
  <c r="A550" i="1" s="1"/>
  <c r="A562" i="1" s="1"/>
  <c r="A565" i="1" s="1"/>
  <c r="A575" i="1" s="1"/>
  <c r="A579" i="1" s="1"/>
  <c r="A590" i="1" s="1"/>
  <c r="A593" i="1" s="1"/>
  <c r="A603" i="1" s="1"/>
  <c r="A608" i="1" s="1"/>
  <c r="A612" i="1" s="1"/>
  <c r="A616" i="1" l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A621" i="1" l="1"/>
  <c r="A628" i="1" s="1"/>
  <c r="I29" i="1"/>
  <c r="I28" i="1"/>
  <c r="I27" i="1"/>
  <c r="I26" i="1"/>
  <c r="I25" i="1"/>
  <c r="I24" i="1"/>
  <c r="I23" i="1"/>
  <c r="I22" i="1"/>
  <c r="I21" i="1"/>
  <c r="I20" i="1"/>
  <c r="I19" i="1"/>
  <c r="A632" i="1" l="1"/>
  <c r="A641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 l="1"/>
  <c r="A646" i="1" l="1"/>
  <c r="A650" i="1" l="1"/>
  <c r="A656" i="1" l="1"/>
  <c r="A660" i="1" l="1"/>
  <c r="A665" i="1" l="1"/>
  <c r="A673" i="1" s="1"/>
  <c r="A678" i="1" l="1"/>
  <c r="A686" i="1" l="1"/>
  <c r="A690" i="1" l="1"/>
  <c r="A691" i="1" l="1"/>
  <c r="A695" i="1" l="1"/>
  <c r="A698" i="1" s="1"/>
  <c r="A702" i="1" l="1"/>
  <c r="A707" i="1" l="1"/>
  <c r="A713" i="1" s="1"/>
  <c r="A717" i="1" s="1"/>
  <c r="A721" i="1" l="1"/>
  <c r="A730" i="1" l="1"/>
  <c r="A734" i="1" s="1"/>
  <c r="A738" i="1" l="1"/>
  <c r="A743" i="1" l="1"/>
  <c r="A747" i="1" l="1"/>
  <c r="A752" i="1" l="1"/>
  <c r="A756" i="1" l="1"/>
  <c r="A775" i="1" l="1"/>
  <c r="A779" i="1" l="1"/>
  <c r="A782" i="1" l="1"/>
  <c r="A790" i="1" l="1"/>
  <c r="A791" i="1" l="1"/>
  <c r="A796" i="1" s="1"/>
  <c r="A801" i="1" l="1"/>
  <c r="A807" i="1" s="1"/>
  <c r="A810" i="1" l="1"/>
  <c r="A814" i="1" l="1"/>
  <c r="A826" i="1" s="1"/>
  <c r="A831" i="1" l="1"/>
  <c r="A842" i="1" l="1"/>
  <c r="A847" i="1" s="1"/>
  <c r="A855" i="1" s="1"/>
  <c r="A858" i="1" l="1"/>
  <c r="A861" i="1" s="1"/>
  <c r="A873" i="1" l="1"/>
  <c r="A878" i="1" l="1"/>
  <c r="A885" i="1" s="1"/>
  <c r="A890" i="1" l="1"/>
  <c r="A901" i="1" l="1"/>
  <c r="A904" i="1" s="1"/>
  <c r="A906" i="1" l="1"/>
  <c r="A917" i="1" l="1"/>
  <c r="A918" i="1" l="1"/>
  <c r="A919" i="1" s="1"/>
  <c r="A920" i="1" s="1"/>
</calcChain>
</file>

<file path=xl/sharedStrings.xml><?xml version="1.0" encoding="utf-8"?>
<sst xmlns="http://schemas.openxmlformats.org/spreadsheetml/2006/main" count="3877" uniqueCount="426">
  <si>
    <t>№ п/п</t>
  </si>
  <si>
    <t>дата заявки</t>
  </si>
  <si>
    <t>Заявка (для кого)</t>
  </si>
  <si>
    <t>вес в заказе (тонн)</t>
  </si>
  <si>
    <t>КИ / СЫР / масло</t>
  </si>
  <si>
    <t>комментарии</t>
  </si>
  <si>
    <t>дата отгрузки с завода (план)</t>
  </si>
  <si>
    <t>скрыть</t>
  </si>
  <si>
    <t>фирма получатель</t>
  </si>
  <si>
    <t>вес (нетто 2)</t>
  </si>
  <si>
    <t>время погрузки</t>
  </si>
  <si>
    <t>12,02,24</t>
  </si>
  <si>
    <t>Сочи</t>
  </si>
  <si>
    <t>КИ</t>
  </si>
  <si>
    <t>17,02,24</t>
  </si>
  <si>
    <t>своя доставка до филиала</t>
  </si>
  <si>
    <t>14,02,24</t>
  </si>
  <si>
    <t>Мелитополь</t>
  </si>
  <si>
    <t>Бердянск</t>
  </si>
  <si>
    <t>Донецк</t>
  </si>
  <si>
    <t>Патяка</t>
  </si>
  <si>
    <t>19,02,24</t>
  </si>
  <si>
    <t>24,02,24</t>
  </si>
  <si>
    <t>25,02,24</t>
  </si>
  <si>
    <t>26,02,24</t>
  </si>
  <si>
    <t>02,03,24</t>
  </si>
  <si>
    <t>28,02,24</t>
  </si>
  <si>
    <t>01,03,24</t>
  </si>
  <si>
    <t>06,03,24</t>
  </si>
  <si>
    <t>05,03,24</t>
  </si>
  <si>
    <t>09,03,24</t>
  </si>
  <si>
    <t>13,03,24</t>
  </si>
  <si>
    <t>16,03,24</t>
  </si>
  <si>
    <t>должны уместить на 13 паллет</t>
  </si>
  <si>
    <t>Сыр</t>
  </si>
  <si>
    <t>должны уместить на 20 паллет</t>
  </si>
  <si>
    <t>16-17,03,24</t>
  </si>
  <si>
    <t>20,03,24</t>
  </si>
  <si>
    <t>20-ка</t>
  </si>
  <si>
    <t>23,03,24</t>
  </si>
  <si>
    <t>10-ка</t>
  </si>
  <si>
    <t>25,03,24</t>
  </si>
  <si>
    <t>26,03,24</t>
  </si>
  <si>
    <t>догрузка 2-х поддонов для Павловского от Кадыко</t>
  </si>
  <si>
    <t>31,03,24</t>
  </si>
  <si>
    <t>Масло</t>
  </si>
  <si>
    <t>27,03,24</t>
  </si>
  <si>
    <t>30,03,24</t>
  </si>
  <si>
    <t>10-ти тонник (КИ должны загрузить на 10 паллет)</t>
  </si>
  <si>
    <t>01,04,24</t>
  </si>
  <si>
    <t>догружаем Мясной выбор и СЫР</t>
  </si>
  <si>
    <t>03,04,24</t>
  </si>
  <si>
    <t>06,04,24</t>
  </si>
  <si>
    <t>комментарии 2</t>
  </si>
  <si>
    <t>Останкино</t>
  </si>
  <si>
    <t>10,04,24</t>
  </si>
  <si>
    <t>13,04,24</t>
  </si>
  <si>
    <t>15,04,24</t>
  </si>
  <si>
    <t>должны разместить на 19 паллетах</t>
  </si>
  <si>
    <t>ТОЛЬКО Бердянск и Мелитополь</t>
  </si>
  <si>
    <t>догружаем 16,04,24 масло (10 паллет / 3240кг) и сыр (3 паллета / ~1800кг)</t>
  </si>
  <si>
    <t>17,04,24</t>
  </si>
  <si>
    <t>20,04,24</t>
  </si>
  <si>
    <t>10-ти тонник</t>
  </si>
  <si>
    <t>23,04,24</t>
  </si>
  <si>
    <t>10 паллет</t>
  </si>
  <si>
    <t>24,04,24</t>
  </si>
  <si>
    <t>27,04,24</t>
  </si>
  <si>
    <t>13 паллет</t>
  </si>
  <si>
    <t>29,04,24</t>
  </si>
  <si>
    <t>30,04,24</t>
  </si>
  <si>
    <t>04,05,24</t>
  </si>
  <si>
    <t>16 паллет</t>
  </si>
  <si>
    <t>05,05,24</t>
  </si>
  <si>
    <t>11,05,24</t>
  </si>
  <si>
    <t>07,05,24</t>
  </si>
  <si>
    <t>21 паллет</t>
  </si>
  <si>
    <t>08,05,24</t>
  </si>
  <si>
    <t>12,05,24</t>
  </si>
  <si>
    <t>10,05,24</t>
  </si>
  <si>
    <t>15,05,24</t>
  </si>
  <si>
    <t>18,05,24</t>
  </si>
  <si>
    <t>24 паллет</t>
  </si>
  <si>
    <t>19,05,24</t>
  </si>
  <si>
    <t>4 паллета</t>
  </si>
  <si>
    <t>Догружаем Мясной выбор для Пыжика и Мелитополя (4 паллета)</t>
  </si>
  <si>
    <t>22,05,24</t>
  </si>
  <si>
    <t>25,05,24</t>
  </si>
  <si>
    <t>26,05,24</t>
  </si>
  <si>
    <t>23 паллета</t>
  </si>
  <si>
    <t>29,05,24</t>
  </si>
  <si>
    <t>01,06,24</t>
  </si>
  <si>
    <t>03,06,24</t>
  </si>
  <si>
    <t>05,06,24</t>
  </si>
  <si>
    <t>26 паллет</t>
  </si>
  <si>
    <t>11,06,24</t>
  </si>
  <si>
    <t>08,06,24</t>
  </si>
  <si>
    <t>09,06,24</t>
  </si>
  <si>
    <t>15,06,24</t>
  </si>
  <si>
    <t>12,06,24</t>
  </si>
  <si>
    <t>16,06,24</t>
  </si>
  <si>
    <t>17,06,24</t>
  </si>
  <si>
    <t>6 паллет</t>
  </si>
  <si>
    <t>забираем 2 паллета с прошлой погрузки</t>
  </si>
  <si>
    <t>19,06,24</t>
  </si>
  <si>
    <t>22,06,24</t>
  </si>
  <si>
    <t>23,06,24</t>
  </si>
  <si>
    <t>8 паллет</t>
  </si>
  <si>
    <t>15 паллет</t>
  </si>
  <si>
    <t>9 паллет (7 нов.заказ и 2 с прошлого)</t>
  </si>
  <si>
    <t>26,06,24</t>
  </si>
  <si>
    <t>29,06,24</t>
  </si>
  <si>
    <t>30,06,24</t>
  </si>
  <si>
    <t>18 паллет</t>
  </si>
  <si>
    <t>14 паллет (10 паллет сыры + 4 паллета Юнитекс)</t>
  </si>
  <si>
    <t>03,07,24</t>
  </si>
  <si>
    <t>Луганск</t>
  </si>
  <si>
    <t>06,07,24</t>
  </si>
  <si>
    <t>08,07,24</t>
  </si>
  <si>
    <t>04,07,24</t>
  </si>
  <si>
    <t>14 паллет. Дозагруз в машину с ПОКОМом.</t>
  </si>
  <si>
    <t>10,07,24</t>
  </si>
  <si>
    <t>13,07,24</t>
  </si>
  <si>
    <t>14,07,24</t>
  </si>
  <si>
    <t>19 паллет</t>
  </si>
  <si>
    <t>13 паллет (6 паллет сыра + 7 паллет масла)</t>
  </si>
  <si>
    <t>17,07,24</t>
  </si>
  <si>
    <t>20,07,24</t>
  </si>
  <si>
    <t>21,07,24</t>
  </si>
  <si>
    <t>22 паллета</t>
  </si>
  <si>
    <t>7 паллет</t>
  </si>
  <si>
    <t>+ 2-3 паллета от Мясного Выбора для филиалов</t>
  </si>
  <si>
    <t>23,07,24</t>
  </si>
  <si>
    <t>24,07,24</t>
  </si>
  <si>
    <t>27,07,24</t>
  </si>
  <si>
    <t>9 паллет</t>
  </si>
  <si>
    <t>9 паллет (5 паллет - сыры; 4 паллета - Мясной Выбор</t>
  </si>
  <si>
    <t>29,07,24</t>
  </si>
  <si>
    <t>31,07,24</t>
  </si>
  <si>
    <t>03,08,24</t>
  </si>
  <si>
    <t>05,08,24</t>
  </si>
  <si>
    <t>11 паллет</t>
  </si>
  <si>
    <t>3 паллета</t>
  </si>
  <si>
    <t>10-ти тонник (4 паллета для чая)</t>
  </si>
  <si>
    <t>07,08,24</t>
  </si>
  <si>
    <t>10,08,24</t>
  </si>
  <si>
    <t>11,08,24</t>
  </si>
  <si>
    <t>13паллет (5 паллет Мясной Выбор + 8 паллет сыр с маслом)</t>
  </si>
  <si>
    <t>14,08,24</t>
  </si>
  <si>
    <t>17,08,24</t>
  </si>
  <si>
    <t>18,08,24</t>
  </si>
  <si>
    <t>14 паллет</t>
  </si>
  <si>
    <t>18 паллет (2 паллета - Мясной Выбор; 13 паллет - сыры и 3 паллета остаток)</t>
  </si>
  <si>
    <t>19,08,24</t>
  </si>
  <si>
    <t>21,08,24</t>
  </si>
  <si>
    <t>24,08,24</t>
  </si>
  <si>
    <t>25,08,24</t>
  </si>
  <si>
    <t>7 паллет завод должен оставить под ДОБРОЦЕН</t>
  </si>
  <si>
    <t>26,08,24</t>
  </si>
  <si>
    <t>24 паллета</t>
  </si>
  <si>
    <t>8 паллет (4 паллета - масло; 4 паллета - Мясной Выбор</t>
  </si>
  <si>
    <t>28,08,24</t>
  </si>
  <si>
    <t>31,08,24</t>
  </si>
  <si>
    <t>02,09,24</t>
  </si>
  <si>
    <t>5 паллет</t>
  </si>
  <si>
    <t>12 паллет (9 паллет - новый заказ; 3 палета - довоз)</t>
  </si>
  <si>
    <t>04,09,24</t>
  </si>
  <si>
    <t>07,09,24</t>
  </si>
  <si>
    <t>12 паллет</t>
  </si>
  <si>
    <t>17 паллет</t>
  </si>
  <si>
    <t>09,09,24</t>
  </si>
  <si>
    <t>11,09,24</t>
  </si>
  <si>
    <t>14,09,24</t>
  </si>
  <si>
    <t>16,09,24</t>
  </si>
  <si>
    <t>29 паллет (26 паллет - сыр; 3 паллета - Мясной Выбор</t>
  </si>
  <si>
    <t>18,09,24</t>
  </si>
  <si>
    <t>21,09,24</t>
  </si>
  <si>
    <t>23,09,24</t>
  </si>
  <si>
    <t>2 паллета</t>
  </si>
  <si>
    <t>12-13 паллет</t>
  </si>
  <si>
    <t>25,09,24</t>
  </si>
  <si>
    <t>28,09,24</t>
  </si>
  <si>
    <t>оставлено место для Доброцен (1,5т)</t>
  </si>
  <si>
    <t>30,09,24</t>
  </si>
  <si>
    <t>02,10,24</t>
  </si>
  <si>
    <t>оставлено место для Доброцен (1,7т)</t>
  </si>
  <si>
    <t>Гермес</t>
  </si>
  <si>
    <t>05,10,24</t>
  </si>
  <si>
    <t>18 паллет (2 паллета - Мясной Выбор; 16 паллет - сыры)</t>
  </si>
  <si>
    <t>08,10,24</t>
  </si>
  <si>
    <t>09,10,24</t>
  </si>
  <si>
    <t>12,10,24</t>
  </si>
  <si>
    <t>оставлено место для Доброцен (1,8т)</t>
  </si>
  <si>
    <t>оставлено место для Доброцен (1,9т)</t>
  </si>
  <si>
    <t>16,10,24</t>
  </si>
  <si>
    <t>19,10,24</t>
  </si>
  <si>
    <t>21,10,24</t>
  </si>
  <si>
    <t>28 паллет (КИ Ост), оставлено место для Мясного Выбора (4 паллета / 1700кг; ПЫЖИК и филиалы)</t>
  </si>
  <si>
    <t>22,10,24</t>
  </si>
  <si>
    <t>23,10,24</t>
  </si>
  <si>
    <t>26,10,24</t>
  </si>
  <si>
    <t>оставлено место для Доброцен (2т)</t>
  </si>
  <si>
    <t>4 паллета (3 - сыр; 1 - Мясной Выбор)</t>
  </si>
  <si>
    <t>30,01,24</t>
  </si>
  <si>
    <t>02,11,24</t>
  </si>
  <si>
    <t>28,10,24</t>
  </si>
  <si>
    <t>05,11,24</t>
  </si>
  <si>
    <t>06,11,24</t>
  </si>
  <si>
    <t>09,11,24</t>
  </si>
  <si>
    <t>оставлено место для Доброцен (2,8т)</t>
  </si>
  <si>
    <t>11,11,24</t>
  </si>
  <si>
    <t>19 паллет (3 паллета - Мясной Выбор; 16 паллет - сыр и масло)</t>
  </si>
  <si>
    <t>13,11,24</t>
  </si>
  <si>
    <t>16,11,24</t>
  </si>
  <si>
    <t>оставлено место для Доброцен (1,3т)</t>
  </si>
  <si>
    <t>18,11,24</t>
  </si>
  <si>
    <t>17 паллет (13 паллет сыр + масло; 4 паллета Мясной Выбор)</t>
  </si>
  <si>
    <t>20,11,24</t>
  </si>
  <si>
    <t>23,11,24</t>
  </si>
  <si>
    <t>оставлено место для Доброцен (3,2т)</t>
  </si>
  <si>
    <t>25,11,24</t>
  </si>
  <si>
    <t>11 паллет (7 паллет сыр + масло; 4 паллета Мясно Выбор)</t>
  </si>
  <si>
    <t>дублируем заказ</t>
  </si>
  <si>
    <t>27,11,24</t>
  </si>
  <si>
    <t>30,11,24</t>
  </si>
  <si>
    <t>оставлено место для Доброцен (2,9т)</t>
  </si>
  <si>
    <t>02,12,24</t>
  </si>
  <si>
    <t>17 паллет (15 паллет сыр + масло; 2 паллета Мясной Выбор)</t>
  </si>
  <si>
    <t>04,12,24</t>
  </si>
  <si>
    <t>07,12,24</t>
  </si>
  <si>
    <t>оставлено место для Доброцен (3,3т)</t>
  </si>
  <si>
    <t>09,12,24</t>
  </si>
  <si>
    <t>16 паллет (14 паллет сыр + масло; 2 паллета Мясной Выбор)</t>
  </si>
  <si>
    <t>11,12,24</t>
  </si>
  <si>
    <t>14,12,24</t>
  </si>
  <si>
    <t>оставлено место для Доброцен (3,5т)</t>
  </si>
  <si>
    <t>16,12,24</t>
  </si>
  <si>
    <t>8 паллет (6 паллета сыр и масло; 2 паллета Мясной Выбор)</t>
  </si>
  <si>
    <t>18,12,24</t>
  </si>
  <si>
    <t>21,12,24</t>
  </si>
  <si>
    <t>23,12,24</t>
  </si>
  <si>
    <t>22 паллета (19 паллет Сыр + Масло; 3 паллета Мясной Выбор)</t>
  </si>
  <si>
    <t>24,12,24</t>
  </si>
  <si>
    <t>30,12,24</t>
  </si>
  <si>
    <t>28 паллет</t>
  </si>
  <si>
    <t>27,12,24</t>
  </si>
  <si>
    <t>04,01,25</t>
  </si>
  <si>
    <t>06,01,25</t>
  </si>
  <si>
    <t>03,01,25</t>
  </si>
  <si>
    <t>11,01,25</t>
  </si>
  <si>
    <t>08,01,25</t>
  </si>
  <si>
    <t>13,01,25</t>
  </si>
  <si>
    <t>10-ти тонник (14 паллет Сыр + Масло, включая заказ за 30,12,25 - 2,1т / 4 паллета Мясной Выбор - 1,3т)</t>
  </si>
  <si>
    <t>15,01,25</t>
  </si>
  <si>
    <t>18,01,25</t>
  </si>
  <si>
    <t>оставлено место для Доброцен (3т)</t>
  </si>
  <si>
    <t>20,01,25</t>
  </si>
  <si>
    <t>10-ти тонник (данной машиной также забираем Мясной Выбор 1250кг / 3 паллета)</t>
  </si>
  <si>
    <t>22,01,25</t>
  </si>
  <si>
    <t>25,01,25</t>
  </si>
  <si>
    <t>оставлено место для Доброцен (2,5т)</t>
  </si>
  <si>
    <t>27,01,25</t>
  </si>
  <si>
    <t>Догружаем в машину с ПОКОМом (18 паллет) + 11 паллет (масло, сыр) + 3 паллета (Мясной Выбор)</t>
  </si>
  <si>
    <t>29,01,25</t>
  </si>
  <si>
    <t>01,02,25</t>
  </si>
  <si>
    <t>03,02,25</t>
  </si>
  <si>
    <t>13 паллет (12 паллет сыра и масла + 1 паллет Мясной Выбор - 350кг)</t>
  </si>
  <si>
    <t>05,02,25</t>
  </si>
  <si>
    <t>08,02,25</t>
  </si>
  <si>
    <t>10,02,25</t>
  </si>
  <si>
    <t>10 паллет (10-ти тонник)</t>
  </si>
  <si>
    <t>8 паллет (7 паллет Сыр + Масло и 1 паллет / 118кг - Мясной Выбор) (10-ти тонник)</t>
  </si>
  <si>
    <t>12,02,25</t>
  </si>
  <si>
    <t>15,02,25</t>
  </si>
  <si>
    <t>17,02,25</t>
  </si>
  <si>
    <t>оставлено место для Доброцен-Донецк (1,7т)</t>
  </si>
  <si>
    <t>19,02,25</t>
  </si>
  <si>
    <t>Поляков</t>
  </si>
  <si>
    <t>22,02,25</t>
  </si>
  <si>
    <t>оставлено место для Доброцен (Донецк - 2,5т; Луганск - 2,2т)</t>
  </si>
  <si>
    <t>24,02,25</t>
  </si>
  <si>
    <t>20 паллет</t>
  </si>
  <si>
    <t>12 паллет (Масло + Сыр - 9 паллет; Мясной выбор - 3 паллета / 0,45т )</t>
  </si>
  <si>
    <t>26,02,25</t>
  </si>
  <si>
    <t>01,03,25</t>
  </si>
  <si>
    <t>оставлено место для Доброцен-Донецк (3,6т)</t>
  </si>
  <si>
    <t>03,03,25</t>
  </si>
  <si>
    <t>14 паллет (12 паллет Сыры + Масло / 2 паллета Мясной Выбор - 518кг)</t>
  </si>
  <si>
    <t>Сыры - 18/20/22</t>
  </si>
  <si>
    <t>Колбаса - 14/15</t>
  </si>
  <si>
    <t>05,03,25</t>
  </si>
  <si>
    <t>08,03,25</t>
  </si>
  <si>
    <t>оставлено место для Доброцен-Донецк (1,2т)</t>
  </si>
  <si>
    <t>10,03,25</t>
  </si>
  <si>
    <t>19 паллет (2 паллета / 385кг - Мясной Выбор; 17 паллет - сыр и масло)</t>
  </si>
  <si>
    <t>12,03,25</t>
  </si>
  <si>
    <t>15,03,25</t>
  </si>
  <si>
    <t>оставлено место для Доброцен-Донецк (2,2т)</t>
  </si>
  <si>
    <t>17,03,25</t>
  </si>
  <si>
    <t>13 паллет (12 паллет филиалы + 1 паллет / 125кг Доброцен-Луганск)</t>
  </si>
  <si>
    <t>17 паллет (13 паллет филиалы + 4 паллет / 1,7т Доброцен-Луганск)</t>
  </si>
  <si>
    <t>15 паллет (2 паллета / 550кг - Мясной Выбор; 13 паллет - сыр и масло)</t>
  </si>
  <si>
    <t>19,03,25</t>
  </si>
  <si>
    <t>23,03,25</t>
  </si>
  <si>
    <t>оставлено место для Доброцен-Донецк (1,6т) и Доброцен-Луганск (0,5т)</t>
  </si>
  <si>
    <t>24,03,25</t>
  </si>
  <si>
    <t>8 паллет (Сыр - 6 паллет; Мясной Выбор - 2 паллета / 350кг) ДОГРУЖАЕМ в машину с ПОКОМом</t>
  </si>
  <si>
    <t>26,03,25</t>
  </si>
  <si>
    <t>29,03,25</t>
  </si>
  <si>
    <t>оставлено место для Доброцен-Донецк (2,5т)</t>
  </si>
  <si>
    <t>31,03,25</t>
  </si>
  <si>
    <t>оставлено место для Доброцен-Луганск (1,3т)</t>
  </si>
  <si>
    <t>11 паллет (9 паллет сыр + масло; 2 паллета / 555кг Мясной Выбор) Догружаем в машину с ПОКОМом</t>
  </si>
  <si>
    <t>02,04,25</t>
  </si>
  <si>
    <t>05,04,25</t>
  </si>
  <si>
    <t>оставлено место для Доброцен-Донецк (2,05т)</t>
  </si>
  <si>
    <t>07,04,25</t>
  </si>
  <si>
    <t>28 паллет (включая Доброцен-Луганск (1,2т))</t>
  </si>
  <si>
    <t>4 паллета (2 паллета сыр + 2 паллета / 414кг Мясной Выбор) Догружаем в машину с ПОКОМом</t>
  </si>
  <si>
    <t>Табота</t>
  </si>
  <si>
    <t>Ростов-на-Дону</t>
  </si>
  <si>
    <t>09,04,25</t>
  </si>
  <si>
    <t>12,04,25</t>
  </si>
  <si>
    <t>оставлено место для Доброцен-Донецк (2,7т)</t>
  </si>
  <si>
    <t>14,04,25</t>
  </si>
  <si>
    <t>8 паллет (сыр + масло) Догружаем в машину с ПОКОМом</t>
  </si>
  <si>
    <t>16,04,25</t>
  </si>
  <si>
    <t>19,04,25</t>
  </si>
  <si>
    <t>оставлено место для Доброцен-Донецк (3,4т)</t>
  </si>
  <si>
    <t>21,04,25</t>
  </si>
  <si>
    <t>оставлено место для Доброцен-Луганск (2т) - 2 заказа</t>
  </si>
  <si>
    <t>11 паллета (масло + сыр); Затем забираем ПОКОМ КИ</t>
  </si>
  <si>
    <t>11 паллет (КИ)</t>
  </si>
  <si>
    <t>23,04,25</t>
  </si>
  <si>
    <t>26,04,25</t>
  </si>
  <si>
    <t>КИ - 21 паллет / оставлено место для Доброцен-Луганск (0,6т)</t>
  </si>
  <si>
    <t>28,04,25</t>
  </si>
  <si>
    <t>11 паллет (СЫР + МАСЛО)</t>
  </si>
  <si>
    <t>03,05,25</t>
  </si>
  <si>
    <t>оставлено место для Доброцен-Донецк (2,8т)</t>
  </si>
  <si>
    <t>29,04,25</t>
  </si>
  <si>
    <t>05,05,25</t>
  </si>
  <si>
    <t>11 паллет (включая Доброцен-Луганск / 0,6т). Будем догружать ПОКОМ</t>
  </si>
  <si>
    <t>10,05,25</t>
  </si>
  <si>
    <t>06,05,25</t>
  </si>
  <si>
    <t>12,05,25</t>
  </si>
  <si>
    <t>КИ - 22 паллета; догружаем ПОКОМ</t>
  </si>
  <si>
    <t>14,05,25</t>
  </si>
  <si>
    <t>17,05,25</t>
  </si>
  <si>
    <t>19,05,25</t>
  </si>
  <si>
    <t>4 паллета (Масло и Сыр) / выгружаем в Луганске. Догружаем в ПОКОМ</t>
  </si>
  <si>
    <t>21,05,25</t>
  </si>
  <si>
    <t>24,05,25</t>
  </si>
  <si>
    <t>оставлено место для Доброцен-Донецк (2,1т)</t>
  </si>
  <si>
    <t>26,05,25</t>
  </si>
  <si>
    <t>оставлено место для Доброцен-Луганск (1,4т)</t>
  </si>
  <si>
    <t>КИ - 15 паллет</t>
  </si>
  <si>
    <t>Масло + Сыр - 5 паллет. Догружаем ПОКОМом</t>
  </si>
  <si>
    <t>28,05,25</t>
  </si>
  <si>
    <t>31,05,25</t>
  </si>
  <si>
    <t>02,06,25</t>
  </si>
  <si>
    <t>оставлено место для Доброцен-Луганск (0,8т)</t>
  </si>
  <si>
    <t>6 паллет (Сыр + Масло). Догружаем в ПОКОМ.</t>
  </si>
  <si>
    <t>04,06,25</t>
  </si>
  <si>
    <t>07,06,25</t>
  </si>
  <si>
    <t>09,06,25</t>
  </si>
  <si>
    <t>06,06,25</t>
  </si>
  <si>
    <t>ПРС</t>
  </si>
  <si>
    <t>16,06,25</t>
  </si>
  <si>
    <t>10,06,25</t>
  </si>
  <si>
    <t>14,06,25</t>
  </si>
  <si>
    <t>КИ - 16 паллет (в том числе Доброцен-Луганск / 0,8т)</t>
  </si>
  <si>
    <r>
      <t xml:space="preserve">оставлено место для Доброцен-Луганск </t>
    </r>
    <r>
      <rPr>
        <sz val="14"/>
        <color rgb="FF000000"/>
        <rFont val="Calibri"/>
        <family val="2"/>
        <charset val="204"/>
      </rPr>
      <t>(0,8т)</t>
    </r>
  </si>
  <si>
    <t>оставлено место для Доброцен-Донецк (1,4т)</t>
  </si>
  <si>
    <t>за 09,06,25</t>
  </si>
  <si>
    <t>11,06,25</t>
  </si>
  <si>
    <t>9 паллет (масло + сыр)</t>
  </si>
  <si>
    <t>18,06,25</t>
  </si>
  <si>
    <t>21,06,25</t>
  </si>
  <si>
    <t>23,06,25</t>
  </si>
  <si>
    <t>КИ - 27 паллет (в том числе Доброцен-Луганск / 1,0т)</t>
  </si>
  <si>
    <t>5 паллет (Сыр + Масло)</t>
  </si>
  <si>
    <t>19,06,25</t>
  </si>
  <si>
    <t>КИ - 10 паллет. Догружаем ПОКОМом во вторник</t>
  </si>
  <si>
    <t>25,06,25</t>
  </si>
  <si>
    <t>28,06,25</t>
  </si>
  <si>
    <t>30,06,25</t>
  </si>
  <si>
    <t>оставлено место для Доброцен-Луганск (0,9т)</t>
  </si>
  <si>
    <t>7 паллет (Сыр + Масло). Догружаем в ПОКОМ.</t>
  </si>
  <si>
    <t>02,07,25</t>
  </si>
  <si>
    <t>05,07,25</t>
  </si>
  <si>
    <t>07,07,25</t>
  </si>
  <si>
    <t>КИ - 22 паллета / оставлено место для Доброцен-Луганск (1,2т)</t>
  </si>
  <si>
    <t>10 паллет (Сыр + Масло)</t>
  </si>
  <si>
    <t>09,07,25</t>
  </si>
  <si>
    <t>оставлено место для Доброцен-Донецк (0,9т)</t>
  </si>
  <si>
    <t>12,07,25</t>
  </si>
  <si>
    <t>14,07,25</t>
  </si>
  <si>
    <t>КИ - 22 паллета / в том числе и Доброцен-Луганск (1,0т)</t>
  </si>
  <si>
    <t>16,07,25</t>
  </si>
  <si>
    <t>НВ ==&gt; ЛП</t>
  </si>
  <si>
    <t>19,07,25</t>
  </si>
  <si>
    <t>оставлено место для Доброцен-Донецк (2,0т)</t>
  </si>
  <si>
    <t>КИ - 26 паллет / в том числе и Доброцен-Луганск (0,65т)</t>
  </si>
  <si>
    <t>21,07,25</t>
  </si>
  <si>
    <t>5 паллет (масло + сыр)</t>
  </si>
  <si>
    <t>23,07,25</t>
  </si>
  <si>
    <t>26,07,25</t>
  </si>
  <si>
    <t>28,07,25</t>
  </si>
  <si>
    <t>КИ - 27 паллет / в том числе и Доброцен-Луганск (1,2т)</t>
  </si>
  <si>
    <t>30,07,25</t>
  </si>
  <si>
    <t>02,08,25</t>
  </si>
  <si>
    <t>оставлено место для Доброцен-Донецк (1,8т)</t>
  </si>
  <si>
    <t>04,08,25</t>
  </si>
  <si>
    <t>КИ - 26 паллет / в том числе и Доброцен-Луганск (0,5т)</t>
  </si>
  <si>
    <t>6 паллет (масло + сыр)</t>
  </si>
  <si>
    <t>ЛП</t>
  </si>
  <si>
    <t>06,08,25</t>
  </si>
  <si>
    <t>09,08,25</t>
  </si>
  <si>
    <t>11,08,25</t>
  </si>
  <si>
    <t>КИ - 26 паллет / в том числе и Доброцен-Луганск (0,8т)</t>
  </si>
  <si>
    <t>13,08,25</t>
  </si>
  <si>
    <t>16,08,25</t>
  </si>
  <si>
    <t>оставлено место для Доброцен-Донецк (2,4т)</t>
  </si>
  <si>
    <t>18,08,25</t>
  </si>
  <si>
    <t>КИ - 22 паллета / в том числе и Доброцен-Луганск (0,4т)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</si>
</sst>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FF0000"/>
      <name val="Calibri"/>
      <family val="2"/>
      <charset val="204"/>
    </font>
    <font>
      <sz val="14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5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356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164" fontId="2" fillId="2" borderId="2" xfId="0" applyNumberFormat="1" applyFont="1" applyFill="1" applyBorder="1" applyAlignment="1">
      <alignment vertical="center" wrapText="1"/>
    </xf>
    <xf numFmtId="49" fontId="2" fillId="2" borderId="2" xfId="0" applyNumberFormat="1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164" fontId="1" fillId="3" borderId="7" xfId="0" applyNumberFormat="1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horizontal="left" vertical="center" wrapText="1"/>
    </xf>
    <xf numFmtId="49" fontId="1" fillId="3" borderId="7" xfId="0" applyNumberFormat="1" applyFont="1" applyFill="1" applyBorder="1" applyAlignment="1">
      <alignment horizontal="center" vertical="center" wrapText="1"/>
    </xf>
    <xf numFmtId="49" fontId="1" fillId="3" borderId="8" xfId="0" applyNumberFormat="1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vertical="center" wrapText="1"/>
    </xf>
    <xf numFmtId="164" fontId="1" fillId="4" borderId="10" xfId="0" applyNumberFormat="1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49" fontId="1" fillId="4" borderId="10" xfId="0" applyNumberFormat="1" applyFont="1" applyFill="1" applyBorder="1" applyAlignment="1">
      <alignment horizontal="left" vertical="center" wrapText="1"/>
    </xf>
    <xf numFmtId="49" fontId="1" fillId="4" borderId="11" xfId="0" applyNumberFormat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vertical="center" wrapText="1"/>
    </xf>
    <xf numFmtId="164" fontId="1" fillId="4" borderId="13" xfId="0" applyNumberFormat="1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49" fontId="1" fillId="4" borderId="13" xfId="0" applyNumberFormat="1" applyFont="1" applyFill="1" applyBorder="1" applyAlignment="1">
      <alignment horizontal="left" vertical="center" wrapText="1"/>
    </xf>
    <xf numFmtId="49" fontId="1" fillId="4" borderId="14" xfId="0" applyNumberFormat="1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vertical="center" wrapText="1"/>
    </xf>
    <xf numFmtId="164" fontId="1" fillId="4" borderId="4" xfId="0" applyNumberFormat="1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49" fontId="1" fillId="4" borderId="4" xfId="0" applyNumberFormat="1" applyFont="1" applyFill="1" applyBorder="1" applyAlignment="1">
      <alignment horizontal="left" vertical="center" wrapText="1"/>
    </xf>
    <xf numFmtId="49" fontId="1" fillId="4" borderId="16" xfId="0" applyNumberFormat="1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 wrapText="1"/>
    </xf>
    <xf numFmtId="0" fontId="1" fillId="4" borderId="1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vertical="center" wrapText="1"/>
    </xf>
    <xf numFmtId="164" fontId="1" fillId="3" borderId="10" xfId="0" applyNumberFormat="1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left" vertical="center" wrapText="1"/>
    </xf>
    <xf numFmtId="49" fontId="1" fillId="3" borderId="11" xfId="0" applyNumberFormat="1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vertical="center" wrapText="1"/>
    </xf>
    <xf numFmtId="164" fontId="1" fillId="3" borderId="13" xfId="0" applyNumberFormat="1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49" fontId="1" fillId="3" borderId="13" xfId="0" applyNumberFormat="1" applyFont="1" applyFill="1" applyBorder="1" applyAlignment="1">
      <alignment horizontal="left" vertical="center" wrapText="1"/>
    </xf>
    <xf numFmtId="49" fontId="1" fillId="3" borderId="14" xfId="0" applyNumberFormat="1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vertical="center" wrapText="1"/>
    </xf>
    <xf numFmtId="164" fontId="1" fillId="3" borderId="4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left" vertical="center" wrapText="1"/>
    </xf>
    <xf numFmtId="49" fontId="1" fillId="3" borderId="16" xfId="0" applyNumberFormat="1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left" vertical="center" wrapText="1"/>
    </xf>
    <xf numFmtId="164" fontId="1" fillId="4" borderId="12" xfId="0" applyNumberFormat="1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left" vertical="center" wrapText="1"/>
    </xf>
    <xf numFmtId="164" fontId="1" fillId="4" borderId="15" xfId="0" applyNumberFormat="1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164" fontId="1" fillId="0" borderId="0" xfId="0" applyNumberFormat="1" applyFont="1" applyAlignment="1">
      <alignment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vertical="center" wrapText="1"/>
    </xf>
    <xf numFmtId="164" fontId="1" fillId="5" borderId="10" xfId="0" applyNumberFormat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 wrapText="1"/>
    </xf>
    <xf numFmtId="164" fontId="1" fillId="5" borderId="13" xfId="0" applyNumberFormat="1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vertical="center" wrapText="1"/>
    </xf>
    <xf numFmtId="164" fontId="1" fillId="5" borderId="4" xfId="0" applyNumberFormat="1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49" fontId="1" fillId="5" borderId="10" xfId="0" applyNumberFormat="1" applyFont="1" applyFill="1" applyBorder="1" applyAlignment="1">
      <alignment horizontal="left" vertical="center" wrapText="1"/>
    </xf>
    <xf numFmtId="0" fontId="1" fillId="5" borderId="13" xfId="0" applyFont="1" applyFill="1" applyBorder="1" applyAlignment="1">
      <alignment horizontal="center" vertical="center" wrapText="1"/>
    </xf>
    <xf numFmtId="49" fontId="1" fillId="5" borderId="13" xfId="0" applyNumberFormat="1" applyFont="1" applyFill="1" applyBorder="1" applyAlignment="1">
      <alignment horizontal="left" vertical="center" wrapText="1"/>
    </xf>
    <xf numFmtId="0" fontId="1" fillId="5" borderId="4" xfId="0" applyFont="1" applyFill="1" applyBorder="1" applyAlignment="1">
      <alignment horizontal="center" vertical="center" wrapText="1"/>
    </xf>
    <xf numFmtId="49" fontId="1" fillId="5" borderId="4" xfId="0" applyNumberFormat="1" applyFont="1" applyFill="1" applyBorder="1" applyAlignment="1">
      <alignment horizontal="left" vertical="center" wrapText="1"/>
    </xf>
    <xf numFmtId="49" fontId="1" fillId="5" borderId="11" xfId="0" applyNumberFormat="1" applyFont="1" applyFill="1" applyBorder="1" applyAlignment="1">
      <alignment horizontal="center" vertical="center" wrapText="1"/>
    </xf>
    <xf numFmtId="49" fontId="1" fillId="5" borderId="14" xfId="0" applyNumberFormat="1" applyFont="1" applyFill="1" applyBorder="1" applyAlignment="1">
      <alignment horizontal="center" vertical="center" wrapText="1"/>
    </xf>
    <xf numFmtId="49" fontId="1" fillId="5" borderId="16" xfId="0" applyNumberFormat="1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vertical="center" wrapText="1"/>
    </xf>
    <xf numFmtId="164" fontId="1" fillId="6" borderId="10" xfId="0" applyNumberFormat="1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vertical="center" wrapText="1"/>
    </xf>
    <xf numFmtId="164" fontId="1" fillId="6" borderId="4" xfId="0" applyNumberFormat="1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vertical="center" wrapText="1"/>
    </xf>
    <xf numFmtId="164" fontId="1" fillId="7" borderId="10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49" fontId="1" fillId="7" borderId="10" xfId="0" applyNumberFormat="1" applyFont="1" applyFill="1" applyBorder="1" applyAlignment="1">
      <alignment horizontal="left" vertical="center" wrapText="1"/>
    </xf>
    <xf numFmtId="49" fontId="1" fillId="7" borderId="11" xfId="0" applyNumberFormat="1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vertical="center" wrapText="1"/>
    </xf>
    <xf numFmtId="164" fontId="1" fillId="7" borderId="13" xfId="0" applyNumberFormat="1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center" wrapText="1"/>
    </xf>
    <xf numFmtId="49" fontId="1" fillId="7" borderId="13" xfId="0" applyNumberFormat="1" applyFont="1" applyFill="1" applyBorder="1" applyAlignment="1">
      <alignment horizontal="left" vertical="center" wrapText="1"/>
    </xf>
    <xf numFmtId="49" fontId="1" fillId="7" borderId="14" xfId="0" applyNumberFormat="1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vertical="center" wrapText="1"/>
    </xf>
    <xf numFmtId="164" fontId="1" fillId="7" borderId="4" xfId="0" applyNumberFormat="1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49" fontId="1" fillId="7" borderId="4" xfId="0" applyNumberFormat="1" applyFont="1" applyFill="1" applyBorder="1" applyAlignment="1">
      <alignment horizontal="left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24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vertical="center" wrapText="1"/>
    </xf>
    <xf numFmtId="164" fontId="1" fillId="6" borderId="7" xfId="0" applyNumberFormat="1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49" fontId="1" fillId="6" borderId="8" xfId="0" applyNumberFormat="1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6" borderId="7" xfId="0" applyNumberFormat="1" applyFont="1" applyFill="1" applyBorder="1" applyAlignment="1">
      <alignment horizontal="center" vertical="center" wrapText="1"/>
    </xf>
    <xf numFmtId="49" fontId="1" fillId="6" borderId="10" xfId="0" applyNumberFormat="1" applyFont="1" applyFill="1" applyBorder="1" applyAlignment="1">
      <alignment horizontal="left" vertical="center" wrapText="1"/>
    </xf>
    <xf numFmtId="49" fontId="1" fillId="6" borderId="11" xfId="0" applyNumberFormat="1" applyFont="1" applyFill="1" applyBorder="1" applyAlignment="1">
      <alignment horizontal="center" vertical="center" wrapText="1"/>
    </xf>
    <xf numFmtId="49" fontId="1" fillId="6" borderId="4" xfId="0" applyNumberFormat="1" applyFont="1" applyFill="1" applyBorder="1" applyAlignment="1">
      <alignment horizontal="left" vertical="center" wrapText="1"/>
    </xf>
    <xf numFmtId="0" fontId="1" fillId="6" borderId="13" xfId="0" applyFont="1" applyFill="1" applyBorder="1" applyAlignment="1">
      <alignment vertical="center" wrapText="1"/>
    </xf>
    <xf numFmtId="164" fontId="1" fillId="6" borderId="13" xfId="0" applyNumberFormat="1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49" fontId="1" fillId="6" borderId="14" xfId="0" applyNumberFormat="1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1" fillId="6" borderId="20" xfId="0" applyFont="1" applyFill="1" applyBorder="1" applyAlignment="1">
      <alignment horizontal="center" vertical="center" wrapText="1"/>
    </xf>
    <xf numFmtId="0" fontId="1" fillId="6" borderId="22" xfId="0" applyFont="1" applyFill="1" applyBorder="1" applyAlignment="1">
      <alignment horizontal="center" vertical="center" wrapText="1"/>
    </xf>
    <xf numFmtId="0" fontId="1" fillId="6" borderId="21" xfId="0" applyFont="1" applyFill="1" applyBorder="1" applyAlignment="1">
      <alignment horizontal="center" vertical="center" wrapText="1"/>
    </xf>
    <xf numFmtId="0" fontId="1" fillId="6" borderId="33" xfId="0" applyFont="1" applyFill="1" applyBorder="1" applyAlignment="1">
      <alignment horizontal="center" vertical="center" wrapText="1"/>
    </xf>
    <xf numFmtId="0" fontId="1" fillId="6" borderId="31" xfId="0" applyFont="1" applyFill="1" applyBorder="1" applyAlignment="1">
      <alignment vertical="center" wrapText="1"/>
    </xf>
    <xf numFmtId="164" fontId="1" fillId="6" borderId="31" xfId="0" applyNumberFormat="1" applyFont="1" applyFill="1" applyBorder="1" applyAlignment="1">
      <alignment horizontal="center" vertical="center" wrapText="1"/>
    </xf>
    <xf numFmtId="0" fontId="1" fillId="6" borderId="31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vertical="center" wrapText="1"/>
    </xf>
    <xf numFmtId="164" fontId="1" fillId="6" borderId="26" xfId="0" applyNumberFormat="1" applyFont="1" applyFill="1" applyBorder="1" applyAlignment="1">
      <alignment horizontal="center" vertical="center" wrapText="1"/>
    </xf>
    <xf numFmtId="49" fontId="1" fillId="6" borderId="26" xfId="0" applyNumberFormat="1" applyFont="1" applyFill="1" applyBorder="1" applyAlignment="1">
      <alignment horizontal="center" vertical="center" wrapText="1"/>
    </xf>
    <xf numFmtId="49" fontId="1" fillId="6" borderId="10" xfId="0" applyNumberFormat="1" applyFont="1" applyFill="1" applyBorder="1" applyAlignment="1">
      <alignment horizontal="center" vertical="center" wrapText="1"/>
    </xf>
    <xf numFmtId="0" fontId="1" fillId="6" borderId="35" xfId="0" applyFont="1" applyFill="1" applyBorder="1" applyAlignment="1">
      <alignment horizontal="center" vertical="center" wrapText="1"/>
    </xf>
    <xf numFmtId="49" fontId="1" fillId="6" borderId="36" xfId="0" applyNumberFormat="1" applyFont="1" applyFill="1" applyBorder="1" applyAlignment="1">
      <alignment horizontal="center" vertical="center" wrapText="1"/>
    </xf>
    <xf numFmtId="0" fontId="1" fillId="6" borderId="37" xfId="0" applyFont="1" applyFill="1" applyBorder="1" applyAlignment="1">
      <alignment horizontal="center" vertical="center" wrapText="1"/>
    </xf>
    <xf numFmtId="0" fontId="1" fillId="6" borderId="38" xfId="0" applyFont="1" applyFill="1" applyBorder="1" applyAlignment="1">
      <alignment vertical="center" wrapText="1"/>
    </xf>
    <xf numFmtId="164" fontId="1" fillId="6" borderId="38" xfId="0" applyNumberFormat="1" applyFont="1" applyFill="1" applyBorder="1" applyAlignment="1">
      <alignment horizontal="center" vertical="center" wrapText="1"/>
    </xf>
    <xf numFmtId="0" fontId="1" fillId="6" borderId="38" xfId="0" applyFont="1" applyFill="1" applyBorder="1" applyAlignment="1">
      <alignment horizontal="center" vertical="center" wrapText="1"/>
    </xf>
    <xf numFmtId="49" fontId="1" fillId="6" borderId="38" xfId="0" applyNumberFormat="1" applyFont="1" applyFill="1" applyBorder="1" applyAlignment="1">
      <alignment horizontal="center" vertical="center" wrapText="1"/>
    </xf>
    <xf numFmtId="49" fontId="1" fillId="6" borderId="39" xfId="0" applyNumberFormat="1" applyFont="1" applyFill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164" fontId="1" fillId="6" borderId="41" xfId="0" applyNumberFormat="1" applyFont="1" applyFill="1" applyBorder="1" applyAlignment="1">
      <alignment horizontal="center" vertical="center" wrapText="1"/>
    </xf>
    <xf numFmtId="164" fontId="1" fillId="6" borderId="28" xfId="0" applyNumberFormat="1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0" fontId="1" fillId="7" borderId="33" xfId="0" applyFont="1" applyFill="1" applyBorder="1" applyAlignment="1">
      <alignment horizontal="center" vertical="center" wrapText="1"/>
    </xf>
    <xf numFmtId="0" fontId="1" fillId="7" borderId="31" xfId="0" applyFont="1" applyFill="1" applyBorder="1" applyAlignment="1">
      <alignment vertical="center" wrapText="1"/>
    </xf>
    <xf numFmtId="164" fontId="1" fillId="7" borderId="31" xfId="0" applyNumberFormat="1" applyFont="1" applyFill="1" applyBorder="1" applyAlignment="1">
      <alignment horizontal="center" vertical="center" wrapText="1"/>
    </xf>
    <xf numFmtId="0" fontId="1" fillId="7" borderId="31" xfId="0" applyFont="1" applyFill="1" applyBorder="1" applyAlignment="1">
      <alignment horizontal="center" vertical="center" wrapText="1"/>
    </xf>
    <xf numFmtId="49" fontId="1" fillId="7" borderId="31" xfId="0" applyNumberFormat="1" applyFont="1" applyFill="1" applyBorder="1" applyAlignment="1">
      <alignment horizontal="left" vertical="center" wrapText="1"/>
    </xf>
    <xf numFmtId="49" fontId="1" fillId="6" borderId="11" xfId="0" applyNumberFormat="1" applyFont="1" applyFill="1" applyBorder="1" applyAlignment="1">
      <alignment vertical="center" wrapText="1"/>
    </xf>
    <xf numFmtId="49" fontId="1" fillId="6" borderId="39" xfId="0" applyNumberFormat="1" applyFont="1" applyFill="1" applyBorder="1" applyAlignment="1">
      <alignment vertical="center" wrapText="1"/>
    </xf>
    <xf numFmtId="49" fontId="1" fillId="6" borderId="13" xfId="0" applyNumberFormat="1" applyFont="1" applyFill="1" applyBorder="1" applyAlignment="1">
      <alignment horizontal="left" vertical="center" wrapText="1"/>
    </xf>
    <xf numFmtId="49" fontId="1" fillId="6" borderId="31" xfId="0" applyNumberFormat="1" applyFont="1" applyFill="1" applyBorder="1" applyAlignment="1">
      <alignment horizontal="left" vertical="center" wrapText="1"/>
    </xf>
    <xf numFmtId="49" fontId="1" fillId="6" borderId="43" xfId="0" applyNumberFormat="1" applyFont="1" applyFill="1" applyBorder="1" applyAlignment="1">
      <alignment vertical="center" wrapText="1"/>
    </xf>
    <xf numFmtId="49" fontId="1" fillId="6" borderId="36" xfId="0" applyNumberFormat="1" applyFont="1" applyFill="1" applyBorder="1" applyAlignment="1">
      <alignment vertical="center" wrapText="1"/>
    </xf>
    <xf numFmtId="0" fontId="1" fillId="6" borderId="12" xfId="0" applyFont="1" applyFill="1" applyBorder="1" applyAlignment="1">
      <alignment horizontal="center" vertical="center" wrapText="1"/>
    </xf>
    <xf numFmtId="49" fontId="1" fillId="6" borderId="43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1" fillId="6" borderId="41" xfId="0" applyNumberFormat="1" applyFont="1" applyFill="1" applyBorder="1" applyAlignment="1">
      <alignment horizontal="center" vertical="center" wrapText="1"/>
    </xf>
    <xf numFmtId="49" fontId="1" fillId="6" borderId="48" xfId="0" applyNumberFormat="1" applyFont="1" applyFill="1" applyBorder="1" applyAlignment="1">
      <alignment horizontal="center" vertical="center" wrapText="1"/>
    </xf>
    <xf numFmtId="49" fontId="1" fillId="6" borderId="49" xfId="0" applyNumberFormat="1" applyFont="1" applyFill="1" applyBorder="1" applyAlignment="1">
      <alignment horizontal="center" vertical="center" wrapText="1"/>
    </xf>
    <xf numFmtId="0" fontId="1" fillId="7" borderId="28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0" fontId="1" fillId="6" borderId="41" xfId="0" applyFont="1" applyFill="1" applyBorder="1" applyAlignment="1">
      <alignment horizontal="center" vertical="center" wrapText="1"/>
    </xf>
    <xf numFmtId="0" fontId="1" fillId="6" borderId="50" xfId="0" applyFont="1" applyFill="1" applyBorder="1" applyAlignment="1">
      <alignment horizontal="center" vertical="center" wrapText="1"/>
    </xf>
    <xf numFmtId="0" fontId="1" fillId="7" borderId="41" xfId="0" applyFont="1" applyFill="1" applyBorder="1" applyAlignment="1">
      <alignment horizontal="center" vertical="center" wrapText="1"/>
    </xf>
    <xf numFmtId="0" fontId="1" fillId="7" borderId="50" xfId="0" applyFont="1" applyFill="1" applyBorder="1" applyAlignment="1">
      <alignment horizontal="center" vertical="center" wrapText="1"/>
    </xf>
    <xf numFmtId="0" fontId="1" fillId="7" borderId="42" xfId="0" applyFont="1" applyFill="1" applyBorder="1" applyAlignment="1">
      <alignment horizontal="center" vertical="center" wrapText="1"/>
    </xf>
    <xf numFmtId="49" fontId="5" fillId="7" borderId="11" xfId="0" applyNumberFormat="1" applyFont="1" applyFill="1" applyBorder="1" applyAlignment="1">
      <alignment horizontal="center" vertical="center" wrapText="1"/>
    </xf>
    <xf numFmtId="49" fontId="5" fillId="7" borderId="14" xfId="0" applyNumberFormat="1" applyFont="1" applyFill="1" applyBorder="1" applyAlignment="1">
      <alignment horizontal="center" vertical="center" wrapText="1"/>
    </xf>
    <xf numFmtId="49" fontId="5" fillId="7" borderId="16" xfId="0" applyNumberFormat="1" applyFont="1" applyFill="1" applyBorder="1" applyAlignment="1">
      <alignment horizontal="center" vertical="center" wrapText="1"/>
    </xf>
    <xf numFmtId="49" fontId="5" fillId="6" borderId="11" xfId="0" applyNumberFormat="1" applyFont="1" applyFill="1" applyBorder="1" applyAlignment="1">
      <alignment horizontal="center" vertical="center" wrapText="1"/>
    </xf>
    <xf numFmtId="49" fontId="5" fillId="6" borderId="14" xfId="0" applyNumberFormat="1" applyFont="1" applyFill="1" applyBorder="1" applyAlignment="1">
      <alignment horizontal="center" vertical="center" wrapText="1"/>
    </xf>
    <xf numFmtId="49" fontId="5" fillId="6" borderId="16" xfId="0" applyNumberFormat="1" applyFont="1" applyFill="1" applyBorder="1" applyAlignment="1">
      <alignment horizontal="center" vertical="center" wrapText="1"/>
    </xf>
    <xf numFmtId="0" fontId="1" fillId="6" borderId="53" xfId="0" applyFont="1" applyFill="1" applyBorder="1" applyAlignment="1">
      <alignment horizontal="center" vertical="center" wrapText="1"/>
    </xf>
    <xf numFmtId="0" fontId="1" fillId="6" borderId="52" xfId="0" applyFont="1" applyFill="1" applyBorder="1" applyAlignment="1">
      <alignment horizontal="center" vertical="center" wrapText="1"/>
    </xf>
    <xf numFmtId="0" fontId="1" fillId="6" borderId="47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vertical="center" wrapText="1"/>
    </xf>
    <xf numFmtId="0" fontId="1" fillId="7" borderId="30" xfId="0" applyFont="1" applyFill="1" applyBorder="1" applyAlignment="1">
      <alignment horizontal="center" vertical="center" wrapText="1"/>
    </xf>
    <xf numFmtId="0" fontId="6" fillId="7" borderId="12" xfId="0" applyFont="1" applyFill="1" applyBorder="1" applyAlignment="1">
      <alignment horizontal="center" vertical="center" wrapText="1"/>
    </xf>
    <xf numFmtId="49" fontId="6" fillId="7" borderId="14" xfId="0" applyNumberFormat="1" applyFont="1" applyFill="1" applyBorder="1" applyAlignment="1">
      <alignment horizontal="center" vertical="center" wrapText="1"/>
    </xf>
    <xf numFmtId="0" fontId="1" fillId="8" borderId="12" xfId="0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vertical="center" wrapText="1"/>
    </xf>
    <xf numFmtId="164" fontId="1" fillId="8" borderId="13" xfId="0" applyNumberFormat="1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vertical="center" wrapText="1"/>
    </xf>
    <xf numFmtId="164" fontId="1" fillId="8" borderId="4" xfId="0" applyNumberFormat="1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2" fontId="1" fillId="6" borderId="13" xfId="0" applyNumberFormat="1" applyFont="1" applyFill="1" applyBorder="1" applyAlignment="1">
      <alignment horizontal="center" vertical="center" wrapText="1"/>
    </xf>
    <xf numFmtId="2" fontId="1" fillId="7" borderId="13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7" borderId="26" xfId="0" applyFont="1" applyFill="1" applyBorder="1" applyAlignment="1">
      <alignment horizontal="center" vertical="center" wrapText="1"/>
    </xf>
    <xf numFmtId="0" fontId="1" fillId="7" borderId="26" xfId="0" applyFont="1" applyFill="1" applyBorder="1" applyAlignment="1">
      <alignment vertical="center" wrapText="1"/>
    </xf>
    <xf numFmtId="164" fontId="1" fillId="7" borderId="26" xfId="0" applyNumberFormat="1" applyFont="1" applyFill="1" applyBorder="1" applyAlignment="1">
      <alignment horizontal="center" vertical="center" wrapText="1"/>
    </xf>
    <xf numFmtId="0" fontId="1" fillId="7" borderId="38" xfId="0" applyFont="1" applyFill="1" applyBorder="1" applyAlignment="1">
      <alignment vertical="center" wrapText="1"/>
    </xf>
    <xf numFmtId="164" fontId="1" fillId="7" borderId="38" xfId="0" applyNumberFormat="1" applyFont="1" applyFill="1" applyBorder="1" applyAlignment="1">
      <alignment horizontal="center" vertical="center" wrapText="1"/>
    </xf>
    <xf numFmtId="0" fontId="1" fillId="7" borderId="38" xfId="0" applyFont="1" applyFill="1" applyBorder="1" applyAlignment="1">
      <alignment horizontal="center" vertical="center" wrapText="1"/>
    </xf>
    <xf numFmtId="49" fontId="1" fillId="7" borderId="36" xfId="0" applyNumberFormat="1" applyFont="1" applyFill="1" applyBorder="1" applyAlignment="1">
      <alignment horizontal="center" vertical="center" wrapText="1"/>
    </xf>
    <xf numFmtId="49" fontId="1" fillId="7" borderId="39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vertical="center" wrapText="1"/>
    </xf>
    <xf numFmtId="164" fontId="1" fillId="0" borderId="13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49" fontId="1" fillId="0" borderId="13" xfId="0" applyNumberFormat="1" applyFont="1" applyFill="1" applyBorder="1" applyAlignment="1">
      <alignment horizontal="left" vertical="center" wrapText="1"/>
    </xf>
    <xf numFmtId="0" fontId="1" fillId="7" borderId="40" xfId="0" applyFont="1" applyFill="1" applyBorder="1" applyAlignment="1">
      <alignment horizontal="center" vertical="center" wrapText="1"/>
    </xf>
    <xf numFmtId="0" fontId="1" fillId="7" borderId="54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0" borderId="13" xfId="0" applyNumberFormat="1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1" fillId="7" borderId="35" xfId="0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7" borderId="55" xfId="0" applyFont="1" applyFill="1" applyBorder="1" applyAlignment="1">
      <alignment horizontal="center" vertical="center" wrapText="1"/>
    </xf>
    <xf numFmtId="0" fontId="1" fillId="7" borderId="51" xfId="0" applyFont="1" applyFill="1" applyBorder="1" applyAlignment="1">
      <alignment vertical="center" wrapText="1"/>
    </xf>
    <xf numFmtId="164" fontId="1" fillId="7" borderId="51" xfId="0" applyNumberFormat="1" applyFont="1" applyFill="1" applyBorder="1" applyAlignment="1">
      <alignment horizontal="center" vertical="center" wrapText="1"/>
    </xf>
    <xf numFmtId="2" fontId="1" fillId="7" borderId="26" xfId="0" applyNumberFormat="1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49" fontId="1" fillId="7" borderId="3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2" xfId="0" applyNumberFormat="1" applyFont="1" applyFill="1" applyBorder="1" applyAlignment="1">
      <alignment horizontal="center" vertical="center" wrapText="1"/>
    </xf>
    <xf numFmtId="0" fontId="1" fillId="7" borderId="29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7" borderId="56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vertical="center" wrapText="1"/>
    </xf>
    <xf numFmtId="164" fontId="1" fillId="7" borderId="2" xfId="0" applyNumberFormat="1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49" fontId="1" fillId="7" borderId="3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6" fillId="6" borderId="11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vertical="center" wrapText="1"/>
    </xf>
    <xf numFmtId="49" fontId="6" fillId="6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6" fillId="7" borderId="16" xfId="0" applyNumberFormat="1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vertical="center" wrapText="1"/>
    </xf>
    <xf numFmtId="49" fontId="1" fillId="7" borderId="2" xfId="0" applyNumberFormat="1" applyFont="1" applyFill="1" applyBorder="1" applyAlignment="1">
      <alignment horizontal="center" vertical="center" wrapText="1"/>
    </xf>
    <xf numFmtId="49" fontId="1" fillId="7" borderId="31" xfId="0" applyNumberFormat="1" applyFont="1" applyFill="1" applyBorder="1" applyAlignment="1">
      <alignment horizontal="center" vertical="center" wrapText="1"/>
    </xf>
    <xf numFmtId="49" fontId="1" fillId="7" borderId="4" xfId="0" applyNumberFormat="1" applyFont="1" applyFill="1" applyBorder="1" applyAlignment="1">
      <alignment horizontal="center" vertical="center" wrapText="1"/>
    </xf>
    <xf numFmtId="49" fontId="1" fillId="6" borderId="2" xfId="0" applyNumberFormat="1" applyFont="1" applyFill="1" applyBorder="1" applyAlignment="1">
      <alignment horizontal="center" vertical="center" wrapText="1"/>
    </xf>
    <xf numFmtId="49" fontId="1" fillId="6" borderId="31" xfId="0" applyNumberFormat="1" applyFont="1" applyFill="1" applyBorder="1" applyAlignment="1">
      <alignment horizontal="center" vertical="center" wrapText="1"/>
    </xf>
    <xf numFmtId="49" fontId="1" fillId="6" borderId="4" xfId="0" applyNumberFormat="1" applyFont="1" applyFill="1" applyBorder="1" applyAlignment="1">
      <alignment horizontal="center" vertical="center" wrapText="1"/>
    </xf>
    <xf numFmtId="0" fontId="1" fillId="6" borderId="29" xfId="0" applyFont="1" applyFill="1" applyBorder="1" applyAlignment="1">
      <alignment horizontal="center" vertical="center" wrapText="1"/>
    </xf>
    <xf numFmtId="0" fontId="1" fillId="6" borderId="30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0" fontId="1" fillId="7" borderId="29" xfId="0" applyFont="1" applyFill="1" applyBorder="1" applyAlignment="1">
      <alignment horizontal="center" vertical="center" wrapText="1"/>
    </xf>
    <xf numFmtId="0" fontId="1" fillId="7" borderId="30" xfId="0" applyFont="1" applyFill="1" applyBorder="1" applyAlignment="1">
      <alignment horizontal="center" vertical="center" wrapText="1"/>
    </xf>
    <xf numFmtId="0" fontId="1" fillId="7" borderId="2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1" fillId="6" borderId="45" xfId="0" applyNumberFormat="1" applyFont="1" applyFill="1" applyBorder="1" applyAlignment="1">
      <alignment horizontal="center" vertical="center" wrapText="1"/>
    </xf>
    <xf numFmtId="49" fontId="1" fillId="6" borderId="46" xfId="0" applyNumberFormat="1" applyFont="1" applyFill="1" applyBorder="1" applyAlignment="1">
      <alignment horizontal="center" vertical="center" wrapText="1"/>
    </xf>
    <xf numFmtId="49" fontId="1" fillId="6" borderId="47" xfId="0" applyNumberFormat="1" applyFont="1" applyFill="1" applyBorder="1" applyAlignment="1">
      <alignment horizontal="center" vertical="center" wrapText="1"/>
    </xf>
    <xf numFmtId="49" fontId="1" fillId="6" borderId="3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49" fontId="1" fillId="7" borderId="3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6" borderId="32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49" fontId="1" fillId="4" borderId="7" xfId="0" applyNumberFormat="1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6" borderId="44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7" borderId="51" xfId="0" applyNumberFormat="1" applyFont="1" applyFill="1" applyBorder="1" applyAlignment="1">
      <alignment horizontal="center" vertical="center" wrapText="1"/>
    </xf>
    <xf numFmtId="49" fontId="1" fillId="7" borderId="13" xfId="0" applyNumberFormat="1" applyFont="1" applyFill="1" applyBorder="1" applyAlignment="1">
      <alignment horizontal="center" vertical="center" wrapText="1"/>
    </xf>
    <xf numFmtId="49" fontId="1" fillId="6" borderId="29" xfId="0" applyNumberFormat="1" applyFont="1" applyFill="1" applyBorder="1" applyAlignment="1">
      <alignment horizontal="center" vertical="center" wrapText="1"/>
    </xf>
    <xf numFmtId="49" fontId="1" fillId="6" borderId="30" xfId="0" applyNumberFormat="1" applyFont="1" applyFill="1" applyBorder="1" applyAlignment="1">
      <alignment horizontal="center" vertical="center" wrapText="1"/>
    </xf>
    <xf numFmtId="49" fontId="1" fillId="6" borderId="28" xfId="0" applyNumberFormat="1" applyFont="1" applyFill="1" applyBorder="1" applyAlignment="1">
      <alignment horizontal="center" vertical="center" wrapText="1"/>
    </xf>
    <xf numFmtId="49" fontId="1" fillId="8" borderId="2" xfId="0" applyNumberFormat="1" applyFont="1" applyFill="1" applyBorder="1" applyAlignment="1">
      <alignment horizontal="center" vertical="center" wrapText="1"/>
    </xf>
    <xf numFmtId="49" fontId="1" fillId="8" borderId="31" xfId="0" applyNumberFormat="1" applyFont="1" applyFill="1" applyBorder="1" applyAlignment="1">
      <alignment horizontal="center" vertical="center" wrapText="1"/>
    </xf>
    <xf numFmtId="49" fontId="1" fillId="8" borderId="4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5" fillId="7" borderId="2" xfId="0" applyNumberFormat="1" applyFont="1" applyFill="1" applyBorder="1" applyAlignment="1">
      <alignment horizontal="center" vertical="center" wrapText="1"/>
    </xf>
    <xf numFmtId="49" fontId="5" fillId="7" borderId="4" xfId="0" applyNumberFormat="1" applyFont="1" applyFill="1" applyBorder="1" applyAlignment="1">
      <alignment horizontal="center" vertical="center" wrapText="1"/>
    </xf>
    <xf numFmtId="0" fontId="1" fillId="7" borderId="41" xfId="0" applyFont="1" applyFill="1" applyBorder="1" applyAlignment="1">
      <alignment horizontal="center" vertical="center" wrapText="1"/>
    </xf>
    <xf numFmtId="0" fontId="1" fillId="7" borderId="48" xfId="0" applyFont="1" applyFill="1" applyBorder="1" applyAlignment="1">
      <alignment horizontal="center" vertical="center" wrapText="1"/>
    </xf>
    <xf numFmtId="0" fontId="1" fillId="7" borderId="49" xfId="0" applyFont="1" applyFill="1" applyBorder="1" applyAlignment="1">
      <alignment horizontal="center" vertical="center" wrapText="1"/>
    </xf>
    <xf numFmtId="49" fontId="1" fillId="7" borderId="10" xfId="0" applyNumberFormat="1" applyFont="1" applyFill="1" applyBorder="1" applyAlignment="1">
      <alignment horizontal="center" vertical="center" wrapText="1"/>
    </xf>
    <xf numFmtId="49" fontId="1" fillId="7" borderId="26" xfId="0" applyNumberFormat="1" applyFont="1" applyFill="1" applyBorder="1" applyAlignment="1">
      <alignment horizontal="center" vertical="center" wrapText="1"/>
    </xf>
    <xf numFmtId="49" fontId="1" fillId="7" borderId="38" xfId="0" applyNumberFormat="1" applyFont="1" applyFill="1" applyBorder="1" applyAlignment="1">
      <alignment horizontal="center" vertical="center" wrapText="1"/>
    </xf>
    <xf numFmtId="49" fontId="1" fillId="6" borderId="13" xfId="0" applyNumberFormat="1" applyFont="1" applyFill="1" applyBorder="1" applyAlignment="1">
      <alignment horizontal="center" vertical="center" wrapText="1"/>
    </xf>
    <xf numFmtId="49" fontId="1" fillId="6" borderId="51" xfId="0" applyNumberFormat="1" applyFont="1" applyFill="1" applyBorder="1" applyAlignment="1">
      <alignment horizontal="center" vertical="center" wrapText="1"/>
    </xf>
    <xf numFmtId="0" fontId="1" fillId="6" borderId="57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F920"/>
  <sheetViews>
    <sheetView tabSelected="1" zoomScaleNormal="100" zoomScaleSheetLayoutView="115" workbookViewId="0">
      <pane ySplit="2" topLeftCell="A897" activePane="bottomLeft" state="frozen"/>
      <selection pane="bottomLeft" activeCell="F919" sqref="F919"/>
    </sheetView>
  </sheetViews>
  <sheetFormatPr defaultColWidth="9.140625" defaultRowHeight="18.75" x14ac:dyDescent="0.25"/>
  <cols>
    <col min="1" max="1" width="6.5703125" style="1" customWidth="1"/>
    <col min="2" max="2" width="11.42578125" style="1" customWidth="1"/>
    <col min="3" max="3" width="18" style="2" customWidth="1"/>
    <col min="4" max="4" width="8.7109375" style="3" customWidth="1"/>
    <col min="5" max="5" width="10" style="1" customWidth="1"/>
    <col min="6" max="6" width="21.42578125" style="4" customWidth="1"/>
    <col min="7" max="7" width="15.7109375" style="1" customWidth="1"/>
    <col min="8" max="8" width="24.28515625" style="5" customWidth="1"/>
    <col min="9" max="9" width="9.85546875" style="1" customWidth="1"/>
    <col min="10" max="12" width="16.28515625" style="1" hidden="1" customWidth="1"/>
    <col min="13" max="13" width="15.7109375" style="2" customWidth="1"/>
    <col min="14" max="14" width="10.5703125" style="2" bestFit="1" customWidth="1"/>
    <col min="15" max="1020" width="9.140625" style="2"/>
  </cols>
  <sheetData>
    <row r="1" spans="1:17" ht="19.5" thickBot="1" x14ac:dyDescent="0.3">
      <c r="A1" s="323" t="s">
        <v>54</v>
      </c>
      <c r="B1" s="324"/>
      <c r="C1" s="324"/>
      <c r="D1" s="324"/>
      <c r="E1" s="324"/>
      <c r="F1" s="324"/>
      <c r="G1" s="324"/>
      <c r="H1" s="325"/>
      <c r="I1" s="10"/>
      <c r="M1" s="326" t="s">
        <v>288</v>
      </c>
      <c r="N1" s="326"/>
      <c r="O1" s="326" t="s">
        <v>289</v>
      </c>
      <c r="P1" s="326"/>
      <c r="Q1" s="326"/>
    </row>
    <row r="2" spans="1:17" ht="75.75" thickBot="1" x14ac:dyDescent="0.3">
      <c r="A2" s="6" t="s">
        <v>0</v>
      </c>
      <c r="B2" s="7" t="s">
        <v>1</v>
      </c>
      <c r="C2" s="7" t="s">
        <v>2</v>
      </c>
      <c r="D2" s="8" t="s">
        <v>3</v>
      </c>
      <c r="E2" s="7" t="s">
        <v>4</v>
      </c>
      <c r="F2" s="9" t="s">
        <v>5</v>
      </c>
      <c r="G2" s="7" t="s">
        <v>6</v>
      </c>
      <c r="H2" s="181" t="s">
        <v>53</v>
      </c>
      <c r="I2" s="10" t="s">
        <v>7</v>
      </c>
      <c r="J2" s="10" t="s">
        <v>8</v>
      </c>
      <c r="K2" s="10" t="s">
        <v>9</v>
      </c>
      <c r="L2" s="10" t="s">
        <v>10</v>
      </c>
    </row>
    <row r="3" spans="1:17" ht="38.25" hidden="1" thickBot="1" x14ac:dyDescent="0.3">
      <c r="A3" s="11">
        <v>1</v>
      </c>
      <c r="B3" s="12" t="s">
        <v>11</v>
      </c>
      <c r="C3" s="13" t="s">
        <v>12</v>
      </c>
      <c r="D3" s="14">
        <v>0.6</v>
      </c>
      <c r="E3" s="15" t="s">
        <v>13</v>
      </c>
      <c r="F3" s="16"/>
      <c r="G3" s="17" t="s">
        <v>14</v>
      </c>
      <c r="H3" s="18" t="s">
        <v>15</v>
      </c>
      <c r="I3" s="18" t="str">
        <f>RIGHT(G3,5)</f>
        <v>02,24</v>
      </c>
      <c r="J3" s="15"/>
      <c r="K3" s="15"/>
      <c r="L3" s="19"/>
    </row>
    <row r="4" spans="1:17" ht="19.5" hidden="1" thickBot="1" x14ac:dyDescent="0.3">
      <c r="A4" s="319">
        <v>2</v>
      </c>
      <c r="B4" s="20" t="s">
        <v>16</v>
      </c>
      <c r="C4" s="21" t="s">
        <v>17</v>
      </c>
      <c r="D4" s="22">
        <v>4.5919999999999996</v>
      </c>
      <c r="E4" s="23" t="s">
        <v>13</v>
      </c>
      <c r="F4" s="24"/>
      <c r="G4" s="23" t="s">
        <v>14</v>
      </c>
      <c r="H4" s="25"/>
      <c r="I4" s="25" t="str">
        <f t="shared" ref="I4:I216" si="0">RIGHT(G4,5)</f>
        <v>02,24</v>
      </c>
      <c r="J4" s="26"/>
      <c r="K4" s="27"/>
      <c r="L4" s="27"/>
    </row>
    <row r="5" spans="1:17" ht="19.5" hidden="1" thickBot="1" x14ac:dyDescent="0.3">
      <c r="A5" s="319"/>
      <c r="B5" s="28" t="s">
        <v>16</v>
      </c>
      <c r="C5" s="29" t="s">
        <v>18</v>
      </c>
      <c r="D5" s="30">
        <v>5.6289999999999996</v>
      </c>
      <c r="E5" s="31" t="s">
        <v>13</v>
      </c>
      <c r="F5" s="32"/>
      <c r="G5" s="31" t="s">
        <v>14</v>
      </c>
      <c r="H5" s="33"/>
      <c r="I5" s="33" t="str">
        <f t="shared" si="0"/>
        <v>02,24</v>
      </c>
      <c r="J5" s="26"/>
      <c r="K5" s="27"/>
      <c r="L5" s="27"/>
    </row>
    <row r="6" spans="1:17" ht="19.5" hidden="1" thickBot="1" x14ac:dyDescent="0.3">
      <c r="A6" s="319"/>
      <c r="B6" s="28" t="s">
        <v>16</v>
      </c>
      <c r="C6" s="29" t="s">
        <v>19</v>
      </c>
      <c r="D6" s="30">
        <v>5.1340000000000003</v>
      </c>
      <c r="E6" s="31" t="s">
        <v>13</v>
      </c>
      <c r="F6" s="32"/>
      <c r="G6" s="31" t="s">
        <v>14</v>
      </c>
      <c r="H6" s="33"/>
      <c r="I6" s="33" t="str">
        <f t="shared" si="0"/>
        <v>02,24</v>
      </c>
      <c r="J6" s="26"/>
      <c r="K6" s="27"/>
      <c r="L6" s="27"/>
    </row>
    <row r="7" spans="1:17" ht="19.5" hidden="1" thickBot="1" x14ac:dyDescent="0.3">
      <c r="A7" s="319"/>
      <c r="B7" s="34" t="s">
        <v>16</v>
      </c>
      <c r="C7" s="35" t="s">
        <v>20</v>
      </c>
      <c r="D7" s="36">
        <v>1.62</v>
      </c>
      <c r="E7" s="37" t="s">
        <v>13</v>
      </c>
      <c r="F7" s="38"/>
      <c r="G7" s="37" t="s">
        <v>14</v>
      </c>
      <c r="H7" s="39"/>
      <c r="I7" s="39" t="str">
        <f t="shared" si="0"/>
        <v>02,24</v>
      </c>
      <c r="J7" s="26"/>
      <c r="K7" s="27"/>
      <c r="L7" s="27"/>
    </row>
    <row r="8" spans="1:17" ht="38.25" hidden="1" thickBot="1" x14ac:dyDescent="0.3">
      <c r="A8" s="11">
        <v>3</v>
      </c>
      <c r="B8" s="12" t="s">
        <v>21</v>
      </c>
      <c r="C8" s="13" t="s">
        <v>12</v>
      </c>
      <c r="D8" s="14">
        <v>0.8</v>
      </c>
      <c r="E8" s="15" t="s">
        <v>13</v>
      </c>
      <c r="F8" s="16"/>
      <c r="G8" s="17" t="s">
        <v>22</v>
      </c>
      <c r="H8" s="18" t="s">
        <v>15</v>
      </c>
      <c r="I8" s="18" t="str">
        <f t="shared" si="0"/>
        <v>02,24</v>
      </c>
      <c r="J8" s="27"/>
      <c r="K8" s="27"/>
      <c r="L8" s="27"/>
    </row>
    <row r="9" spans="1:17" ht="19.5" hidden="1" thickBot="1" x14ac:dyDescent="0.3">
      <c r="A9" s="319">
        <v>4</v>
      </c>
      <c r="B9" s="20" t="s">
        <v>16</v>
      </c>
      <c r="C9" s="21" t="s">
        <v>17</v>
      </c>
      <c r="D9" s="22">
        <v>6.7750000000000004</v>
      </c>
      <c r="E9" s="23" t="s">
        <v>13</v>
      </c>
      <c r="F9" s="24"/>
      <c r="G9" s="23" t="s">
        <v>23</v>
      </c>
      <c r="H9" s="25"/>
      <c r="I9" s="25" t="str">
        <f t="shared" si="0"/>
        <v>02,24</v>
      </c>
      <c r="J9" s="26"/>
      <c r="K9" s="27"/>
      <c r="L9" s="27"/>
    </row>
    <row r="10" spans="1:17" ht="19.5" hidden="1" thickBot="1" x14ac:dyDescent="0.3">
      <c r="A10" s="319"/>
      <c r="B10" s="28" t="s">
        <v>16</v>
      </c>
      <c r="C10" s="29" t="s">
        <v>18</v>
      </c>
      <c r="D10" s="30">
        <v>1.298</v>
      </c>
      <c r="E10" s="31" t="s">
        <v>13</v>
      </c>
      <c r="F10" s="32"/>
      <c r="G10" s="31" t="s">
        <v>23</v>
      </c>
      <c r="H10" s="33"/>
      <c r="I10" s="33" t="str">
        <f t="shared" si="0"/>
        <v>02,24</v>
      </c>
      <c r="J10" s="26"/>
      <c r="K10" s="27"/>
      <c r="L10" s="27"/>
    </row>
    <row r="11" spans="1:17" ht="19.5" hidden="1" thickBot="1" x14ac:dyDescent="0.3">
      <c r="A11" s="319"/>
      <c r="B11" s="28" t="s">
        <v>16</v>
      </c>
      <c r="C11" s="29" t="s">
        <v>19</v>
      </c>
      <c r="D11" s="30">
        <v>7.3</v>
      </c>
      <c r="E11" s="31" t="s">
        <v>13</v>
      </c>
      <c r="F11" s="32"/>
      <c r="G11" s="31" t="s">
        <v>23</v>
      </c>
      <c r="H11" s="33"/>
      <c r="I11" s="33" t="str">
        <f t="shared" si="0"/>
        <v>02,24</v>
      </c>
      <c r="J11" s="26"/>
      <c r="K11" s="27"/>
      <c r="L11" s="27"/>
    </row>
    <row r="12" spans="1:17" ht="19.5" hidden="1" thickBot="1" x14ac:dyDescent="0.3">
      <c r="A12" s="319"/>
      <c r="B12" s="34" t="s">
        <v>16</v>
      </c>
      <c r="C12" s="35" t="s">
        <v>20</v>
      </c>
      <c r="D12" s="36">
        <v>1.6040000000000001</v>
      </c>
      <c r="E12" s="37" t="s">
        <v>13</v>
      </c>
      <c r="F12" s="38"/>
      <c r="G12" s="37" t="s">
        <v>23</v>
      </c>
      <c r="H12" s="39"/>
      <c r="I12" s="39" t="str">
        <f t="shared" si="0"/>
        <v>02,24</v>
      </c>
      <c r="J12" s="26"/>
      <c r="K12" s="27"/>
      <c r="L12" s="27"/>
    </row>
    <row r="13" spans="1:17" ht="38.25" hidden="1" thickBot="1" x14ac:dyDescent="0.3">
      <c r="A13" s="11">
        <v>5</v>
      </c>
      <c r="B13" s="12" t="s">
        <v>24</v>
      </c>
      <c r="C13" s="13" t="s">
        <v>12</v>
      </c>
      <c r="D13" s="14">
        <v>0.3</v>
      </c>
      <c r="E13" s="15" t="s">
        <v>13</v>
      </c>
      <c r="F13" s="16"/>
      <c r="G13" s="17" t="s">
        <v>25</v>
      </c>
      <c r="H13" s="18" t="s">
        <v>15</v>
      </c>
      <c r="I13" s="18" t="str">
        <f t="shared" si="0"/>
        <v>03,24</v>
      </c>
      <c r="J13" s="27"/>
      <c r="K13" s="27"/>
      <c r="L13" s="27"/>
    </row>
    <row r="14" spans="1:17" ht="19.5" hidden="1" thickBot="1" x14ac:dyDescent="0.3">
      <c r="A14" s="319">
        <v>6</v>
      </c>
      <c r="B14" s="20" t="s">
        <v>26</v>
      </c>
      <c r="C14" s="21" t="s">
        <v>17</v>
      </c>
      <c r="D14" s="22">
        <v>9.4529999999999994</v>
      </c>
      <c r="E14" s="23" t="s">
        <v>13</v>
      </c>
      <c r="F14" s="24"/>
      <c r="G14" s="23" t="s">
        <v>25</v>
      </c>
      <c r="H14" s="25"/>
      <c r="I14" s="25" t="str">
        <f t="shared" si="0"/>
        <v>03,24</v>
      </c>
      <c r="J14" s="27"/>
      <c r="K14" s="27"/>
      <c r="L14" s="27"/>
    </row>
    <row r="15" spans="1:17" ht="19.5" hidden="1" thickBot="1" x14ac:dyDescent="0.3">
      <c r="A15" s="319"/>
      <c r="B15" s="28" t="s">
        <v>26</v>
      </c>
      <c r="C15" s="29" t="s">
        <v>18</v>
      </c>
      <c r="D15" s="30">
        <v>2.9350000000000001</v>
      </c>
      <c r="E15" s="31" t="s">
        <v>13</v>
      </c>
      <c r="F15" s="32"/>
      <c r="G15" s="31" t="s">
        <v>25</v>
      </c>
      <c r="H15" s="33"/>
      <c r="I15" s="33" t="str">
        <f t="shared" si="0"/>
        <v>03,24</v>
      </c>
      <c r="J15" s="27"/>
      <c r="K15" s="27"/>
      <c r="L15" s="27"/>
    </row>
    <row r="16" spans="1:17" ht="19.5" hidden="1" thickBot="1" x14ac:dyDescent="0.3">
      <c r="A16" s="319"/>
      <c r="B16" s="28" t="s">
        <v>26</v>
      </c>
      <c r="C16" s="29" t="s">
        <v>19</v>
      </c>
      <c r="D16" s="30">
        <v>2.7839999999999998</v>
      </c>
      <c r="E16" s="31" t="s">
        <v>13</v>
      </c>
      <c r="F16" s="32"/>
      <c r="G16" s="31" t="s">
        <v>25</v>
      </c>
      <c r="H16" s="33"/>
      <c r="I16" s="33" t="str">
        <f t="shared" si="0"/>
        <v>03,24</v>
      </c>
      <c r="J16" s="27"/>
      <c r="K16" s="27"/>
      <c r="L16" s="27"/>
    </row>
    <row r="17" spans="1:12" ht="19.5" hidden="1" thickBot="1" x14ac:dyDescent="0.3">
      <c r="A17" s="319"/>
      <c r="B17" s="34" t="s">
        <v>26</v>
      </c>
      <c r="C17" s="35" t="s">
        <v>20</v>
      </c>
      <c r="D17" s="36">
        <v>1.6539999999999999</v>
      </c>
      <c r="E17" s="37" t="s">
        <v>13</v>
      </c>
      <c r="F17" s="38"/>
      <c r="G17" s="37" t="s">
        <v>25</v>
      </c>
      <c r="H17" s="39"/>
      <c r="I17" s="39" t="str">
        <f t="shared" si="0"/>
        <v>03,24</v>
      </c>
      <c r="J17" s="27"/>
      <c r="K17" s="27"/>
      <c r="L17" s="27"/>
    </row>
    <row r="18" spans="1:12" ht="38.25" hidden="1" thickBot="1" x14ac:dyDescent="0.3">
      <c r="A18" s="11">
        <v>7</v>
      </c>
      <c r="B18" s="12" t="s">
        <v>27</v>
      </c>
      <c r="C18" s="13" t="s">
        <v>12</v>
      </c>
      <c r="D18" s="14">
        <v>0.6</v>
      </c>
      <c r="E18" s="15" t="s">
        <v>13</v>
      </c>
      <c r="F18" s="16"/>
      <c r="G18" s="17" t="s">
        <v>28</v>
      </c>
      <c r="H18" s="18" t="s">
        <v>15</v>
      </c>
      <c r="I18" s="18" t="str">
        <f t="shared" si="0"/>
        <v>03,24</v>
      </c>
      <c r="J18" s="27"/>
      <c r="K18" s="27"/>
      <c r="L18" s="27"/>
    </row>
    <row r="19" spans="1:12" ht="19.5" hidden="1" thickBot="1" x14ac:dyDescent="0.3">
      <c r="A19" s="319">
        <v>8</v>
      </c>
      <c r="B19" s="20" t="s">
        <v>29</v>
      </c>
      <c r="C19" s="21" t="s">
        <v>17</v>
      </c>
      <c r="D19" s="22">
        <v>6.7</v>
      </c>
      <c r="E19" s="23" t="s">
        <v>13</v>
      </c>
      <c r="F19" s="24"/>
      <c r="G19" s="23" t="s">
        <v>30</v>
      </c>
      <c r="H19" s="25"/>
      <c r="I19" s="25" t="str">
        <f t="shared" si="0"/>
        <v>03,24</v>
      </c>
      <c r="J19" s="26"/>
      <c r="K19" s="27"/>
      <c r="L19" s="27"/>
    </row>
    <row r="20" spans="1:12" ht="19.5" hidden="1" thickBot="1" x14ac:dyDescent="0.3">
      <c r="A20" s="319"/>
      <c r="B20" s="28" t="s">
        <v>29</v>
      </c>
      <c r="C20" s="29" t="s">
        <v>18</v>
      </c>
      <c r="D20" s="30">
        <v>4.8</v>
      </c>
      <c r="E20" s="31" t="s">
        <v>13</v>
      </c>
      <c r="F20" s="32"/>
      <c r="G20" s="31" t="s">
        <v>30</v>
      </c>
      <c r="H20" s="33"/>
      <c r="I20" s="33" t="str">
        <f t="shared" si="0"/>
        <v>03,24</v>
      </c>
      <c r="J20" s="26"/>
      <c r="K20" s="27"/>
      <c r="L20" s="27"/>
    </row>
    <row r="21" spans="1:12" ht="19.5" hidden="1" thickBot="1" x14ac:dyDescent="0.3">
      <c r="A21" s="319"/>
      <c r="B21" s="28" t="s">
        <v>29</v>
      </c>
      <c r="C21" s="29" t="s">
        <v>19</v>
      </c>
      <c r="D21" s="30">
        <v>4.5999999999999996</v>
      </c>
      <c r="E21" s="31" t="s">
        <v>13</v>
      </c>
      <c r="F21" s="32"/>
      <c r="G21" s="31" t="s">
        <v>30</v>
      </c>
      <c r="H21" s="33"/>
      <c r="I21" s="33" t="str">
        <f t="shared" si="0"/>
        <v>03,24</v>
      </c>
      <c r="J21" s="26"/>
      <c r="K21" s="27"/>
      <c r="L21" s="27"/>
    </row>
    <row r="22" spans="1:12" ht="19.5" hidden="1" thickBot="1" x14ac:dyDescent="0.3">
      <c r="A22" s="319"/>
      <c r="B22" s="34" t="s">
        <v>29</v>
      </c>
      <c r="C22" s="35" t="s">
        <v>20</v>
      </c>
      <c r="D22" s="36">
        <v>1.3</v>
      </c>
      <c r="E22" s="37" t="s">
        <v>13</v>
      </c>
      <c r="F22" s="38"/>
      <c r="G22" s="37" t="s">
        <v>30</v>
      </c>
      <c r="H22" s="39"/>
      <c r="I22" s="39" t="str">
        <f t="shared" si="0"/>
        <v>03,24</v>
      </c>
      <c r="J22" s="26"/>
      <c r="K22" s="27"/>
      <c r="L22" s="27"/>
    </row>
    <row r="23" spans="1:12" ht="19.5" hidden="1" thickBot="1" x14ac:dyDescent="0.3">
      <c r="A23" s="329">
        <v>9</v>
      </c>
      <c r="B23" s="42" t="s">
        <v>31</v>
      </c>
      <c r="C23" s="43" t="s">
        <v>17</v>
      </c>
      <c r="D23" s="44">
        <v>5.1139999999999999</v>
      </c>
      <c r="E23" s="45" t="s">
        <v>13</v>
      </c>
      <c r="F23" s="46"/>
      <c r="G23" s="45" t="s">
        <v>32</v>
      </c>
      <c r="H23" s="47"/>
      <c r="I23" s="47" t="str">
        <f t="shared" si="0"/>
        <v>03,24</v>
      </c>
      <c r="J23" s="26"/>
      <c r="K23" s="27"/>
      <c r="L23" s="27"/>
    </row>
    <row r="24" spans="1:12" ht="19.5" hidden="1" thickBot="1" x14ac:dyDescent="0.3">
      <c r="A24" s="329"/>
      <c r="B24" s="48" t="s">
        <v>31</v>
      </c>
      <c r="C24" s="49" t="s">
        <v>18</v>
      </c>
      <c r="D24" s="50">
        <v>4.4770000000000003</v>
      </c>
      <c r="E24" s="51" t="s">
        <v>13</v>
      </c>
      <c r="F24" s="52"/>
      <c r="G24" s="51" t="s">
        <v>32</v>
      </c>
      <c r="H24" s="53"/>
      <c r="I24" s="53" t="str">
        <f t="shared" si="0"/>
        <v>03,24</v>
      </c>
      <c r="J24" s="26"/>
      <c r="K24" s="27"/>
      <c r="L24" s="27"/>
    </row>
    <row r="25" spans="1:12" ht="19.5" hidden="1" thickBot="1" x14ac:dyDescent="0.3">
      <c r="A25" s="329"/>
      <c r="B25" s="48" t="s">
        <v>31</v>
      </c>
      <c r="C25" s="49" t="s">
        <v>19</v>
      </c>
      <c r="D25" s="50">
        <v>5.8890000000000002</v>
      </c>
      <c r="E25" s="51" t="s">
        <v>13</v>
      </c>
      <c r="F25" s="52"/>
      <c r="G25" s="51" t="s">
        <v>32</v>
      </c>
      <c r="H25" s="53"/>
      <c r="I25" s="53" t="str">
        <f t="shared" si="0"/>
        <v>03,24</v>
      </c>
      <c r="J25" s="26"/>
      <c r="K25" s="27"/>
      <c r="L25" s="27"/>
    </row>
    <row r="26" spans="1:12" ht="19.5" hidden="1" thickBot="1" x14ac:dyDescent="0.3">
      <c r="A26" s="329"/>
      <c r="B26" s="54" t="s">
        <v>31</v>
      </c>
      <c r="C26" s="55" t="s">
        <v>20</v>
      </c>
      <c r="D26" s="56">
        <v>2.0430000000000001</v>
      </c>
      <c r="E26" s="57" t="s">
        <v>13</v>
      </c>
      <c r="F26" s="58"/>
      <c r="G26" s="57" t="s">
        <v>32</v>
      </c>
      <c r="H26" s="59"/>
      <c r="I26" s="59" t="str">
        <f t="shared" si="0"/>
        <v>03,24</v>
      </c>
      <c r="J26" s="26"/>
      <c r="K26" s="27"/>
      <c r="L26" s="27"/>
    </row>
    <row r="27" spans="1:12" ht="18.75" hidden="1" customHeight="1" thickBot="1" x14ac:dyDescent="0.3">
      <c r="A27" s="319">
        <v>10</v>
      </c>
      <c r="B27" s="60" t="s">
        <v>31</v>
      </c>
      <c r="C27" s="21" t="s">
        <v>17</v>
      </c>
      <c r="D27" s="22">
        <v>1.905</v>
      </c>
      <c r="E27" s="23" t="s">
        <v>13</v>
      </c>
      <c r="F27" s="330" t="s">
        <v>33</v>
      </c>
      <c r="G27" s="23" t="s">
        <v>32</v>
      </c>
      <c r="H27" s="101"/>
      <c r="I27" s="101" t="str">
        <f t="shared" si="0"/>
        <v>03,24</v>
      </c>
      <c r="J27" s="26"/>
      <c r="K27" s="27"/>
      <c r="L27" s="27"/>
    </row>
    <row r="28" spans="1:12" ht="19.5" hidden="1" thickBot="1" x14ac:dyDescent="0.3">
      <c r="A28" s="319"/>
      <c r="B28" s="61" t="s">
        <v>31</v>
      </c>
      <c r="C28" s="29" t="s">
        <v>18</v>
      </c>
      <c r="D28" s="30">
        <v>1.8979999999999999</v>
      </c>
      <c r="E28" s="31" t="s">
        <v>13</v>
      </c>
      <c r="F28" s="330"/>
      <c r="G28" s="31" t="s">
        <v>32</v>
      </c>
      <c r="H28" s="102"/>
      <c r="I28" s="102" t="str">
        <f t="shared" si="0"/>
        <v>03,24</v>
      </c>
      <c r="J28" s="26"/>
      <c r="K28" s="27"/>
      <c r="L28" s="27"/>
    </row>
    <row r="29" spans="1:12" ht="19.5" hidden="1" thickBot="1" x14ac:dyDescent="0.3">
      <c r="A29" s="319"/>
      <c r="B29" s="62" t="s">
        <v>31</v>
      </c>
      <c r="C29" s="35" t="s">
        <v>19</v>
      </c>
      <c r="D29" s="36">
        <v>1.9</v>
      </c>
      <c r="E29" s="37" t="s">
        <v>13</v>
      </c>
      <c r="F29" s="330"/>
      <c r="G29" s="37" t="s">
        <v>32</v>
      </c>
      <c r="H29" s="103"/>
      <c r="I29" s="103" t="str">
        <f t="shared" si="0"/>
        <v>03,24</v>
      </c>
      <c r="J29" s="26"/>
      <c r="K29" s="27"/>
      <c r="L29" s="27"/>
    </row>
    <row r="30" spans="1:12" ht="18.75" hidden="1" customHeight="1" thickBot="1" x14ac:dyDescent="0.3">
      <c r="A30" s="319"/>
      <c r="B30" s="28" t="s">
        <v>31</v>
      </c>
      <c r="C30" s="63" t="s">
        <v>17</v>
      </c>
      <c r="D30" s="64">
        <v>5.7220000000000004</v>
      </c>
      <c r="E30" s="28" t="s">
        <v>34</v>
      </c>
      <c r="F30" s="331" t="s">
        <v>35</v>
      </c>
      <c r="G30" s="28" t="s">
        <v>36</v>
      </c>
      <c r="H30" s="40"/>
      <c r="I30" s="40" t="str">
        <f t="shared" si="0"/>
        <v>03,24</v>
      </c>
      <c r="J30" s="26"/>
      <c r="K30" s="27"/>
      <c r="L30" s="27"/>
    </row>
    <row r="31" spans="1:12" ht="19.5" hidden="1" thickBot="1" x14ac:dyDescent="0.3">
      <c r="A31" s="319"/>
      <c r="B31" s="28" t="s">
        <v>31</v>
      </c>
      <c r="C31" s="63" t="s">
        <v>18</v>
      </c>
      <c r="D31" s="64">
        <v>2.504</v>
      </c>
      <c r="E31" s="28" t="s">
        <v>34</v>
      </c>
      <c r="F31" s="331"/>
      <c r="G31" s="28" t="s">
        <v>36</v>
      </c>
      <c r="H31" s="40"/>
      <c r="I31" s="40" t="str">
        <f t="shared" si="0"/>
        <v>03,24</v>
      </c>
      <c r="J31" s="26"/>
      <c r="K31" s="27"/>
      <c r="L31" s="27"/>
    </row>
    <row r="32" spans="1:12" ht="19.5" hidden="1" thickBot="1" x14ac:dyDescent="0.3">
      <c r="A32" s="319"/>
      <c r="B32" s="34" t="s">
        <v>31</v>
      </c>
      <c r="C32" s="65" t="s">
        <v>19</v>
      </c>
      <c r="D32" s="66">
        <v>0.76900000000000002</v>
      </c>
      <c r="E32" s="34" t="s">
        <v>34</v>
      </c>
      <c r="F32" s="331"/>
      <c r="G32" s="34" t="s">
        <v>36</v>
      </c>
      <c r="H32" s="41"/>
      <c r="I32" s="41" t="str">
        <f t="shared" si="0"/>
        <v>03,24</v>
      </c>
      <c r="J32" s="26"/>
      <c r="K32" s="27"/>
      <c r="L32" s="27"/>
    </row>
    <row r="33" spans="1:13" ht="18.75" hidden="1" customHeight="1" thickBot="1" x14ac:dyDescent="0.3">
      <c r="A33" s="329">
        <v>11</v>
      </c>
      <c r="B33" s="42" t="s">
        <v>37</v>
      </c>
      <c r="C33" s="43" t="s">
        <v>17</v>
      </c>
      <c r="D33" s="44">
        <v>5.3630000000000004</v>
      </c>
      <c r="E33" s="45" t="s">
        <v>13</v>
      </c>
      <c r="F33" s="318" t="s">
        <v>38</v>
      </c>
      <c r="G33" s="45" t="s">
        <v>39</v>
      </c>
      <c r="H33" s="47"/>
      <c r="I33" s="47" t="str">
        <f t="shared" si="0"/>
        <v>03,24</v>
      </c>
      <c r="J33" s="26"/>
      <c r="K33" s="27"/>
      <c r="L33" s="27"/>
    </row>
    <row r="34" spans="1:13" ht="19.5" hidden="1" thickBot="1" x14ac:dyDescent="0.3">
      <c r="A34" s="329"/>
      <c r="B34" s="48" t="s">
        <v>37</v>
      </c>
      <c r="C34" s="49" t="s">
        <v>18</v>
      </c>
      <c r="D34" s="50">
        <v>5.7149999999999999</v>
      </c>
      <c r="E34" s="51" t="s">
        <v>13</v>
      </c>
      <c r="F34" s="318"/>
      <c r="G34" s="51" t="s">
        <v>39</v>
      </c>
      <c r="H34" s="53"/>
      <c r="I34" s="53" t="str">
        <f t="shared" si="0"/>
        <v>03,24</v>
      </c>
      <c r="J34" s="26"/>
      <c r="K34" s="27"/>
      <c r="L34" s="27"/>
    </row>
    <row r="35" spans="1:13" ht="19.5" hidden="1" thickBot="1" x14ac:dyDescent="0.3">
      <c r="A35" s="329"/>
      <c r="B35" s="54" t="s">
        <v>37</v>
      </c>
      <c r="C35" s="55" t="s">
        <v>19</v>
      </c>
      <c r="D35" s="56">
        <v>5.9349999999999996</v>
      </c>
      <c r="E35" s="57" t="s">
        <v>13</v>
      </c>
      <c r="F35" s="318"/>
      <c r="G35" s="57" t="s">
        <v>39</v>
      </c>
      <c r="H35" s="59"/>
      <c r="I35" s="59" t="str">
        <f t="shared" si="0"/>
        <v>03,24</v>
      </c>
      <c r="J35" s="26"/>
      <c r="K35" s="27"/>
      <c r="L35" s="27"/>
    </row>
    <row r="36" spans="1:13" ht="18.75" hidden="1" customHeight="1" thickBot="1" x14ac:dyDescent="0.3">
      <c r="A36" s="319">
        <v>12</v>
      </c>
      <c r="B36" s="20" t="s">
        <v>37</v>
      </c>
      <c r="C36" s="21" t="s">
        <v>17</v>
      </c>
      <c r="D36" s="22">
        <v>6.9029999999999996</v>
      </c>
      <c r="E36" s="23" t="s">
        <v>13</v>
      </c>
      <c r="F36" s="330" t="s">
        <v>40</v>
      </c>
      <c r="G36" s="23" t="s">
        <v>41</v>
      </c>
      <c r="H36" s="25"/>
      <c r="I36" s="25" t="str">
        <f t="shared" si="0"/>
        <v>03,24</v>
      </c>
      <c r="J36" s="26"/>
      <c r="K36" s="27"/>
      <c r="L36" s="27"/>
    </row>
    <row r="37" spans="1:13" ht="19.5" hidden="1" thickBot="1" x14ac:dyDescent="0.3">
      <c r="A37" s="319"/>
      <c r="B37" s="34" t="s">
        <v>37</v>
      </c>
      <c r="C37" s="35" t="s">
        <v>20</v>
      </c>
      <c r="D37" s="36">
        <v>1.401</v>
      </c>
      <c r="E37" s="37" t="s">
        <v>13</v>
      </c>
      <c r="F37" s="330"/>
      <c r="G37" s="37" t="s">
        <v>41</v>
      </c>
      <c r="H37" s="39"/>
      <c r="I37" s="39" t="str">
        <f t="shared" si="0"/>
        <v>03,24</v>
      </c>
      <c r="J37" s="26"/>
      <c r="K37" s="27"/>
      <c r="L37" s="27"/>
    </row>
    <row r="38" spans="1:13" ht="18.75" hidden="1" customHeight="1" thickBot="1" x14ac:dyDescent="0.3">
      <c r="A38" s="327">
        <v>13</v>
      </c>
      <c r="B38" s="67" t="s">
        <v>42</v>
      </c>
      <c r="C38" s="43" t="s">
        <v>17</v>
      </c>
      <c r="D38" s="44">
        <v>6.9809999999999999</v>
      </c>
      <c r="E38" s="45" t="s">
        <v>34</v>
      </c>
      <c r="F38" s="318" t="s">
        <v>43</v>
      </c>
      <c r="G38" s="45" t="s">
        <v>44</v>
      </c>
      <c r="H38" s="47"/>
      <c r="I38" s="47" t="str">
        <f t="shared" si="0"/>
        <v>03,24</v>
      </c>
      <c r="J38" s="26"/>
      <c r="K38" s="27"/>
      <c r="L38" s="27"/>
    </row>
    <row r="39" spans="1:13" ht="19.5" hidden="1" thickBot="1" x14ac:dyDescent="0.3">
      <c r="A39" s="327"/>
      <c r="B39" s="68" t="s">
        <v>42</v>
      </c>
      <c r="C39" s="49" t="s">
        <v>18</v>
      </c>
      <c r="D39" s="50">
        <v>2.9340000000000002</v>
      </c>
      <c r="E39" s="51" t="s">
        <v>34</v>
      </c>
      <c r="F39" s="318"/>
      <c r="G39" s="51" t="s">
        <v>44</v>
      </c>
      <c r="H39" s="53"/>
      <c r="I39" s="53" t="str">
        <f t="shared" si="0"/>
        <v>03,24</v>
      </c>
      <c r="J39" s="26"/>
      <c r="K39" s="27"/>
      <c r="L39" s="27"/>
    </row>
    <row r="40" spans="1:13" ht="19.5" hidden="1" thickBot="1" x14ac:dyDescent="0.3">
      <c r="A40" s="327"/>
      <c r="B40" s="69" t="s">
        <v>42</v>
      </c>
      <c r="C40" s="55" t="s">
        <v>19</v>
      </c>
      <c r="D40" s="56">
        <v>2.952</v>
      </c>
      <c r="E40" s="57" t="s">
        <v>34</v>
      </c>
      <c r="F40" s="318"/>
      <c r="G40" s="57" t="s">
        <v>44</v>
      </c>
      <c r="H40" s="59"/>
      <c r="I40" s="59" t="str">
        <f t="shared" si="0"/>
        <v>03,24</v>
      </c>
      <c r="J40" s="26"/>
      <c r="K40" s="27"/>
      <c r="L40" s="27"/>
    </row>
    <row r="41" spans="1:13" ht="19.5" hidden="1" thickBot="1" x14ac:dyDescent="0.3">
      <c r="A41" s="327"/>
      <c r="B41" s="67" t="s">
        <v>42</v>
      </c>
      <c r="C41" s="43" t="s">
        <v>17</v>
      </c>
      <c r="D41" s="44">
        <v>1.62</v>
      </c>
      <c r="E41" s="45" t="s">
        <v>45</v>
      </c>
      <c r="F41" s="318"/>
      <c r="G41" s="45" t="s">
        <v>44</v>
      </c>
      <c r="H41" s="47"/>
      <c r="I41" s="47" t="str">
        <f t="shared" si="0"/>
        <v>03,24</v>
      </c>
      <c r="J41" s="26"/>
      <c r="K41" s="27"/>
      <c r="L41" s="27"/>
    </row>
    <row r="42" spans="1:13" ht="19.5" hidden="1" thickBot="1" x14ac:dyDescent="0.3">
      <c r="A42" s="327"/>
      <c r="B42" s="68" t="s">
        <v>42</v>
      </c>
      <c r="C42" s="49" t="s">
        <v>18</v>
      </c>
      <c r="D42" s="50">
        <v>1.26</v>
      </c>
      <c r="E42" s="51" t="s">
        <v>45</v>
      </c>
      <c r="F42" s="318"/>
      <c r="G42" s="51" t="s">
        <v>44</v>
      </c>
      <c r="H42" s="53"/>
      <c r="I42" s="53" t="str">
        <f t="shared" si="0"/>
        <v>03,24</v>
      </c>
      <c r="J42" s="26"/>
      <c r="K42" s="27"/>
      <c r="L42" s="27"/>
    </row>
    <row r="43" spans="1:13" ht="19.5" hidden="1" thickBot="1" x14ac:dyDescent="0.3">
      <c r="A43" s="327"/>
      <c r="B43" s="69" t="s">
        <v>42</v>
      </c>
      <c r="C43" s="55" t="s">
        <v>19</v>
      </c>
      <c r="D43" s="56">
        <v>0.36</v>
      </c>
      <c r="E43" s="57" t="s">
        <v>45</v>
      </c>
      <c r="F43" s="318"/>
      <c r="G43" s="57" t="s">
        <v>44</v>
      </c>
      <c r="H43" s="59"/>
      <c r="I43" s="59" t="str">
        <f t="shared" si="0"/>
        <v>03,24</v>
      </c>
      <c r="J43" s="26"/>
      <c r="K43" s="27"/>
      <c r="L43" s="27"/>
      <c r="M43" s="72"/>
    </row>
    <row r="44" spans="1:13" ht="19.5" hidden="1" thickBot="1" x14ac:dyDescent="0.3">
      <c r="A44" s="319">
        <v>14</v>
      </c>
      <c r="B44" s="20" t="s">
        <v>46</v>
      </c>
      <c r="C44" s="21" t="s">
        <v>17</v>
      </c>
      <c r="D44" s="22">
        <v>5.4180000000000001</v>
      </c>
      <c r="E44" s="23" t="s">
        <v>13</v>
      </c>
      <c r="F44" s="24"/>
      <c r="G44" s="23" t="s">
        <v>47</v>
      </c>
      <c r="H44" s="25"/>
      <c r="I44" s="25" t="str">
        <f t="shared" si="0"/>
        <v>03,24</v>
      </c>
      <c r="J44" s="26"/>
      <c r="K44" s="27"/>
      <c r="L44" s="27"/>
    </row>
    <row r="45" spans="1:13" ht="19.5" hidden="1" thickBot="1" x14ac:dyDescent="0.3">
      <c r="A45" s="319"/>
      <c r="B45" s="28" t="s">
        <v>46</v>
      </c>
      <c r="C45" s="29" t="s">
        <v>18</v>
      </c>
      <c r="D45" s="30">
        <v>4.87</v>
      </c>
      <c r="E45" s="31" t="s">
        <v>13</v>
      </c>
      <c r="F45" s="32"/>
      <c r="G45" s="31" t="s">
        <v>47</v>
      </c>
      <c r="H45" s="33"/>
      <c r="I45" s="33" t="str">
        <f t="shared" si="0"/>
        <v>03,24</v>
      </c>
      <c r="J45" s="26"/>
      <c r="K45" s="27"/>
      <c r="L45" s="27"/>
    </row>
    <row r="46" spans="1:13" ht="19.5" hidden="1" thickBot="1" x14ac:dyDescent="0.3">
      <c r="A46" s="319"/>
      <c r="B46" s="28" t="s">
        <v>46</v>
      </c>
      <c r="C46" s="29" t="s">
        <v>19</v>
      </c>
      <c r="D46" s="30">
        <v>5.4980000000000002</v>
      </c>
      <c r="E46" s="31" t="s">
        <v>13</v>
      </c>
      <c r="F46" s="32"/>
      <c r="G46" s="31" t="s">
        <v>47</v>
      </c>
      <c r="H46" s="33"/>
      <c r="I46" s="33" t="str">
        <f t="shared" si="0"/>
        <v>03,24</v>
      </c>
      <c r="J46" s="26"/>
      <c r="K46" s="27"/>
      <c r="L46" s="27"/>
    </row>
    <row r="47" spans="1:13" ht="19.5" hidden="1" thickBot="1" x14ac:dyDescent="0.3">
      <c r="A47" s="319"/>
      <c r="B47" s="34" t="s">
        <v>46</v>
      </c>
      <c r="C47" s="35" t="s">
        <v>20</v>
      </c>
      <c r="D47" s="36">
        <v>1.764</v>
      </c>
      <c r="E47" s="37" t="s">
        <v>13</v>
      </c>
      <c r="F47" s="38"/>
      <c r="G47" s="37" t="s">
        <v>47</v>
      </c>
      <c r="H47" s="39"/>
      <c r="I47" s="39" t="str">
        <f t="shared" si="0"/>
        <v>03,24</v>
      </c>
      <c r="J47" s="26"/>
      <c r="K47" s="27"/>
      <c r="L47" s="27"/>
    </row>
    <row r="48" spans="1:13" ht="75.75" hidden="1" thickBot="1" x14ac:dyDescent="0.3">
      <c r="A48" s="11">
        <v>15</v>
      </c>
      <c r="B48" s="70" t="s">
        <v>46</v>
      </c>
      <c r="C48" s="13" t="s">
        <v>17</v>
      </c>
      <c r="D48" s="14">
        <v>5.0129999999999999</v>
      </c>
      <c r="E48" s="15" t="s">
        <v>13</v>
      </c>
      <c r="F48" s="16" t="s">
        <v>48</v>
      </c>
      <c r="G48" s="15" t="s">
        <v>49</v>
      </c>
      <c r="H48" s="18" t="s">
        <v>50</v>
      </c>
      <c r="I48" s="18" t="str">
        <f t="shared" si="0"/>
        <v>04,24</v>
      </c>
      <c r="J48" s="26"/>
      <c r="K48" s="27"/>
      <c r="L48" s="27"/>
    </row>
    <row r="49" spans="1:13" ht="19.5" hidden="1" thickBot="1" x14ac:dyDescent="0.3">
      <c r="A49" s="319">
        <v>16</v>
      </c>
      <c r="B49" s="20" t="s">
        <v>51</v>
      </c>
      <c r="C49" s="21" t="s">
        <v>17</v>
      </c>
      <c r="D49" s="22">
        <v>3.82</v>
      </c>
      <c r="E49" s="23" t="s">
        <v>13</v>
      </c>
      <c r="F49" s="24"/>
      <c r="G49" s="23" t="s">
        <v>52</v>
      </c>
      <c r="H49" s="25"/>
      <c r="I49" s="25" t="str">
        <f t="shared" si="0"/>
        <v>04,24</v>
      </c>
      <c r="J49" s="26"/>
      <c r="K49" s="27"/>
      <c r="L49" s="27"/>
    </row>
    <row r="50" spans="1:13" ht="19.5" hidden="1" thickBot="1" x14ac:dyDescent="0.3">
      <c r="A50" s="319"/>
      <c r="B50" s="28" t="s">
        <v>51</v>
      </c>
      <c r="C50" s="29" t="s">
        <v>18</v>
      </c>
      <c r="D50" s="30">
        <v>3.1539999999999999</v>
      </c>
      <c r="E50" s="31" t="s">
        <v>13</v>
      </c>
      <c r="F50" s="32"/>
      <c r="G50" s="31" t="s">
        <v>52</v>
      </c>
      <c r="H50" s="33"/>
      <c r="I50" s="33" t="str">
        <f t="shared" si="0"/>
        <v>04,24</v>
      </c>
      <c r="J50" s="26"/>
      <c r="K50" s="27"/>
      <c r="L50" s="27"/>
    </row>
    <row r="51" spans="1:13" ht="19.5" hidden="1" thickBot="1" x14ac:dyDescent="0.3">
      <c r="A51" s="319"/>
      <c r="B51" s="28" t="s">
        <v>51</v>
      </c>
      <c r="C51" s="29" t="s">
        <v>19</v>
      </c>
      <c r="D51" s="30">
        <v>8.27</v>
      </c>
      <c r="E51" s="31" t="s">
        <v>13</v>
      </c>
      <c r="F51" s="32"/>
      <c r="G51" s="31" t="s">
        <v>52</v>
      </c>
      <c r="H51" s="33"/>
      <c r="I51" s="33" t="str">
        <f t="shared" si="0"/>
        <v>04,24</v>
      </c>
      <c r="J51" s="26"/>
      <c r="K51" s="27"/>
      <c r="L51" s="27"/>
    </row>
    <row r="52" spans="1:13" ht="19.5" hidden="1" thickBot="1" x14ac:dyDescent="0.3">
      <c r="A52" s="319"/>
      <c r="B52" s="34" t="s">
        <v>51</v>
      </c>
      <c r="C52" s="35" t="s">
        <v>20</v>
      </c>
      <c r="D52" s="36">
        <v>1.6539999999999999</v>
      </c>
      <c r="E52" s="37" t="s">
        <v>13</v>
      </c>
      <c r="F52" s="38"/>
      <c r="G52" s="37" t="s">
        <v>52</v>
      </c>
      <c r="H52" s="39"/>
      <c r="I52" s="39" t="str">
        <f t="shared" si="0"/>
        <v>04,24</v>
      </c>
      <c r="J52" s="26"/>
      <c r="K52" s="27"/>
      <c r="L52" s="27"/>
    </row>
    <row r="53" spans="1:13" ht="19.5" hidden="1" thickBot="1" x14ac:dyDescent="0.3">
      <c r="A53" s="332">
        <v>17</v>
      </c>
      <c r="B53" s="73" t="s">
        <v>55</v>
      </c>
      <c r="C53" s="74" t="s">
        <v>17</v>
      </c>
      <c r="D53" s="75">
        <v>4.1219999999999999</v>
      </c>
      <c r="E53" s="82" t="s">
        <v>13</v>
      </c>
      <c r="F53" s="83"/>
      <c r="G53" s="82" t="s">
        <v>56</v>
      </c>
      <c r="H53" s="88"/>
      <c r="I53" s="88" t="str">
        <f t="shared" si="0"/>
        <v>04,24</v>
      </c>
      <c r="J53" s="27"/>
      <c r="K53" s="27"/>
      <c r="L53" s="27"/>
    </row>
    <row r="54" spans="1:13" ht="19.5" hidden="1" thickBot="1" x14ac:dyDescent="0.3">
      <c r="A54" s="332"/>
      <c r="B54" s="76" t="s">
        <v>55</v>
      </c>
      <c r="C54" s="77" t="s">
        <v>18</v>
      </c>
      <c r="D54" s="78">
        <v>4.3890000000000002</v>
      </c>
      <c r="E54" s="84" t="s">
        <v>13</v>
      </c>
      <c r="F54" s="85"/>
      <c r="G54" s="84" t="s">
        <v>56</v>
      </c>
      <c r="H54" s="89"/>
      <c r="I54" s="89" t="str">
        <f t="shared" si="0"/>
        <v>04,24</v>
      </c>
      <c r="J54" s="27"/>
      <c r="K54" s="27"/>
      <c r="L54" s="27"/>
    </row>
    <row r="55" spans="1:13" ht="19.5" hidden="1" thickBot="1" x14ac:dyDescent="0.3">
      <c r="A55" s="332"/>
      <c r="B55" s="76" t="s">
        <v>55</v>
      </c>
      <c r="C55" s="77" t="s">
        <v>19</v>
      </c>
      <c r="D55" s="78">
        <v>7.15</v>
      </c>
      <c r="E55" s="84" t="s">
        <v>13</v>
      </c>
      <c r="F55" s="85"/>
      <c r="G55" s="84" t="s">
        <v>56</v>
      </c>
      <c r="H55" s="89"/>
      <c r="I55" s="89" t="str">
        <f t="shared" si="0"/>
        <v>04,24</v>
      </c>
      <c r="J55" s="27"/>
      <c r="K55" s="27"/>
      <c r="L55" s="27"/>
    </row>
    <row r="56" spans="1:13" ht="19.5" hidden="1" thickBot="1" x14ac:dyDescent="0.3">
      <c r="A56" s="332"/>
      <c r="B56" s="79" t="s">
        <v>55</v>
      </c>
      <c r="C56" s="80" t="s">
        <v>20</v>
      </c>
      <c r="D56" s="81">
        <v>1.335</v>
      </c>
      <c r="E56" s="86" t="s">
        <v>13</v>
      </c>
      <c r="F56" s="87"/>
      <c r="G56" s="86" t="s">
        <v>56</v>
      </c>
      <c r="H56" s="90"/>
      <c r="I56" s="90" t="str">
        <f t="shared" si="0"/>
        <v>04,24</v>
      </c>
      <c r="J56" s="27"/>
      <c r="K56" s="27"/>
      <c r="L56" s="27"/>
    </row>
    <row r="57" spans="1:13" ht="39" hidden="1" customHeight="1" x14ac:dyDescent="0.3">
      <c r="A57" s="306">
        <f>MAX(A56,A55,A54,A53,A52,A51,A50,A49,A48,A47,A46,A45)+1</f>
        <v>18</v>
      </c>
      <c r="B57" s="91" t="s">
        <v>55</v>
      </c>
      <c r="C57" s="92" t="s">
        <v>17</v>
      </c>
      <c r="D57" s="93">
        <v>6.3769999999999998</v>
      </c>
      <c r="E57" s="94" t="s">
        <v>13</v>
      </c>
      <c r="F57" s="303" t="s">
        <v>58</v>
      </c>
      <c r="G57" s="94" t="s">
        <v>57</v>
      </c>
      <c r="H57" s="316" t="s">
        <v>60</v>
      </c>
      <c r="I57" s="164" t="str">
        <f t="shared" si="0"/>
        <v>04,24</v>
      </c>
      <c r="J57" s="26"/>
      <c r="K57" s="27"/>
      <c r="L57" s="27"/>
      <c r="M57" s="312" t="s">
        <v>59</v>
      </c>
    </row>
    <row r="58" spans="1:13" ht="39" hidden="1" customHeight="1" thickBot="1" x14ac:dyDescent="0.3">
      <c r="A58" s="308"/>
      <c r="B58" s="96" t="s">
        <v>55</v>
      </c>
      <c r="C58" s="97" t="s">
        <v>18</v>
      </c>
      <c r="D58" s="98">
        <v>3.0110000000000001</v>
      </c>
      <c r="E58" s="99" t="s">
        <v>13</v>
      </c>
      <c r="F58" s="305"/>
      <c r="G58" s="99" t="s">
        <v>57</v>
      </c>
      <c r="H58" s="317"/>
      <c r="I58" s="165" t="str">
        <f t="shared" si="0"/>
        <v>04,24</v>
      </c>
      <c r="J58" s="26"/>
      <c r="K58" s="27"/>
      <c r="L58" s="27"/>
      <c r="M58" s="312"/>
    </row>
    <row r="59" spans="1:13" ht="19.5" hidden="1" thickBot="1" x14ac:dyDescent="0.3">
      <c r="A59" s="309">
        <f>MAX(A58,A57,A56,A55,A54,A53,A52,A51,A50,A49,A48,A47)+1</f>
        <v>19</v>
      </c>
      <c r="B59" s="104" t="s">
        <v>61</v>
      </c>
      <c r="C59" s="105" t="s">
        <v>20</v>
      </c>
      <c r="D59" s="106">
        <v>1.9450000000000001</v>
      </c>
      <c r="E59" s="107" t="s">
        <v>13</v>
      </c>
      <c r="F59" s="108"/>
      <c r="G59" s="107" t="s">
        <v>62</v>
      </c>
      <c r="H59" s="109"/>
      <c r="I59" s="109" t="str">
        <f t="shared" si="0"/>
        <v>04,24</v>
      </c>
      <c r="J59" s="26"/>
      <c r="K59" s="27"/>
      <c r="L59" s="27"/>
    </row>
    <row r="60" spans="1:13" ht="19.5" hidden="1" thickBot="1" x14ac:dyDescent="0.3">
      <c r="A60" s="310"/>
      <c r="B60" s="111" t="s">
        <v>61</v>
      </c>
      <c r="C60" s="112" t="s">
        <v>18</v>
      </c>
      <c r="D60" s="113">
        <v>5.2229999999999999</v>
      </c>
      <c r="E60" s="114" t="s">
        <v>13</v>
      </c>
      <c r="F60" s="115"/>
      <c r="G60" s="114" t="s">
        <v>62</v>
      </c>
      <c r="H60" s="116"/>
      <c r="I60" s="116" t="str">
        <f t="shared" si="0"/>
        <v>04,24</v>
      </c>
      <c r="J60" s="26"/>
      <c r="K60" s="27"/>
      <c r="L60" s="27"/>
    </row>
    <row r="61" spans="1:13" ht="19.5" hidden="1" thickBot="1" x14ac:dyDescent="0.3">
      <c r="A61" s="311"/>
      <c r="B61" s="117" t="s">
        <v>61</v>
      </c>
      <c r="C61" s="118" t="s">
        <v>19</v>
      </c>
      <c r="D61" s="119">
        <v>10.013</v>
      </c>
      <c r="E61" s="120" t="s">
        <v>13</v>
      </c>
      <c r="F61" s="121"/>
      <c r="G61" s="120" t="s">
        <v>62</v>
      </c>
      <c r="H61" s="122"/>
      <c r="I61" s="122" t="str">
        <f t="shared" si="0"/>
        <v>04,24</v>
      </c>
      <c r="J61" s="26"/>
      <c r="K61" s="27"/>
      <c r="L61" s="27"/>
    </row>
    <row r="62" spans="1:13" ht="19.5" hidden="1" thickBot="1" x14ac:dyDescent="0.3">
      <c r="A62" s="123">
        <f>MAX(A61,A60,A59,A58,A57,A56,A55,A54,A53,A52,A51,A50)+1</f>
        <v>20</v>
      </c>
      <c r="B62" s="124" t="s">
        <v>61</v>
      </c>
      <c r="C62" s="125" t="s">
        <v>17</v>
      </c>
      <c r="D62" s="126">
        <v>8.4039999999999999</v>
      </c>
      <c r="E62" s="127" t="s">
        <v>13</v>
      </c>
      <c r="F62" s="133" t="s">
        <v>63</v>
      </c>
      <c r="G62" s="127" t="s">
        <v>62</v>
      </c>
      <c r="H62" s="128"/>
      <c r="I62" s="128" t="str">
        <f t="shared" si="0"/>
        <v>04,24</v>
      </c>
      <c r="J62" s="26"/>
      <c r="K62" s="27"/>
      <c r="L62" s="27"/>
    </row>
    <row r="63" spans="1:13" ht="19.5" hidden="1" thickBot="1" x14ac:dyDescent="0.3">
      <c r="A63" s="309">
        <f>MAX(A62,A61,A60,A59,A58,A57,A56,A55,A54,A53,A52,A51)+1</f>
        <v>21</v>
      </c>
      <c r="B63" s="129" t="s">
        <v>61</v>
      </c>
      <c r="C63" s="105" t="s">
        <v>17</v>
      </c>
      <c r="D63" s="106">
        <v>4.8049999999999997</v>
      </c>
      <c r="E63" s="107" t="s">
        <v>34</v>
      </c>
      <c r="F63" s="108"/>
      <c r="G63" s="107" t="s">
        <v>64</v>
      </c>
      <c r="H63" s="109"/>
      <c r="I63" s="109" t="str">
        <f t="shared" si="0"/>
        <v>04,24</v>
      </c>
      <c r="J63" s="26"/>
      <c r="K63" s="27"/>
      <c r="L63" s="27"/>
    </row>
    <row r="64" spans="1:13" ht="19.5" hidden="1" thickBot="1" x14ac:dyDescent="0.3">
      <c r="A64" s="310"/>
      <c r="B64" s="130" t="s">
        <v>61</v>
      </c>
      <c r="C64" s="112" t="s">
        <v>18</v>
      </c>
      <c r="D64" s="113">
        <v>3.1259999999999999</v>
      </c>
      <c r="E64" s="114" t="s">
        <v>34</v>
      </c>
      <c r="F64" s="115"/>
      <c r="G64" s="114" t="s">
        <v>64</v>
      </c>
      <c r="H64" s="116"/>
      <c r="I64" s="116" t="str">
        <f t="shared" si="0"/>
        <v>04,24</v>
      </c>
      <c r="J64" s="26"/>
      <c r="K64" s="27"/>
      <c r="L64" s="27"/>
    </row>
    <row r="65" spans="1:12" ht="19.5" hidden="1" thickBot="1" x14ac:dyDescent="0.3">
      <c r="A65" s="310"/>
      <c r="B65" s="131" t="s">
        <v>61</v>
      </c>
      <c r="C65" s="118" t="s">
        <v>19</v>
      </c>
      <c r="D65" s="119">
        <v>2.8959999999999999</v>
      </c>
      <c r="E65" s="120" t="s">
        <v>34</v>
      </c>
      <c r="F65" s="121"/>
      <c r="G65" s="120" t="s">
        <v>64</v>
      </c>
      <c r="H65" s="122"/>
      <c r="I65" s="122" t="str">
        <f t="shared" si="0"/>
        <v>04,24</v>
      </c>
      <c r="J65" s="26"/>
      <c r="K65" s="27"/>
      <c r="L65" s="27"/>
    </row>
    <row r="66" spans="1:12" ht="19.5" hidden="1" thickBot="1" x14ac:dyDescent="0.3">
      <c r="A66" s="310"/>
      <c r="B66" s="129" t="s">
        <v>61</v>
      </c>
      <c r="C66" s="105" t="s">
        <v>17</v>
      </c>
      <c r="D66" s="106">
        <v>1.71</v>
      </c>
      <c r="E66" s="107" t="s">
        <v>45</v>
      </c>
      <c r="F66" s="300" t="s">
        <v>65</v>
      </c>
      <c r="G66" s="107" t="s">
        <v>64</v>
      </c>
      <c r="H66" s="109"/>
      <c r="I66" s="109" t="str">
        <f t="shared" si="0"/>
        <v>04,24</v>
      </c>
      <c r="J66" s="26"/>
      <c r="K66" s="27"/>
      <c r="L66" s="27"/>
    </row>
    <row r="67" spans="1:12" ht="19.5" hidden="1" thickBot="1" x14ac:dyDescent="0.3">
      <c r="A67" s="310"/>
      <c r="B67" s="130" t="s">
        <v>61</v>
      </c>
      <c r="C67" s="112" t="s">
        <v>18</v>
      </c>
      <c r="D67" s="113">
        <v>1.4039999999999999</v>
      </c>
      <c r="E67" s="114" t="s">
        <v>45</v>
      </c>
      <c r="F67" s="301"/>
      <c r="G67" s="114" t="s">
        <v>64</v>
      </c>
      <c r="H67" s="116"/>
      <c r="I67" s="116" t="str">
        <f t="shared" si="0"/>
        <v>04,24</v>
      </c>
      <c r="J67" s="26"/>
      <c r="K67" s="27"/>
      <c r="L67" s="27"/>
    </row>
    <row r="68" spans="1:12" ht="19.5" hidden="1" thickBot="1" x14ac:dyDescent="0.3">
      <c r="A68" s="311"/>
      <c r="B68" s="131" t="s">
        <v>61</v>
      </c>
      <c r="C68" s="118" t="s">
        <v>19</v>
      </c>
      <c r="D68" s="119">
        <v>0.216</v>
      </c>
      <c r="E68" s="120" t="s">
        <v>45</v>
      </c>
      <c r="F68" s="302"/>
      <c r="G68" s="120" t="s">
        <v>64</v>
      </c>
      <c r="H68" s="122"/>
      <c r="I68" s="122" t="str">
        <f t="shared" si="0"/>
        <v>04,24</v>
      </c>
      <c r="J68" s="26"/>
      <c r="K68" s="27"/>
      <c r="L68" s="27"/>
    </row>
    <row r="69" spans="1:12" ht="19.5" hidden="1" thickBot="1" x14ac:dyDescent="0.3">
      <c r="A69" s="306">
        <f>MAX(A68,A67,A66,A65,A64,A63,A62,A61,A60,A59,A58,A57)+1</f>
        <v>22</v>
      </c>
      <c r="B69" s="91" t="s">
        <v>66</v>
      </c>
      <c r="C69" s="92" t="s">
        <v>20</v>
      </c>
      <c r="D69" s="93">
        <v>2.7229999999999999</v>
      </c>
      <c r="E69" s="94" t="s">
        <v>13</v>
      </c>
      <c r="F69" s="134"/>
      <c r="G69" s="94" t="s">
        <v>67</v>
      </c>
      <c r="H69" s="135"/>
      <c r="I69" s="135" t="str">
        <f t="shared" si="0"/>
        <v>04,24</v>
      </c>
      <c r="J69" s="26"/>
      <c r="K69" s="27"/>
      <c r="L69" s="27"/>
    </row>
    <row r="70" spans="1:12" ht="19.5" hidden="1" thickBot="1" x14ac:dyDescent="0.3">
      <c r="A70" s="308"/>
      <c r="B70" s="96" t="s">
        <v>66</v>
      </c>
      <c r="C70" s="97" t="s">
        <v>17</v>
      </c>
      <c r="D70" s="98">
        <v>14.507</v>
      </c>
      <c r="E70" s="99" t="s">
        <v>13</v>
      </c>
      <c r="F70" s="136"/>
      <c r="G70" s="99" t="s">
        <v>67</v>
      </c>
      <c r="H70" s="132"/>
      <c r="I70" s="132" t="str">
        <f t="shared" si="0"/>
        <v>04,24</v>
      </c>
      <c r="J70" s="26"/>
      <c r="K70" s="27"/>
      <c r="L70" s="27"/>
    </row>
    <row r="71" spans="1:12" ht="19.5" hidden="1" thickBot="1" x14ac:dyDescent="0.3">
      <c r="A71" s="309">
        <f>MAX(A70,A69,A68,A67,A66,A65,A64,A63,A62,A61,A60,A59)+1</f>
        <v>23</v>
      </c>
      <c r="B71" s="104" t="s">
        <v>66</v>
      </c>
      <c r="C71" s="105" t="s">
        <v>18</v>
      </c>
      <c r="D71" s="106">
        <v>7.6849999999999996</v>
      </c>
      <c r="E71" s="107" t="s">
        <v>13</v>
      </c>
      <c r="F71" s="108"/>
      <c r="G71" s="107" t="s">
        <v>67</v>
      </c>
      <c r="H71" s="109"/>
      <c r="I71" s="109" t="str">
        <f t="shared" si="0"/>
        <v>04,24</v>
      </c>
      <c r="J71" s="26"/>
      <c r="K71" s="27"/>
      <c r="L71" s="27"/>
    </row>
    <row r="72" spans="1:12" ht="19.5" hidden="1" thickBot="1" x14ac:dyDescent="0.3">
      <c r="A72" s="311"/>
      <c r="B72" s="117" t="s">
        <v>66</v>
      </c>
      <c r="C72" s="118" t="s">
        <v>19</v>
      </c>
      <c r="D72" s="119">
        <v>9.3940000000000001</v>
      </c>
      <c r="E72" s="120" t="s">
        <v>13</v>
      </c>
      <c r="F72" s="121"/>
      <c r="G72" s="120" t="s">
        <v>67</v>
      </c>
      <c r="H72" s="122"/>
      <c r="I72" s="122" t="str">
        <f t="shared" si="0"/>
        <v>04,24</v>
      </c>
      <c r="J72" s="26"/>
      <c r="K72" s="27"/>
      <c r="L72" s="27"/>
    </row>
    <row r="73" spans="1:12" ht="19.5" hidden="1" thickBot="1" x14ac:dyDescent="0.3">
      <c r="A73" s="306">
        <f>MAX(A72,A71,A70,A69,A68,A67,A66,A65,A64,A63,A62,A61)+1</f>
        <v>24</v>
      </c>
      <c r="B73" s="91" t="s">
        <v>66</v>
      </c>
      <c r="C73" s="92" t="s">
        <v>18</v>
      </c>
      <c r="D73" s="93">
        <v>1.9990000000000001</v>
      </c>
      <c r="E73" s="94" t="s">
        <v>13</v>
      </c>
      <c r="F73" s="303" t="s">
        <v>68</v>
      </c>
      <c r="G73" s="94" t="s">
        <v>69</v>
      </c>
      <c r="H73" s="135"/>
      <c r="I73" s="135" t="str">
        <f t="shared" si="0"/>
        <v>04,24</v>
      </c>
      <c r="J73" s="26"/>
      <c r="K73" s="27"/>
      <c r="L73" s="27"/>
    </row>
    <row r="74" spans="1:12" ht="19.5" hidden="1" thickBot="1" x14ac:dyDescent="0.3">
      <c r="A74" s="307"/>
      <c r="B74" s="145" t="s">
        <v>66</v>
      </c>
      <c r="C74" s="146" t="s">
        <v>19</v>
      </c>
      <c r="D74" s="147">
        <v>4.3879999999999999</v>
      </c>
      <c r="E74" s="148" t="s">
        <v>13</v>
      </c>
      <c r="F74" s="304"/>
      <c r="G74" s="148" t="s">
        <v>69</v>
      </c>
      <c r="H74" s="149"/>
      <c r="I74" s="149" t="str">
        <f t="shared" si="0"/>
        <v>04,24</v>
      </c>
      <c r="J74" s="26"/>
      <c r="K74" s="27"/>
      <c r="L74" s="27"/>
    </row>
    <row r="75" spans="1:12" ht="18.75" hidden="1" customHeight="1" x14ac:dyDescent="0.3">
      <c r="A75" s="328"/>
      <c r="B75" s="142" t="s">
        <v>66</v>
      </c>
      <c r="C75" s="92" t="s">
        <v>17</v>
      </c>
      <c r="D75" s="93">
        <v>3.91</v>
      </c>
      <c r="E75" s="94" t="s">
        <v>34</v>
      </c>
      <c r="F75" s="154"/>
      <c r="G75" s="94" t="s">
        <v>70</v>
      </c>
      <c r="H75" s="135"/>
      <c r="I75" s="135" t="str">
        <f t="shared" si="0"/>
        <v>04,24</v>
      </c>
      <c r="J75" s="26"/>
      <c r="K75" s="27"/>
      <c r="L75" s="27"/>
    </row>
    <row r="76" spans="1:12" ht="19.5" hidden="1" thickBot="1" x14ac:dyDescent="0.3">
      <c r="A76" s="328"/>
      <c r="B76" s="155" t="s">
        <v>66</v>
      </c>
      <c r="C76" s="151" t="s">
        <v>18</v>
      </c>
      <c r="D76" s="152">
        <v>2.3340000000000001</v>
      </c>
      <c r="E76" s="150" t="s">
        <v>34</v>
      </c>
      <c r="F76" s="153"/>
      <c r="G76" s="150" t="s">
        <v>70</v>
      </c>
      <c r="H76" s="156"/>
      <c r="I76" s="156" t="str">
        <f t="shared" si="0"/>
        <v>04,24</v>
      </c>
      <c r="J76" s="26"/>
      <c r="K76" s="27"/>
      <c r="L76" s="27"/>
    </row>
    <row r="77" spans="1:12" ht="19.5" hidden="1" thickBot="1" x14ac:dyDescent="0.3">
      <c r="A77" s="328"/>
      <c r="B77" s="157" t="s">
        <v>66</v>
      </c>
      <c r="C77" s="158" t="s">
        <v>19</v>
      </c>
      <c r="D77" s="159">
        <v>0.90200000000000002</v>
      </c>
      <c r="E77" s="160" t="s">
        <v>34</v>
      </c>
      <c r="F77" s="161"/>
      <c r="G77" s="160" t="s">
        <v>70</v>
      </c>
      <c r="H77" s="162"/>
      <c r="I77" s="162" t="str">
        <f t="shared" si="0"/>
        <v>04,24</v>
      </c>
      <c r="J77" s="26"/>
      <c r="K77" s="27"/>
      <c r="L77" s="27"/>
    </row>
    <row r="78" spans="1:12" ht="18.75" hidden="1" customHeight="1" x14ac:dyDescent="0.3">
      <c r="A78" s="307"/>
      <c r="B78" s="142" t="s">
        <v>66</v>
      </c>
      <c r="C78" s="92" t="s">
        <v>17</v>
      </c>
      <c r="D78" s="93">
        <v>0.9</v>
      </c>
      <c r="E78" s="94" t="s">
        <v>45</v>
      </c>
      <c r="F78" s="154"/>
      <c r="G78" s="94" t="s">
        <v>70</v>
      </c>
      <c r="H78" s="135"/>
      <c r="I78" s="135" t="str">
        <f t="shared" si="0"/>
        <v>04,24</v>
      </c>
      <c r="J78" s="27"/>
      <c r="K78" s="27"/>
      <c r="L78" s="27"/>
    </row>
    <row r="79" spans="1:12" ht="19.5" hidden="1" thickBot="1" x14ac:dyDescent="0.3">
      <c r="A79" s="307"/>
      <c r="B79" s="155" t="s">
        <v>66</v>
      </c>
      <c r="C79" s="151" t="s">
        <v>18</v>
      </c>
      <c r="D79" s="152">
        <v>0.72</v>
      </c>
      <c r="E79" s="150" t="s">
        <v>45</v>
      </c>
      <c r="F79" s="153"/>
      <c r="G79" s="150" t="s">
        <v>70</v>
      </c>
      <c r="H79" s="156"/>
      <c r="I79" s="156" t="str">
        <f t="shared" si="0"/>
        <v>04,24</v>
      </c>
      <c r="J79" s="27"/>
      <c r="K79" s="27"/>
      <c r="L79" s="27"/>
    </row>
    <row r="80" spans="1:12" ht="19.5" hidden="1" thickBot="1" x14ac:dyDescent="0.3">
      <c r="A80" s="308"/>
      <c r="B80" s="157" t="s">
        <v>66</v>
      </c>
      <c r="C80" s="158" t="s">
        <v>19</v>
      </c>
      <c r="D80" s="159">
        <v>0.18</v>
      </c>
      <c r="E80" s="160" t="s">
        <v>45</v>
      </c>
      <c r="F80" s="161"/>
      <c r="G80" s="160" t="s">
        <v>70</v>
      </c>
      <c r="H80" s="162"/>
      <c r="I80" s="162" t="str">
        <f t="shared" si="0"/>
        <v>04,24</v>
      </c>
      <c r="J80" s="27"/>
      <c r="K80" s="27"/>
      <c r="L80" s="27"/>
    </row>
    <row r="81" spans="1:12" ht="19.5" hidden="1" thickBot="1" x14ac:dyDescent="0.3">
      <c r="A81" s="309">
        <f>MAX(A80,A79,A78,A77,A76,A75,A74,A73,A72,A71,A70,A69)+1</f>
        <v>25</v>
      </c>
      <c r="B81" s="104" t="s">
        <v>70</v>
      </c>
      <c r="C81" s="105" t="s">
        <v>17</v>
      </c>
      <c r="D81" s="106">
        <v>5.6</v>
      </c>
      <c r="E81" s="107" t="s">
        <v>13</v>
      </c>
      <c r="F81" s="108"/>
      <c r="G81" s="107" t="s">
        <v>71</v>
      </c>
      <c r="H81" s="109"/>
      <c r="I81" s="109" t="str">
        <f t="shared" si="0"/>
        <v>05,24</v>
      </c>
      <c r="J81" s="163"/>
      <c r="K81" s="71"/>
      <c r="L81" s="71"/>
    </row>
    <row r="82" spans="1:12" ht="19.5" hidden="1" thickBot="1" x14ac:dyDescent="0.3">
      <c r="A82" s="310"/>
      <c r="B82" s="111" t="s">
        <v>70</v>
      </c>
      <c r="C82" s="112" t="s">
        <v>18</v>
      </c>
      <c r="D82" s="113">
        <v>3.1269999999999998</v>
      </c>
      <c r="E82" s="114" t="s">
        <v>13</v>
      </c>
      <c r="F82" s="115"/>
      <c r="G82" s="114" t="s">
        <v>71</v>
      </c>
      <c r="H82" s="116"/>
      <c r="I82" s="116" t="str">
        <f t="shared" si="0"/>
        <v>05,24</v>
      </c>
    </row>
    <row r="83" spans="1:12" ht="19.5" hidden="1" thickBot="1" x14ac:dyDescent="0.3">
      <c r="A83" s="310"/>
      <c r="B83" s="111" t="s">
        <v>70</v>
      </c>
      <c r="C83" s="112" t="s">
        <v>19</v>
      </c>
      <c r="D83" s="113">
        <v>6.2889999999999997</v>
      </c>
      <c r="E83" s="114" t="s">
        <v>13</v>
      </c>
      <c r="F83" s="115"/>
      <c r="G83" s="114" t="s">
        <v>71</v>
      </c>
      <c r="H83" s="116"/>
      <c r="I83" s="116" t="str">
        <f t="shared" si="0"/>
        <v>05,24</v>
      </c>
    </row>
    <row r="84" spans="1:12" ht="19.5" hidden="1" thickBot="1" x14ac:dyDescent="0.3">
      <c r="A84" s="311"/>
      <c r="B84" s="117" t="s">
        <v>70</v>
      </c>
      <c r="C84" s="118" t="s">
        <v>20</v>
      </c>
      <c r="D84" s="119">
        <v>1.974</v>
      </c>
      <c r="E84" s="120" t="s">
        <v>13</v>
      </c>
      <c r="F84" s="121"/>
      <c r="G84" s="120" t="s">
        <v>71</v>
      </c>
      <c r="H84" s="122"/>
      <c r="I84" s="122" t="str">
        <f t="shared" si="0"/>
        <v>05,24</v>
      </c>
    </row>
    <row r="85" spans="1:12" ht="19.5" hidden="1" thickBot="1" x14ac:dyDescent="0.3">
      <c r="A85" s="306">
        <f t="shared" ref="A85" si="1">MAX(A84,A83,A82,A81,A80,A79,A78,A77,A76,A75,A74,A73)+1</f>
        <v>26</v>
      </c>
      <c r="B85" s="142" t="s">
        <v>70</v>
      </c>
      <c r="C85" s="92" t="s">
        <v>17</v>
      </c>
      <c r="D85" s="93">
        <v>4.3179999999999996</v>
      </c>
      <c r="E85" s="94" t="s">
        <v>13</v>
      </c>
      <c r="F85" s="303" t="s">
        <v>72</v>
      </c>
      <c r="G85" s="94" t="s">
        <v>71</v>
      </c>
      <c r="H85" s="135"/>
      <c r="I85" s="135" t="str">
        <f t="shared" si="0"/>
        <v>05,24</v>
      </c>
    </row>
    <row r="86" spans="1:12" ht="19.5" hidden="1" thickBot="1" x14ac:dyDescent="0.3">
      <c r="A86" s="307"/>
      <c r="B86" s="166" t="s">
        <v>70</v>
      </c>
      <c r="C86" s="146" t="s">
        <v>18</v>
      </c>
      <c r="D86" s="147">
        <v>3.9990000000000001</v>
      </c>
      <c r="E86" s="148" t="s">
        <v>13</v>
      </c>
      <c r="F86" s="304"/>
      <c r="G86" s="148" t="s">
        <v>71</v>
      </c>
      <c r="H86" s="149"/>
      <c r="I86" s="149" t="str">
        <f t="shared" si="0"/>
        <v>05,24</v>
      </c>
    </row>
    <row r="87" spans="1:12" ht="19.5" hidden="1" thickBot="1" x14ac:dyDescent="0.3">
      <c r="A87" s="307"/>
      <c r="B87" s="142" t="s">
        <v>70</v>
      </c>
      <c r="C87" s="92" t="s">
        <v>17</v>
      </c>
      <c r="D87" s="93">
        <v>4.55</v>
      </c>
      <c r="E87" s="94" t="s">
        <v>34</v>
      </c>
      <c r="F87" s="303" t="s">
        <v>72</v>
      </c>
      <c r="G87" s="94" t="s">
        <v>73</v>
      </c>
      <c r="H87" s="135"/>
      <c r="I87" s="135" t="str">
        <f t="shared" si="0"/>
        <v>05,24</v>
      </c>
    </row>
    <row r="88" spans="1:12" ht="19.5" hidden="1" thickBot="1" x14ac:dyDescent="0.3">
      <c r="A88" s="307"/>
      <c r="B88" s="144" t="s">
        <v>70</v>
      </c>
      <c r="C88" s="137" t="s">
        <v>18</v>
      </c>
      <c r="D88" s="138">
        <v>3.0179999999999998</v>
      </c>
      <c r="E88" s="139" t="s">
        <v>34</v>
      </c>
      <c r="F88" s="304"/>
      <c r="G88" s="139" t="s">
        <v>73</v>
      </c>
      <c r="H88" s="140"/>
      <c r="I88" s="140" t="str">
        <f t="shared" si="0"/>
        <v>05,24</v>
      </c>
    </row>
    <row r="89" spans="1:12" ht="19.5" hidden="1" thickBot="1" x14ac:dyDescent="0.3">
      <c r="A89" s="308"/>
      <c r="B89" s="143" t="s">
        <v>70</v>
      </c>
      <c r="C89" s="97" t="s">
        <v>19</v>
      </c>
      <c r="D89" s="98">
        <v>1.163</v>
      </c>
      <c r="E89" s="99" t="s">
        <v>34</v>
      </c>
      <c r="F89" s="305"/>
      <c r="G89" s="99" t="s">
        <v>73</v>
      </c>
      <c r="H89" s="132"/>
      <c r="I89" s="132" t="str">
        <f t="shared" si="0"/>
        <v>05,24</v>
      </c>
    </row>
    <row r="90" spans="1:12" ht="19.5" hidden="1" thickBot="1" x14ac:dyDescent="0.3">
      <c r="A90" s="309">
        <f>MAX(A89,A88,A87,A86,A85,A84,A83,A82,A81,A80,A79,A78)+1</f>
        <v>27</v>
      </c>
      <c r="B90" s="104" t="s">
        <v>75</v>
      </c>
      <c r="C90" s="105" t="s">
        <v>17</v>
      </c>
      <c r="D90" s="106">
        <v>4.6230000000000002</v>
      </c>
      <c r="E90" s="107" t="s">
        <v>13</v>
      </c>
      <c r="F90" s="108"/>
      <c r="G90" s="107" t="s">
        <v>74</v>
      </c>
      <c r="H90" s="109"/>
      <c r="I90" s="109" t="str">
        <f t="shared" si="0"/>
        <v>05,24</v>
      </c>
    </row>
    <row r="91" spans="1:12" ht="19.5" hidden="1" thickBot="1" x14ac:dyDescent="0.3">
      <c r="A91" s="310"/>
      <c r="B91" s="111" t="s">
        <v>75</v>
      </c>
      <c r="C91" s="112" t="s">
        <v>18</v>
      </c>
      <c r="D91" s="113">
        <v>6.7670000000000003</v>
      </c>
      <c r="E91" s="114" t="s">
        <v>13</v>
      </c>
      <c r="F91" s="115"/>
      <c r="G91" s="114" t="s">
        <v>74</v>
      </c>
      <c r="H91" s="116"/>
      <c r="I91" s="116" t="str">
        <f t="shared" si="0"/>
        <v>05,24</v>
      </c>
    </row>
    <row r="92" spans="1:12" ht="19.5" hidden="1" thickBot="1" x14ac:dyDescent="0.3">
      <c r="A92" s="310"/>
      <c r="B92" s="111" t="s">
        <v>75</v>
      </c>
      <c r="C92" s="112" t="s">
        <v>19</v>
      </c>
      <c r="D92" s="113">
        <v>4.2640000000000002</v>
      </c>
      <c r="E92" s="114" t="s">
        <v>13</v>
      </c>
      <c r="F92" s="115"/>
      <c r="G92" s="114" t="s">
        <v>74</v>
      </c>
      <c r="H92" s="116"/>
      <c r="I92" s="116" t="str">
        <f t="shared" si="0"/>
        <v>05,24</v>
      </c>
    </row>
    <row r="93" spans="1:12" ht="19.5" hidden="1" thickBot="1" x14ac:dyDescent="0.3">
      <c r="A93" s="311"/>
      <c r="B93" s="168" t="s">
        <v>75</v>
      </c>
      <c r="C93" s="169" t="s">
        <v>20</v>
      </c>
      <c r="D93" s="170">
        <v>1.734</v>
      </c>
      <c r="E93" s="171" t="s">
        <v>13</v>
      </c>
      <c r="F93" s="172"/>
      <c r="G93" s="171" t="s">
        <v>74</v>
      </c>
      <c r="H93" s="167"/>
      <c r="I93" s="167" t="str">
        <f t="shared" si="0"/>
        <v>05,24</v>
      </c>
    </row>
    <row r="94" spans="1:12" ht="18.75" hidden="1" customHeight="1" x14ac:dyDescent="0.3">
      <c r="A94" s="306">
        <f>MAX(A93,A92,A91,A90,A89,A88,A87,A86,A85,A84,A83,A82)+1</f>
        <v>28</v>
      </c>
      <c r="B94" s="142" t="s">
        <v>75</v>
      </c>
      <c r="C94" s="92" t="s">
        <v>17</v>
      </c>
      <c r="D94" s="93">
        <v>5.5039999999999996</v>
      </c>
      <c r="E94" s="94" t="s">
        <v>13</v>
      </c>
      <c r="F94" s="303" t="s">
        <v>76</v>
      </c>
      <c r="G94" s="94" t="s">
        <v>74</v>
      </c>
      <c r="H94" s="173"/>
      <c r="I94" s="135" t="str">
        <f t="shared" si="0"/>
        <v>05,24</v>
      </c>
    </row>
    <row r="95" spans="1:12" ht="19.5" hidden="1" thickBot="1" x14ac:dyDescent="0.3">
      <c r="A95" s="307"/>
      <c r="B95" s="166" t="s">
        <v>75</v>
      </c>
      <c r="C95" s="146" t="s">
        <v>19</v>
      </c>
      <c r="D95" s="147">
        <v>4.9960000000000004</v>
      </c>
      <c r="E95" s="148" t="s">
        <v>13</v>
      </c>
      <c r="F95" s="304"/>
      <c r="G95" s="148" t="s">
        <v>74</v>
      </c>
      <c r="H95" s="177"/>
      <c r="I95" s="180" t="str">
        <f t="shared" si="0"/>
        <v>05,24</v>
      </c>
    </row>
    <row r="96" spans="1:12" ht="19.5" hidden="1" thickBot="1" x14ac:dyDescent="0.3">
      <c r="A96" s="307"/>
      <c r="B96" s="142" t="s">
        <v>77</v>
      </c>
      <c r="C96" s="92" t="s">
        <v>17</v>
      </c>
      <c r="D96" s="93">
        <v>2.1819999999999999</v>
      </c>
      <c r="E96" s="94" t="s">
        <v>34</v>
      </c>
      <c r="F96" s="134"/>
      <c r="G96" s="94" t="s">
        <v>78</v>
      </c>
      <c r="H96" s="173"/>
      <c r="I96" s="135" t="str">
        <f t="shared" si="0"/>
        <v>05,24</v>
      </c>
    </row>
    <row r="97" spans="1:9" ht="19.5" hidden="1" thickBot="1" x14ac:dyDescent="0.3">
      <c r="A97" s="307"/>
      <c r="B97" s="144" t="s">
        <v>77</v>
      </c>
      <c r="C97" s="137" t="s">
        <v>18</v>
      </c>
      <c r="D97" s="138">
        <v>2.0150000000000001</v>
      </c>
      <c r="E97" s="139" t="s">
        <v>34</v>
      </c>
      <c r="F97" s="175"/>
      <c r="G97" s="139" t="s">
        <v>78</v>
      </c>
      <c r="H97" s="178"/>
      <c r="I97" s="156" t="str">
        <f t="shared" si="0"/>
        <v>05,24</v>
      </c>
    </row>
    <row r="98" spans="1:9" ht="19.5" hidden="1" thickBot="1" x14ac:dyDescent="0.3">
      <c r="A98" s="307"/>
      <c r="B98" s="166" t="s">
        <v>77</v>
      </c>
      <c r="C98" s="146" t="s">
        <v>19</v>
      </c>
      <c r="D98" s="147">
        <v>0.81</v>
      </c>
      <c r="E98" s="148" t="s">
        <v>34</v>
      </c>
      <c r="F98" s="176"/>
      <c r="G98" s="148" t="s">
        <v>78</v>
      </c>
      <c r="H98" s="177"/>
      <c r="I98" s="180" t="str">
        <f t="shared" si="0"/>
        <v>05,24</v>
      </c>
    </row>
    <row r="99" spans="1:9" ht="19.5" hidden="1" thickBot="1" x14ac:dyDescent="0.3">
      <c r="A99" s="328"/>
      <c r="B99" s="142" t="s">
        <v>79</v>
      </c>
      <c r="C99" s="92" t="s">
        <v>19</v>
      </c>
      <c r="D99" s="93">
        <v>0.18</v>
      </c>
      <c r="E99" s="94" t="s">
        <v>45</v>
      </c>
      <c r="F99" s="94"/>
      <c r="G99" s="94" t="s">
        <v>78</v>
      </c>
      <c r="H99" s="173"/>
      <c r="I99" s="135" t="str">
        <f t="shared" si="0"/>
        <v>05,24</v>
      </c>
    </row>
    <row r="100" spans="1:9" ht="19.5" hidden="1" thickBot="1" x14ac:dyDescent="0.3">
      <c r="A100" s="333"/>
      <c r="B100" s="157" t="s">
        <v>79</v>
      </c>
      <c r="C100" s="158" t="s">
        <v>17</v>
      </c>
      <c r="D100" s="159">
        <v>0.18</v>
      </c>
      <c r="E100" s="160" t="s">
        <v>45</v>
      </c>
      <c r="F100" s="160"/>
      <c r="G100" s="160" t="s">
        <v>78</v>
      </c>
      <c r="H100" s="174"/>
      <c r="I100" s="162" t="str">
        <f t="shared" si="0"/>
        <v>05,24</v>
      </c>
    </row>
    <row r="101" spans="1:9" ht="19.5" hidden="1" thickBot="1" x14ac:dyDescent="0.3">
      <c r="A101" s="309">
        <f>MAX(A100,A99,A98,A97,A96,A95,A94,A93,A92,A91,A90,A89)+1</f>
        <v>29</v>
      </c>
      <c r="B101" s="104" t="s">
        <v>80</v>
      </c>
      <c r="C101" s="105" t="s">
        <v>17</v>
      </c>
      <c r="D101" s="106">
        <v>4.9059999999999997</v>
      </c>
      <c r="E101" s="107" t="s">
        <v>13</v>
      </c>
      <c r="F101" s="108"/>
      <c r="G101" s="107" t="s">
        <v>81</v>
      </c>
      <c r="H101" s="109"/>
      <c r="I101" s="109" t="str">
        <f t="shared" si="0"/>
        <v>05,24</v>
      </c>
    </row>
    <row r="102" spans="1:9" ht="19.5" hidden="1" thickBot="1" x14ac:dyDescent="0.3">
      <c r="A102" s="310"/>
      <c r="B102" s="111" t="s">
        <v>80</v>
      </c>
      <c r="C102" s="112" t="s">
        <v>18</v>
      </c>
      <c r="D102" s="113">
        <v>6.3970000000000002</v>
      </c>
      <c r="E102" s="114" t="s">
        <v>13</v>
      </c>
      <c r="F102" s="115"/>
      <c r="G102" s="114" t="s">
        <v>81</v>
      </c>
      <c r="H102" s="116"/>
      <c r="I102" s="116" t="str">
        <f t="shared" si="0"/>
        <v>05,24</v>
      </c>
    </row>
    <row r="103" spans="1:9" ht="19.5" hidden="1" thickBot="1" x14ac:dyDescent="0.3">
      <c r="A103" s="310"/>
      <c r="B103" s="111" t="s">
        <v>80</v>
      </c>
      <c r="C103" s="112" t="s">
        <v>19</v>
      </c>
      <c r="D103" s="113">
        <v>4.2050000000000001</v>
      </c>
      <c r="E103" s="114" t="s">
        <v>13</v>
      </c>
      <c r="F103" s="115"/>
      <c r="G103" s="114" t="s">
        <v>81</v>
      </c>
      <c r="H103" s="116"/>
      <c r="I103" s="116" t="str">
        <f t="shared" si="0"/>
        <v>05,24</v>
      </c>
    </row>
    <row r="104" spans="1:9" ht="19.5" hidden="1" thickBot="1" x14ac:dyDescent="0.3">
      <c r="A104" s="311"/>
      <c r="B104" s="117" t="s">
        <v>80</v>
      </c>
      <c r="C104" s="118" t="s">
        <v>20</v>
      </c>
      <c r="D104" s="119">
        <v>1.8620000000000001</v>
      </c>
      <c r="E104" s="120" t="s">
        <v>13</v>
      </c>
      <c r="F104" s="121"/>
      <c r="G104" s="120" t="s">
        <v>81</v>
      </c>
      <c r="H104" s="122"/>
      <c r="I104" s="122" t="str">
        <f t="shared" si="0"/>
        <v>05,24</v>
      </c>
    </row>
    <row r="105" spans="1:9" ht="19.5" hidden="1" thickBot="1" x14ac:dyDescent="0.3">
      <c r="A105" s="306">
        <f>MAX(A104,A103,A102,A101,A100,A99,A98,A97,A96,A95,A94,A93)+1</f>
        <v>30</v>
      </c>
      <c r="B105" s="142" t="s">
        <v>80</v>
      </c>
      <c r="C105" s="92" t="s">
        <v>17</v>
      </c>
      <c r="D105" s="93">
        <v>6.0010000000000003</v>
      </c>
      <c r="E105" s="94" t="s">
        <v>13</v>
      </c>
      <c r="F105" s="303" t="s">
        <v>82</v>
      </c>
      <c r="G105" s="94" t="s">
        <v>81</v>
      </c>
      <c r="H105" s="135"/>
      <c r="I105" s="135" t="str">
        <f t="shared" si="0"/>
        <v>05,24</v>
      </c>
    </row>
    <row r="106" spans="1:9" ht="19.5" hidden="1" thickBot="1" x14ac:dyDescent="0.3">
      <c r="A106" s="307"/>
      <c r="B106" s="166" t="s">
        <v>80</v>
      </c>
      <c r="C106" s="146" t="s">
        <v>19</v>
      </c>
      <c r="D106" s="147">
        <v>6.0090000000000003</v>
      </c>
      <c r="E106" s="148" t="s">
        <v>13</v>
      </c>
      <c r="F106" s="304"/>
      <c r="G106" s="148" t="s">
        <v>81</v>
      </c>
      <c r="H106" s="180"/>
      <c r="I106" s="180" t="str">
        <f t="shared" si="0"/>
        <v>05,24</v>
      </c>
    </row>
    <row r="107" spans="1:9" ht="19.5" hidden="1" thickBot="1" x14ac:dyDescent="0.3">
      <c r="A107" s="307"/>
      <c r="B107" s="142" t="s">
        <v>80</v>
      </c>
      <c r="C107" s="92" t="s">
        <v>17</v>
      </c>
      <c r="D107" s="93">
        <v>0.77100000000000002</v>
      </c>
      <c r="E107" s="94" t="s">
        <v>34</v>
      </c>
      <c r="F107" s="303" t="s">
        <v>84</v>
      </c>
      <c r="G107" s="94" t="s">
        <v>83</v>
      </c>
      <c r="H107" s="313" t="s">
        <v>85</v>
      </c>
      <c r="I107" s="182" t="str">
        <f t="shared" si="0"/>
        <v>05,24</v>
      </c>
    </row>
    <row r="108" spans="1:9" ht="19.5" hidden="1" thickBot="1" x14ac:dyDescent="0.3">
      <c r="A108" s="307"/>
      <c r="B108" s="144" t="s">
        <v>80</v>
      </c>
      <c r="C108" s="137" t="s">
        <v>18</v>
      </c>
      <c r="D108" s="138">
        <v>0.69</v>
      </c>
      <c r="E108" s="139" t="s">
        <v>34</v>
      </c>
      <c r="F108" s="304"/>
      <c r="G108" s="139" t="s">
        <v>83</v>
      </c>
      <c r="H108" s="314"/>
      <c r="I108" s="183" t="str">
        <f t="shared" si="0"/>
        <v>05,24</v>
      </c>
    </row>
    <row r="109" spans="1:9" ht="19.5" hidden="1" thickBot="1" x14ac:dyDescent="0.3">
      <c r="A109" s="307"/>
      <c r="B109" s="166" t="s">
        <v>80</v>
      </c>
      <c r="C109" s="146" t="s">
        <v>19</v>
      </c>
      <c r="D109" s="147">
        <v>0.106</v>
      </c>
      <c r="E109" s="148" t="s">
        <v>34</v>
      </c>
      <c r="F109" s="304"/>
      <c r="G109" s="148" t="s">
        <v>83</v>
      </c>
      <c r="H109" s="314"/>
      <c r="I109" s="183" t="str">
        <f t="shared" si="0"/>
        <v>05,24</v>
      </c>
    </row>
    <row r="110" spans="1:9" ht="19.5" hidden="1" thickBot="1" x14ac:dyDescent="0.3">
      <c r="A110" s="307"/>
      <c r="B110" s="142" t="s">
        <v>80</v>
      </c>
      <c r="C110" s="92" t="s">
        <v>19</v>
      </c>
      <c r="D110" s="93">
        <v>0.27</v>
      </c>
      <c r="E110" s="94" t="s">
        <v>45</v>
      </c>
      <c r="F110" s="304"/>
      <c r="G110" s="94" t="s">
        <v>83</v>
      </c>
      <c r="H110" s="314"/>
      <c r="I110" s="183" t="str">
        <f t="shared" si="0"/>
        <v>05,24</v>
      </c>
    </row>
    <row r="111" spans="1:9" ht="19.5" hidden="1" thickBot="1" x14ac:dyDescent="0.3">
      <c r="A111" s="307"/>
      <c r="B111" s="144" t="s">
        <v>80</v>
      </c>
      <c r="C111" s="137" t="s">
        <v>17</v>
      </c>
      <c r="D111" s="138">
        <v>0.09</v>
      </c>
      <c r="E111" s="139" t="s">
        <v>45</v>
      </c>
      <c r="F111" s="304"/>
      <c r="G111" s="139" t="s">
        <v>83</v>
      </c>
      <c r="H111" s="314"/>
      <c r="I111" s="183" t="str">
        <f t="shared" si="0"/>
        <v>05,24</v>
      </c>
    </row>
    <row r="112" spans="1:9" ht="19.5" hidden="1" thickBot="1" x14ac:dyDescent="0.3">
      <c r="A112" s="308"/>
      <c r="B112" s="143" t="s">
        <v>80</v>
      </c>
      <c r="C112" s="97" t="s">
        <v>18</v>
      </c>
      <c r="D112" s="98">
        <v>0.18</v>
      </c>
      <c r="E112" s="99" t="s">
        <v>45</v>
      </c>
      <c r="F112" s="305"/>
      <c r="G112" s="99" t="s">
        <v>83</v>
      </c>
      <c r="H112" s="315"/>
      <c r="I112" s="184" t="str">
        <f t="shared" si="0"/>
        <v>05,24</v>
      </c>
    </row>
    <row r="113" spans="1:9" ht="19.5" hidden="1" thickBot="1" x14ac:dyDescent="0.3">
      <c r="A113" s="309">
        <f>MAX(A112,A111,A110,A109,A108,A107,A106,A105,A104,A103,A102,A101)+1</f>
        <v>31</v>
      </c>
      <c r="B113" s="104" t="s">
        <v>86</v>
      </c>
      <c r="C113" s="105" t="s">
        <v>17</v>
      </c>
      <c r="D113" s="106">
        <v>4.3419999999999996</v>
      </c>
      <c r="E113" s="107" t="s">
        <v>13</v>
      </c>
      <c r="F113" s="108"/>
      <c r="G113" s="107" t="s">
        <v>87</v>
      </c>
      <c r="H113" s="109"/>
      <c r="I113" s="109" t="str">
        <f t="shared" si="0"/>
        <v>05,24</v>
      </c>
    </row>
    <row r="114" spans="1:9" ht="19.5" hidden="1" thickBot="1" x14ac:dyDescent="0.3">
      <c r="A114" s="310"/>
      <c r="B114" s="111" t="s">
        <v>86</v>
      </c>
      <c r="C114" s="112" t="s">
        <v>18</v>
      </c>
      <c r="D114" s="113">
        <v>8.0169999999999995</v>
      </c>
      <c r="E114" s="114" t="s">
        <v>13</v>
      </c>
      <c r="F114" s="115"/>
      <c r="G114" s="114" t="s">
        <v>87</v>
      </c>
      <c r="H114" s="116"/>
      <c r="I114" s="116" t="str">
        <f t="shared" si="0"/>
        <v>05,24</v>
      </c>
    </row>
    <row r="115" spans="1:9" ht="19.5" hidden="1" thickBot="1" x14ac:dyDescent="0.3">
      <c r="A115" s="310"/>
      <c r="B115" s="111" t="s">
        <v>86</v>
      </c>
      <c r="C115" s="112" t="s">
        <v>19</v>
      </c>
      <c r="D115" s="113">
        <v>4.1929999999999996</v>
      </c>
      <c r="E115" s="114" t="s">
        <v>13</v>
      </c>
      <c r="F115" s="115"/>
      <c r="G115" s="114" t="s">
        <v>87</v>
      </c>
      <c r="H115" s="116"/>
      <c r="I115" s="116" t="str">
        <f t="shared" si="0"/>
        <v>05,24</v>
      </c>
    </row>
    <row r="116" spans="1:9" ht="19.5" hidden="1" thickBot="1" x14ac:dyDescent="0.3">
      <c r="A116" s="311"/>
      <c r="B116" s="117" t="s">
        <v>86</v>
      </c>
      <c r="C116" s="118" t="s">
        <v>20</v>
      </c>
      <c r="D116" s="119">
        <v>0.58599999999999997</v>
      </c>
      <c r="E116" s="120" t="s">
        <v>13</v>
      </c>
      <c r="F116" s="121"/>
      <c r="G116" s="120" t="s">
        <v>87</v>
      </c>
      <c r="H116" s="122"/>
      <c r="I116" s="122" t="str">
        <f t="shared" si="0"/>
        <v>05,24</v>
      </c>
    </row>
    <row r="117" spans="1:9" ht="19.5" hidden="1" thickBot="1" x14ac:dyDescent="0.3">
      <c r="A117" s="306">
        <f t="shared" ref="A117:A180" si="2">MAX(A116,A115,A114,A113,A112,A111,A110,A109,A108,A107,A106,A105,A104,A103,A102)+1</f>
        <v>32</v>
      </c>
      <c r="B117" s="142" t="s">
        <v>86</v>
      </c>
      <c r="C117" s="92" t="s">
        <v>19</v>
      </c>
      <c r="D117" s="93">
        <v>5.82</v>
      </c>
      <c r="E117" s="94" t="s">
        <v>13</v>
      </c>
      <c r="F117" s="303" t="s">
        <v>89</v>
      </c>
      <c r="G117" s="94" t="s">
        <v>87</v>
      </c>
      <c r="H117" s="135"/>
      <c r="I117" s="135" t="str">
        <f t="shared" si="0"/>
        <v>05,24</v>
      </c>
    </row>
    <row r="118" spans="1:9" ht="19.5" hidden="1" thickBot="1" x14ac:dyDescent="0.3">
      <c r="A118" s="307"/>
      <c r="B118" s="143" t="s">
        <v>86</v>
      </c>
      <c r="C118" s="97" t="s">
        <v>17</v>
      </c>
      <c r="D118" s="98">
        <v>5.7009999999999996</v>
      </c>
      <c r="E118" s="99" t="s">
        <v>13</v>
      </c>
      <c r="F118" s="305"/>
      <c r="G118" s="99" t="s">
        <v>87</v>
      </c>
      <c r="H118" s="132"/>
      <c r="I118" s="132" t="str">
        <f t="shared" si="0"/>
        <v>05,24</v>
      </c>
    </row>
    <row r="119" spans="1:9" ht="19.5" hidden="1" thickBot="1" x14ac:dyDescent="0.3">
      <c r="A119" s="307"/>
      <c r="B119" s="179" t="s">
        <v>86</v>
      </c>
      <c r="C119" s="137" t="s">
        <v>18</v>
      </c>
      <c r="D119" s="138">
        <v>2.1</v>
      </c>
      <c r="E119" s="139" t="s">
        <v>34</v>
      </c>
      <c r="F119" s="175"/>
      <c r="G119" s="139" t="s">
        <v>88</v>
      </c>
      <c r="H119" s="140"/>
      <c r="I119" s="140" t="str">
        <f t="shared" si="0"/>
        <v>05,24</v>
      </c>
    </row>
    <row r="120" spans="1:9" ht="19.5" hidden="1" thickBot="1" x14ac:dyDescent="0.3">
      <c r="A120" s="307"/>
      <c r="B120" s="179" t="s">
        <v>86</v>
      </c>
      <c r="C120" s="137" t="s">
        <v>19</v>
      </c>
      <c r="D120" s="138">
        <v>1.9</v>
      </c>
      <c r="E120" s="139" t="s">
        <v>34</v>
      </c>
      <c r="F120" s="175"/>
      <c r="G120" s="139" t="s">
        <v>88</v>
      </c>
      <c r="H120" s="140"/>
      <c r="I120" s="140" t="str">
        <f t="shared" si="0"/>
        <v>05,24</v>
      </c>
    </row>
    <row r="121" spans="1:9" ht="19.5" hidden="1" thickBot="1" x14ac:dyDescent="0.3">
      <c r="A121" s="308"/>
      <c r="B121" s="96" t="s">
        <v>86</v>
      </c>
      <c r="C121" s="97" t="s">
        <v>17</v>
      </c>
      <c r="D121" s="98">
        <v>1.6</v>
      </c>
      <c r="E121" s="99" t="s">
        <v>34</v>
      </c>
      <c r="F121" s="136"/>
      <c r="G121" s="99" t="s">
        <v>88</v>
      </c>
      <c r="H121" s="132"/>
      <c r="I121" s="132" t="str">
        <f t="shared" si="0"/>
        <v>05,24</v>
      </c>
    </row>
    <row r="122" spans="1:9" ht="19.5" hidden="1" thickBot="1" x14ac:dyDescent="0.3">
      <c r="A122" s="309">
        <f t="shared" si="2"/>
        <v>33</v>
      </c>
      <c r="B122" s="104" t="s">
        <v>90</v>
      </c>
      <c r="C122" s="105" t="s">
        <v>20</v>
      </c>
      <c r="D122" s="106">
        <v>2.5209999999999999</v>
      </c>
      <c r="E122" s="107" t="s">
        <v>13</v>
      </c>
      <c r="F122" s="108"/>
      <c r="G122" s="107" t="s">
        <v>91</v>
      </c>
      <c r="H122" s="109"/>
      <c r="I122" s="109" t="str">
        <f t="shared" si="0"/>
        <v>06,24</v>
      </c>
    </row>
    <row r="123" spans="1:9" ht="19.5" hidden="1" thickBot="1" x14ac:dyDescent="0.3">
      <c r="A123" s="310"/>
      <c r="B123" s="111" t="s">
        <v>90</v>
      </c>
      <c r="C123" s="112" t="s">
        <v>17</v>
      </c>
      <c r="D123" s="113">
        <v>12.323</v>
      </c>
      <c r="E123" s="114" t="s">
        <v>13</v>
      </c>
      <c r="F123" s="115"/>
      <c r="G123" s="114" t="s">
        <v>91</v>
      </c>
      <c r="H123" s="116"/>
      <c r="I123" s="116" t="str">
        <f t="shared" si="0"/>
        <v>06,24</v>
      </c>
    </row>
    <row r="124" spans="1:9" ht="19.5" hidden="1" thickBot="1" x14ac:dyDescent="0.3">
      <c r="A124" s="311"/>
      <c r="B124" s="117" t="s">
        <v>90</v>
      </c>
      <c r="C124" s="118" t="s">
        <v>18</v>
      </c>
      <c r="D124" s="119">
        <v>2.125</v>
      </c>
      <c r="E124" s="120" t="s">
        <v>13</v>
      </c>
      <c r="F124" s="121"/>
      <c r="G124" s="120" t="s">
        <v>91</v>
      </c>
      <c r="H124" s="122"/>
      <c r="I124" s="122" t="str">
        <f t="shared" si="0"/>
        <v>06,24</v>
      </c>
    </row>
    <row r="125" spans="1:9" ht="19.5" hidden="1" thickBot="1" x14ac:dyDescent="0.3">
      <c r="A125" s="306">
        <f t="shared" si="2"/>
        <v>34</v>
      </c>
      <c r="B125" s="91" t="s">
        <v>90</v>
      </c>
      <c r="C125" s="92" t="s">
        <v>18</v>
      </c>
      <c r="D125" s="93">
        <v>6.0439999999999996</v>
      </c>
      <c r="E125" s="94" t="s">
        <v>13</v>
      </c>
      <c r="F125" s="134"/>
      <c r="G125" s="94" t="s">
        <v>91</v>
      </c>
      <c r="H125" s="135"/>
      <c r="I125" s="135" t="str">
        <f t="shared" si="0"/>
        <v>06,24</v>
      </c>
    </row>
    <row r="126" spans="1:9" ht="19.5" hidden="1" thickBot="1" x14ac:dyDescent="0.3">
      <c r="A126" s="308"/>
      <c r="B126" s="96" t="s">
        <v>90</v>
      </c>
      <c r="C126" s="97" t="s">
        <v>19</v>
      </c>
      <c r="D126" s="98">
        <v>10.991</v>
      </c>
      <c r="E126" s="99" t="s">
        <v>13</v>
      </c>
      <c r="F126" s="136"/>
      <c r="G126" s="99" t="s">
        <v>91</v>
      </c>
      <c r="H126" s="132"/>
      <c r="I126" s="132" t="str">
        <f t="shared" si="0"/>
        <v>06,24</v>
      </c>
    </row>
    <row r="127" spans="1:9" ht="19.5" hidden="1" thickBot="1" x14ac:dyDescent="0.3">
      <c r="A127" s="309">
        <f t="shared" si="2"/>
        <v>35</v>
      </c>
      <c r="B127" s="104" t="s">
        <v>90</v>
      </c>
      <c r="C127" s="105" t="s">
        <v>17</v>
      </c>
      <c r="D127" s="106">
        <v>6.4009999999999998</v>
      </c>
      <c r="E127" s="107" t="s">
        <v>34</v>
      </c>
      <c r="F127" s="300" t="s">
        <v>40</v>
      </c>
      <c r="G127" s="107" t="s">
        <v>92</v>
      </c>
      <c r="H127" s="109"/>
      <c r="I127" s="109" t="str">
        <f t="shared" si="0"/>
        <v>06,24</v>
      </c>
    </row>
    <row r="128" spans="1:9" ht="19.5" hidden="1" thickBot="1" x14ac:dyDescent="0.3">
      <c r="A128" s="310"/>
      <c r="B128" s="111" t="s">
        <v>90</v>
      </c>
      <c r="C128" s="112" t="s">
        <v>18</v>
      </c>
      <c r="D128" s="113">
        <v>1.016</v>
      </c>
      <c r="E128" s="114" t="s">
        <v>34</v>
      </c>
      <c r="F128" s="301"/>
      <c r="G128" s="114" t="s">
        <v>92</v>
      </c>
      <c r="H128" s="116"/>
      <c r="I128" s="116" t="str">
        <f t="shared" si="0"/>
        <v>06,24</v>
      </c>
    </row>
    <row r="129" spans="1:9" ht="19.5" hidden="1" thickBot="1" x14ac:dyDescent="0.3">
      <c r="A129" s="311"/>
      <c r="B129" s="117" t="s">
        <v>90</v>
      </c>
      <c r="C129" s="118" t="s">
        <v>19</v>
      </c>
      <c r="D129" s="119">
        <v>0.66700000000000004</v>
      </c>
      <c r="E129" s="120" t="s">
        <v>34</v>
      </c>
      <c r="F129" s="302"/>
      <c r="G129" s="120" t="s">
        <v>92</v>
      </c>
      <c r="H129" s="122"/>
      <c r="I129" s="122" t="str">
        <f t="shared" si="0"/>
        <v>06,24</v>
      </c>
    </row>
    <row r="130" spans="1:9" ht="19.5" hidden="1" thickBot="1" x14ac:dyDescent="0.3">
      <c r="A130" s="306">
        <f t="shared" si="2"/>
        <v>36</v>
      </c>
      <c r="B130" s="91" t="s">
        <v>93</v>
      </c>
      <c r="C130" s="92" t="s">
        <v>18</v>
      </c>
      <c r="D130" s="93">
        <v>3.6120000000000001</v>
      </c>
      <c r="E130" s="94" t="s">
        <v>13</v>
      </c>
      <c r="F130" s="134"/>
      <c r="G130" s="94" t="s">
        <v>96</v>
      </c>
      <c r="H130" s="135"/>
      <c r="I130" s="135" t="str">
        <f t="shared" si="0"/>
        <v>06,24</v>
      </c>
    </row>
    <row r="131" spans="1:9" ht="19.5" hidden="1" thickBot="1" x14ac:dyDescent="0.3">
      <c r="A131" s="307"/>
      <c r="B131" s="179" t="s">
        <v>93</v>
      </c>
      <c r="C131" s="137" t="s">
        <v>19</v>
      </c>
      <c r="D131" s="138">
        <v>4.3739999999999997</v>
      </c>
      <c r="E131" s="139" t="s">
        <v>13</v>
      </c>
      <c r="F131" s="175"/>
      <c r="G131" s="139" t="s">
        <v>96</v>
      </c>
      <c r="H131" s="140"/>
      <c r="I131" s="140" t="str">
        <f t="shared" si="0"/>
        <v>06,24</v>
      </c>
    </row>
    <row r="132" spans="1:9" ht="19.5" hidden="1" thickBot="1" x14ac:dyDescent="0.3">
      <c r="A132" s="307"/>
      <c r="B132" s="179" t="s">
        <v>93</v>
      </c>
      <c r="C132" s="137" t="s">
        <v>17</v>
      </c>
      <c r="D132" s="138">
        <v>6.6020000000000003</v>
      </c>
      <c r="E132" s="139" t="s">
        <v>13</v>
      </c>
      <c r="F132" s="175"/>
      <c r="G132" s="139" t="s">
        <v>96</v>
      </c>
      <c r="H132" s="140"/>
      <c r="I132" s="140" t="str">
        <f t="shared" si="0"/>
        <v>06,24</v>
      </c>
    </row>
    <row r="133" spans="1:9" ht="19.5" hidden="1" thickBot="1" x14ac:dyDescent="0.3">
      <c r="A133" s="308"/>
      <c r="B133" s="96" t="s">
        <v>93</v>
      </c>
      <c r="C133" s="97" t="s">
        <v>20</v>
      </c>
      <c r="D133" s="98">
        <v>2.5910000000000002</v>
      </c>
      <c r="E133" s="99" t="s">
        <v>13</v>
      </c>
      <c r="F133" s="136"/>
      <c r="G133" s="99" t="s">
        <v>96</v>
      </c>
      <c r="H133" s="132"/>
      <c r="I133" s="132" t="str">
        <f t="shared" si="0"/>
        <v>06,24</v>
      </c>
    </row>
    <row r="134" spans="1:9" ht="19.5" hidden="1" thickBot="1" x14ac:dyDescent="0.3">
      <c r="A134" s="309">
        <f t="shared" si="2"/>
        <v>37</v>
      </c>
      <c r="B134" s="129" t="s">
        <v>93</v>
      </c>
      <c r="C134" s="105" t="s">
        <v>18</v>
      </c>
      <c r="D134" s="106">
        <v>3.49</v>
      </c>
      <c r="E134" s="107" t="s">
        <v>13</v>
      </c>
      <c r="F134" s="300" t="s">
        <v>94</v>
      </c>
      <c r="G134" s="107" t="s">
        <v>96</v>
      </c>
      <c r="H134" s="109"/>
      <c r="I134" s="109" t="str">
        <f t="shared" si="0"/>
        <v>06,24</v>
      </c>
    </row>
    <row r="135" spans="1:9" ht="19.5" hidden="1" thickBot="1" x14ac:dyDescent="0.3">
      <c r="A135" s="310"/>
      <c r="B135" s="130" t="s">
        <v>93</v>
      </c>
      <c r="C135" s="112" t="s">
        <v>19</v>
      </c>
      <c r="D135" s="113">
        <v>4.2850000000000001</v>
      </c>
      <c r="E135" s="114" t="s">
        <v>13</v>
      </c>
      <c r="F135" s="301"/>
      <c r="G135" s="114" t="s">
        <v>96</v>
      </c>
      <c r="H135" s="116"/>
      <c r="I135" s="116" t="str">
        <f t="shared" si="0"/>
        <v>06,24</v>
      </c>
    </row>
    <row r="136" spans="1:9" ht="19.5" hidden="1" thickBot="1" x14ac:dyDescent="0.3">
      <c r="A136" s="310"/>
      <c r="B136" s="131" t="s">
        <v>93</v>
      </c>
      <c r="C136" s="118" t="s">
        <v>17</v>
      </c>
      <c r="D136" s="119">
        <v>6.2969999999999997</v>
      </c>
      <c r="E136" s="120" t="s">
        <v>13</v>
      </c>
      <c r="F136" s="302"/>
      <c r="G136" s="120" t="s">
        <v>96</v>
      </c>
      <c r="H136" s="122"/>
      <c r="I136" s="122" t="str">
        <f t="shared" si="0"/>
        <v>06,24</v>
      </c>
    </row>
    <row r="137" spans="1:9" ht="19.5" hidden="1" thickBot="1" x14ac:dyDescent="0.3">
      <c r="A137" s="310"/>
      <c r="B137" s="129" t="s">
        <v>93</v>
      </c>
      <c r="C137" s="105" t="s">
        <v>18</v>
      </c>
      <c r="D137" s="106">
        <v>1.4</v>
      </c>
      <c r="E137" s="107" t="s">
        <v>34</v>
      </c>
      <c r="F137" s="108"/>
      <c r="G137" s="107" t="s">
        <v>97</v>
      </c>
      <c r="H137" s="109"/>
      <c r="I137" s="109" t="str">
        <f t="shared" si="0"/>
        <v>06,24</v>
      </c>
    </row>
    <row r="138" spans="1:9" ht="19.5" hidden="1" thickBot="1" x14ac:dyDescent="0.3">
      <c r="A138" s="310"/>
      <c r="B138" s="130" t="s">
        <v>93</v>
      </c>
      <c r="C138" s="112" t="s">
        <v>19</v>
      </c>
      <c r="D138" s="113">
        <v>0.6</v>
      </c>
      <c r="E138" s="114" t="s">
        <v>34</v>
      </c>
      <c r="F138" s="115"/>
      <c r="G138" s="114" t="s">
        <v>97</v>
      </c>
      <c r="H138" s="116"/>
      <c r="I138" s="116" t="str">
        <f t="shared" si="0"/>
        <v>06,24</v>
      </c>
    </row>
    <row r="139" spans="1:9" ht="19.5" hidden="1" thickBot="1" x14ac:dyDescent="0.3">
      <c r="A139" s="311"/>
      <c r="B139" s="131" t="s">
        <v>93</v>
      </c>
      <c r="C139" s="118" t="s">
        <v>17</v>
      </c>
      <c r="D139" s="119">
        <v>1</v>
      </c>
      <c r="E139" s="120" t="s">
        <v>34</v>
      </c>
      <c r="F139" s="121"/>
      <c r="G139" s="120" t="s">
        <v>97</v>
      </c>
      <c r="H139" s="122"/>
      <c r="I139" s="122" t="str">
        <f t="shared" si="0"/>
        <v>06,24</v>
      </c>
    </row>
    <row r="140" spans="1:9" ht="19.5" hidden="1" thickBot="1" x14ac:dyDescent="0.3">
      <c r="A140" s="306">
        <f t="shared" si="2"/>
        <v>38</v>
      </c>
      <c r="B140" s="91" t="s">
        <v>95</v>
      </c>
      <c r="C140" s="92" t="s">
        <v>18</v>
      </c>
      <c r="D140" s="93">
        <v>3.919</v>
      </c>
      <c r="E140" s="94" t="s">
        <v>13</v>
      </c>
      <c r="F140" s="134"/>
      <c r="G140" s="94" t="s">
        <v>98</v>
      </c>
      <c r="H140" s="135"/>
      <c r="I140" s="187" t="str">
        <f t="shared" si="0"/>
        <v>06,24</v>
      </c>
    </row>
    <row r="141" spans="1:9" ht="19.5" hidden="1" thickBot="1" x14ac:dyDescent="0.3">
      <c r="A141" s="307"/>
      <c r="B141" s="179" t="s">
        <v>95</v>
      </c>
      <c r="C141" s="137" t="s">
        <v>19</v>
      </c>
      <c r="D141" s="138">
        <v>6.1950000000000003</v>
      </c>
      <c r="E141" s="139" t="s">
        <v>13</v>
      </c>
      <c r="F141" s="175"/>
      <c r="G141" s="139" t="s">
        <v>98</v>
      </c>
      <c r="H141" s="140"/>
      <c r="I141" s="188" t="str">
        <f t="shared" si="0"/>
        <v>06,24</v>
      </c>
    </row>
    <row r="142" spans="1:9" ht="19.5" hidden="1" thickBot="1" x14ac:dyDescent="0.3">
      <c r="A142" s="308"/>
      <c r="B142" s="96" t="s">
        <v>95</v>
      </c>
      <c r="C142" s="97" t="s">
        <v>17</v>
      </c>
      <c r="D142" s="98">
        <v>7.0730000000000004</v>
      </c>
      <c r="E142" s="99" t="s">
        <v>13</v>
      </c>
      <c r="F142" s="136"/>
      <c r="G142" s="99" t="s">
        <v>98</v>
      </c>
      <c r="H142" s="132"/>
      <c r="I142" s="186" t="str">
        <f t="shared" si="0"/>
        <v>06,24</v>
      </c>
    </row>
    <row r="143" spans="1:9" ht="19.5" hidden="1" thickBot="1" x14ac:dyDescent="0.3">
      <c r="A143" s="309">
        <f t="shared" si="2"/>
        <v>39</v>
      </c>
      <c r="B143" s="129" t="s">
        <v>99</v>
      </c>
      <c r="C143" s="105" t="s">
        <v>18</v>
      </c>
      <c r="D143" s="106">
        <v>2.2989999999999999</v>
      </c>
      <c r="E143" s="107" t="s">
        <v>13</v>
      </c>
      <c r="F143" s="300" t="s">
        <v>82</v>
      </c>
      <c r="G143" s="107" t="s">
        <v>100</v>
      </c>
      <c r="H143" s="109"/>
      <c r="I143" s="189" t="str">
        <f t="shared" si="0"/>
        <v>06,24</v>
      </c>
    </row>
    <row r="144" spans="1:9" ht="19.5" hidden="1" thickBot="1" x14ac:dyDescent="0.3">
      <c r="A144" s="310"/>
      <c r="B144" s="130" t="s">
        <v>99</v>
      </c>
      <c r="C144" s="112" t="s">
        <v>19</v>
      </c>
      <c r="D144" s="113">
        <v>3.7050000000000001</v>
      </c>
      <c r="E144" s="114" t="s">
        <v>13</v>
      </c>
      <c r="F144" s="301"/>
      <c r="G144" s="114" t="s">
        <v>100</v>
      </c>
      <c r="H144" s="116"/>
      <c r="I144" s="190" t="str">
        <f t="shared" si="0"/>
        <v>06,24</v>
      </c>
    </row>
    <row r="145" spans="1:9" ht="19.5" hidden="1" thickBot="1" x14ac:dyDescent="0.3">
      <c r="A145" s="310"/>
      <c r="B145" s="130" t="s">
        <v>99</v>
      </c>
      <c r="C145" s="112" t="s">
        <v>17</v>
      </c>
      <c r="D145" s="113">
        <v>4.9989999999999997</v>
      </c>
      <c r="E145" s="114" t="s">
        <v>13</v>
      </c>
      <c r="F145" s="301"/>
      <c r="G145" s="114" t="s">
        <v>100</v>
      </c>
      <c r="H145" s="116"/>
      <c r="I145" s="190" t="str">
        <f t="shared" si="0"/>
        <v>06,24</v>
      </c>
    </row>
    <row r="146" spans="1:9" ht="19.5" hidden="1" thickBot="1" x14ac:dyDescent="0.3">
      <c r="A146" s="310"/>
      <c r="B146" s="131" t="s">
        <v>99</v>
      </c>
      <c r="C146" s="118" t="s">
        <v>20</v>
      </c>
      <c r="D146" s="119">
        <v>0.81100000000000005</v>
      </c>
      <c r="E146" s="120" t="s">
        <v>13</v>
      </c>
      <c r="F146" s="302"/>
      <c r="G146" s="120" t="s">
        <v>100</v>
      </c>
      <c r="H146" s="122"/>
      <c r="I146" s="185" t="str">
        <f t="shared" si="0"/>
        <v>06,24</v>
      </c>
    </row>
    <row r="147" spans="1:9" ht="19.5" hidden="1" thickBot="1" x14ac:dyDescent="0.3">
      <c r="A147" s="310"/>
      <c r="B147" s="111" t="s">
        <v>99</v>
      </c>
      <c r="C147" s="112" t="s">
        <v>18</v>
      </c>
      <c r="D147" s="113">
        <v>0.4</v>
      </c>
      <c r="E147" s="114" t="s">
        <v>34</v>
      </c>
      <c r="F147" s="300" t="s">
        <v>102</v>
      </c>
      <c r="G147" s="114" t="s">
        <v>101</v>
      </c>
      <c r="H147" s="320" t="s">
        <v>103</v>
      </c>
      <c r="I147" s="189" t="str">
        <f t="shared" si="0"/>
        <v>06,24</v>
      </c>
    </row>
    <row r="148" spans="1:9" ht="19.5" hidden="1" thickBot="1" x14ac:dyDescent="0.3">
      <c r="A148" s="310"/>
      <c r="B148" s="111" t="s">
        <v>99</v>
      </c>
      <c r="C148" s="112" t="s">
        <v>19</v>
      </c>
      <c r="D148" s="113">
        <v>1</v>
      </c>
      <c r="E148" s="114" t="s">
        <v>34</v>
      </c>
      <c r="F148" s="301"/>
      <c r="G148" s="114" t="s">
        <v>101</v>
      </c>
      <c r="H148" s="321"/>
      <c r="I148" s="190" t="str">
        <f t="shared" si="0"/>
        <v>06,24</v>
      </c>
    </row>
    <row r="149" spans="1:9" ht="19.5" hidden="1" thickBot="1" x14ac:dyDescent="0.3">
      <c r="A149" s="311"/>
      <c r="B149" s="117" t="s">
        <v>99</v>
      </c>
      <c r="C149" s="118" t="s">
        <v>17</v>
      </c>
      <c r="D149" s="119">
        <v>1.6</v>
      </c>
      <c r="E149" s="120" t="s">
        <v>34</v>
      </c>
      <c r="F149" s="302"/>
      <c r="G149" s="120" t="s">
        <v>101</v>
      </c>
      <c r="H149" s="322"/>
      <c r="I149" s="185" t="str">
        <f t="shared" si="0"/>
        <v>06,24</v>
      </c>
    </row>
    <row r="150" spans="1:9" ht="19.5" hidden="1" thickBot="1" x14ac:dyDescent="0.3">
      <c r="A150" s="306">
        <f t="shared" si="2"/>
        <v>40</v>
      </c>
      <c r="B150" s="91" t="s">
        <v>104</v>
      </c>
      <c r="C150" s="92" t="s">
        <v>20</v>
      </c>
      <c r="D150" s="93">
        <v>0.56699999999999995</v>
      </c>
      <c r="E150" s="94" t="s">
        <v>13</v>
      </c>
      <c r="F150" s="134"/>
      <c r="G150" s="94" t="s">
        <v>105</v>
      </c>
      <c r="H150" s="135"/>
      <c r="I150" s="187" t="str">
        <f t="shared" si="0"/>
        <v>06,24</v>
      </c>
    </row>
    <row r="151" spans="1:9" ht="19.5" hidden="1" thickBot="1" x14ac:dyDescent="0.3">
      <c r="A151" s="307"/>
      <c r="B151" s="179" t="s">
        <v>104</v>
      </c>
      <c r="C151" s="137" t="s">
        <v>17</v>
      </c>
      <c r="D151" s="138">
        <v>7.7140000000000004</v>
      </c>
      <c r="E151" s="139" t="s">
        <v>13</v>
      </c>
      <c r="F151" s="175"/>
      <c r="G151" s="139" t="s">
        <v>105</v>
      </c>
      <c r="H151" s="140"/>
      <c r="I151" s="188" t="str">
        <f t="shared" si="0"/>
        <v>06,24</v>
      </c>
    </row>
    <row r="152" spans="1:9" ht="19.5" hidden="1" thickBot="1" x14ac:dyDescent="0.3">
      <c r="A152" s="307"/>
      <c r="B152" s="179" t="s">
        <v>104</v>
      </c>
      <c r="C152" s="137" t="s">
        <v>18</v>
      </c>
      <c r="D152" s="138">
        <v>4.782</v>
      </c>
      <c r="E152" s="139" t="s">
        <v>13</v>
      </c>
      <c r="F152" s="175"/>
      <c r="G152" s="139" t="s">
        <v>105</v>
      </c>
      <c r="H152" s="140"/>
      <c r="I152" s="188" t="str">
        <f t="shared" si="0"/>
        <v>06,24</v>
      </c>
    </row>
    <row r="153" spans="1:9" ht="19.5" hidden="1" thickBot="1" x14ac:dyDescent="0.3">
      <c r="A153" s="308"/>
      <c r="B153" s="96" t="s">
        <v>104</v>
      </c>
      <c r="C153" s="97" t="s">
        <v>19</v>
      </c>
      <c r="D153" s="98">
        <v>3.9630000000000001</v>
      </c>
      <c r="E153" s="99" t="s">
        <v>13</v>
      </c>
      <c r="F153" s="136"/>
      <c r="G153" s="99" t="s">
        <v>105</v>
      </c>
      <c r="H153" s="132"/>
      <c r="I153" s="186" t="str">
        <f t="shared" si="0"/>
        <v>06,24</v>
      </c>
    </row>
    <row r="154" spans="1:9" ht="19.5" hidden="1" thickBot="1" x14ac:dyDescent="0.3">
      <c r="A154" s="309">
        <f t="shared" si="2"/>
        <v>41</v>
      </c>
      <c r="B154" s="129" t="s">
        <v>104</v>
      </c>
      <c r="C154" s="105" t="s">
        <v>17</v>
      </c>
      <c r="D154" s="106">
        <v>3.5</v>
      </c>
      <c r="E154" s="107" t="s">
        <v>13</v>
      </c>
      <c r="F154" s="300" t="s">
        <v>108</v>
      </c>
      <c r="G154" s="107" t="s">
        <v>105</v>
      </c>
      <c r="H154" s="109"/>
      <c r="I154" s="189" t="str">
        <f t="shared" si="0"/>
        <v>06,24</v>
      </c>
    </row>
    <row r="155" spans="1:9" ht="19.5" hidden="1" thickBot="1" x14ac:dyDescent="0.3">
      <c r="A155" s="310"/>
      <c r="B155" s="130" t="s">
        <v>104</v>
      </c>
      <c r="C155" s="112" t="s">
        <v>18</v>
      </c>
      <c r="D155" s="113">
        <v>2.8069999999999999</v>
      </c>
      <c r="E155" s="114" t="s">
        <v>13</v>
      </c>
      <c r="F155" s="301"/>
      <c r="G155" s="114" t="s">
        <v>105</v>
      </c>
      <c r="H155" s="116"/>
      <c r="I155" s="190" t="str">
        <f t="shared" si="0"/>
        <v>06,24</v>
      </c>
    </row>
    <row r="156" spans="1:9" ht="19.5" hidden="1" thickBot="1" x14ac:dyDescent="0.3">
      <c r="A156" s="310"/>
      <c r="B156" s="131" t="s">
        <v>104</v>
      </c>
      <c r="C156" s="118" t="s">
        <v>19</v>
      </c>
      <c r="D156" s="119">
        <v>1.2</v>
      </c>
      <c r="E156" s="120" t="s">
        <v>13</v>
      </c>
      <c r="F156" s="302"/>
      <c r="G156" s="120" t="s">
        <v>105</v>
      </c>
      <c r="H156" s="122"/>
      <c r="I156" s="185" t="str">
        <f t="shared" si="0"/>
        <v>06,24</v>
      </c>
    </row>
    <row r="157" spans="1:9" ht="19.5" hidden="1" thickBot="1" x14ac:dyDescent="0.3">
      <c r="A157" s="310"/>
      <c r="B157" s="129" t="s">
        <v>104</v>
      </c>
      <c r="C157" s="105" t="s">
        <v>17</v>
      </c>
      <c r="D157" s="106">
        <v>2.1989999999999998</v>
      </c>
      <c r="E157" s="107" t="s">
        <v>34</v>
      </c>
      <c r="F157" s="300" t="s">
        <v>109</v>
      </c>
      <c r="G157" s="107" t="s">
        <v>106</v>
      </c>
      <c r="H157" s="109"/>
      <c r="I157" s="189" t="str">
        <f t="shared" si="0"/>
        <v>06,24</v>
      </c>
    </row>
    <row r="158" spans="1:9" ht="19.5" hidden="1" thickBot="1" x14ac:dyDescent="0.3">
      <c r="A158" s="310"/>
      <c r="B158" s="130" t="s">
        <v>104</v>
      </c>
      <c r="C158" s="112" t="s">
        <v>18</v>
      </c>
      <c r="D158" s="113">
        <v>0.66</v>
      </c>
      <c r="E158" s="114" t="s">
        <v>34</v>
      </c>
      <c r="F158" s="301"/>
      <c r="G158" s="114" t="s">
        <v>106</v>
      </c>
      <c r="H158" s="116"/>
      <c r="I158" s="190" t="str">
        <f t="shared" si="0"/>
        <v>06,24</v>
      </c>
    </row>
    <row r="159" spans="1:9" ht="19.5" hidden="1" thickBot="1" x14ac:dyDescent="0.3">
      <c r="A159" s="310"/>
      <c r="B159" s="131" t="s">
        <v>104</v>
      </c>
      <c r="C159" s="118" t="s">
        <v>19</v>
      </c>
      <c r="D159" s="119">
        <v>0.64700000000000002</v>
      </c>
      <c r="E159" s="120" t="s">
        <v>34</v>
      </c>
      <c r="F159" s="302"/>
      <c r="G159" s="120" t="s">
        <v>106</v>
      </c>
      <c r="H159" s="122"/>
      <c r="I159" s="185" t="str">
        <f t="shared" si="0"/>
        <v>06,24</v>
      </c>
    </row>
    <row r="160" spans="1:9" ht="19.5" hidden="1" thickBot="1" x14ac:dyDescent="0.3">
      <c r="A160" s="310"/>
      <c r="B160" s="129" t="s">
        <v>104</v>
      </c>
      <c r="C160" s="105" t="s">
        <v>17</v>
      </c>
      <c r="D160" s="106">
        <v>2.2240000000000002</v>
      </c>
      <c r="E160" s="107" t="s">
        <v>45</v>
      </c>
      <c r="F160" s="300" t="s">
        <v>107</v>
      </c>
      <c r="G160" s="107" t="s">
        <v>106</v>
      </c>
      <c r="H160" s="109"/>
      <c r="I160" s="189" t="str">
        <f t="shared" si="0"/>
        <v>06,24</v>
      </c>
    </row>
    <row r="161" spans="1:9" ht="19.5" hidden="1" thickBot="1" x14ac:dyDescent="0.3">
      <c r="A161" s="310"/>
      <c r="B161" s="130" t="s">
        <v>104</v>
      </c>
      <c r="C161" s="112" t="s">
        <v>18</v>
      </c>
      <c r="D161" s="113">
        <v>1.63</v>
      </c>
      <c r="E161" s="114" t="s">
        <v>45</v>
      </c>
      <c r="F161" s="301"/>
      <c r="G161" s="114" t="s">
        <v>106</v>
      </c>
      <c r="H161" s="116"/>
      <c r="I161" s="190" t="str">
        <f t="shared" si="0"/>
        <v>06,24</v>
      </c>
    </row>
    <row r="162" spans="1:9" ht="19.5" hidden="1" thickBot="1" x14ac:dyDescent="0.3">
      <c r="A162" s="311"/>
      <c r="B162" s="131" t="s">
        <v>104</v>
      </c>
      <c r="C162" s="118" t="s">
        <v>19</v>
      </c>
      <c r="D162" s="119">
        <v>0.44800000000000001</v>
      </c>
      <c r="E162" s="120" t="s">
        <v>45</v>
      </c>
      <c r="F162" s="302"/>
      <c r="G162" s="120" t="s">
        <v>106</v>
      </c>
      <c r="H162" s="122"/>
      <c r="I162" s="185" t="str">
        <f t="shared" si="0"/>
        <v>06,24</v>
      </c>
    </row>
    <row r="163" spans="1:9" ht="19.5" hidden="1" thickBot="1" x14ac:dyDescent="0.3">
      <c r="A163" s="306">
        <f t="shared" si="2"/>
        <v>42</v>
      </c>
      <c r="B163" s="91" t="s">
        <v>110</v>
      </c>
      <c r="C163" s="92" t="s">
        <v>20</v>
      </c>
      <c r="D163" s="93">
        <v>2.165</v>
      </c>
      <c r="E163" s="94" t="s">
        <v>13</v>
      </c>
      <c r="F163" s="134"/>
      <c r="G163" s="94" t="s">
        <v>111</v>
      </c>
      <c r="H163" s="135"/>
      <c r="I163" s="135" t="str">
        <f t="shared" si="0"/>
        <v>06,24</v>
      </c>
    </row>
    <row r="164" spans="1:9" ht="19.5" hidden="1" thickBot="1" x14ac:dyDescent="0.3">
      <c r="A164" s="307"/>
      <c r="B164" s="179" t="s">
        <v>110</v>
      </c>
      <c r="C164" s="137" t="s">
        <v>17</v>
      </c>
      <c r="D164" s="138">
        <v>7.3680000000000003</v>
      </c>
      <c r="E164" s="139" t="s">
        <v>13</v>
      </c>
      <c r="F164" s="175"/>
      <c r="G164" s="139" t="s">
        <v>111</v>
      </c>
      <c r="H164" s="140"/>
      <c r="I164" s="140" t="str">
        <f t="shared" si="0"/>
        <v>06,24</v>
      </c>
    </row>
    <row r="165" spans="1:9" ht="19.5" hidden="1" thickBot="1" x14ac:dyDescent="0.3">
      <c r="A165" s="307"/>
      <c r="B165" s="179" t="s">
        <v>110</v>
      </c>
      <c r="C165" s="137" t="s">
        <v>18</v>
      </c>
      <c r="D165" s="138">
        <v>5.4980000000000002</v>
      </c>
      <c r="E165" s="139" t="s">
        <v>13</v>
      </c>
      <c r="F165" s="175"/>
      <c r="G165" s="139" t="s">
        <v>111</v>
      </c>
      <c r="H165" s="140"/>
      <c r="I165" s="140" t="str">
        <f t="shared" si="0"/>
        <v>06,24</v>
      </c>
    </row>
    <row r="166" spans="1:9" ht="19.5" hidden="1" thickBot="1" x14ac:dyDescent="0.3">
      <c r="A166" s="308"/>
      <c r="B166" s="96" t="s">
        <v>110</v>
      </c>
      <c r="C166" s="97" t="s">
        <v>19</v>
      </c>
      <c r="D166" s="98">
        <v>1.883</v>
      </c>
      <c r="E166" s="99" t="s">
        <v>13</v>
      </c>
      <c r="F166" s="136"/>
      <c r="G166" s="99" t="s">
        <v>111</v>
      </c>
      <c r="H166" s="132"/>
      <c r="I166" s="132" t="str">
        <f t="shared" si="0"/>
        <v>06,24</v>
      </c>
    </row>
    <row r="167" spans="1:9" ht="19.5" hidden="1" thickBot="1" x14ac:dyDescent="0.3">
      <c r="A167" s="309">
        <f t="shared" si="2"/>
        <v>43</v>
      </c>
      <c r="B167" s="129" t="s">
        <v>110</v>
      </c>
      <c r="C167" s="105" t="s">
        <v>17</v>
      </c>
      <c r="D167" s="106">
        <v>4.8890000000000002</v>
      </c>
      <c r="E167" s="107" t="s">
        <v>13</v>
      </c>
      <c r="F167" s="300" t="s">
        <v>113</v>
      </c>
      <c r="G167" s="107" t="s">
        <v>111</v>
      </c>
      <c r="H167" s="109"/>
      <c r="I167" s="109" t="str">
        <f t="shared" si="0"/>
        <v>06,24</v>
      </c>
    </row>
    <row r="168" spans="1:9" ht="19.5" hidden="1" thickBot="1" x14ac:dyDescent="0.3">
      <c r="A168" s="310"/>
      <c r="B168" s="131" t="s">
        <v>110</v>
      </c>
      <c r="C168" s="118" t="s">
        <v>18</v>
      </c>
      <c r="D168" s="119">
        <v>4.0090000000000003</v>
      </c>
      <c r="E168" s="120" t="s">
        <v>13</v>
      </c>
      <c r="F168" s="302"/>
      <c r="G168" s="120" t="s">
        <v>111</v>
      </c>
      <c r="H168" s="122"/>
      <c r="I168" s="122" t="str">
        <f t="shared" si="0"/>
        <v>06,24</v>
      </c>
    </row>
    <row r="169" spans="1:9" ht="19.5" hidden="1" thickBot="1" x14ac:dyDescent="0.3">
      <c r="A169" s="310"/>
      <c r="B169" s="129" t="s">
        <v>110</v>
      </c>
      <c r="C169" s="105" t="s">
        <v>17</v>
      </c>
      <c r="D169" s="106">
        <v>2.4</v>
      </c>
      <c r="E169" s="107" t="s">
        <v>34</v>
      </c>
      <c r="F169" s="300" t="s">
        <v>114</v>
      </c>
      <c r="G169" s="107" t="s">
        <v>112</v>
      </c>
      <c r="H169" s="109"/>
      <c r="I169" s="109" t="str">
        <f t="shared" si="0"/>
        <v>06,24</v>
      </c>
    </row>
    <row r="170" spans="1:9" ht="19.5" hidden="1" thickBot="1" x14ac:dyDescent="0.3">
      <c r="A170" s="310"/>
      <c r="B170" s="130" t="s">
        <v>110</v>
      </c>
      <c r="C170" s="112" t="s">
        <v>18</v>
      </c>
      <c r="D170" s="113">
        <v>1.8</v>
      </c>
      <c r="E170" s="114" t="s">
        <v>34</v>
      </c>
      <c r="F170" s="301"/>
      <c r="G170" s="114" t="s">
        <v>112</v>
      </c>
      <c r="H170" s="116"/>
      <c r="I170" s="116" t="str">
        <f t="shared" si="0"/>
        <v>06,24</v>
      </c>
    </row>
    <row r="171" spans="1:9" ht="19.5" hidden="1" thickBot="1" x14ac:dyDescent="0.3">
      <c r="A171" s="311"/>
      <c r="B171" s="131" t="s">
        <v>110</v>
      </c>
      <c r="C171" s="118" t="s">
        <v>19</v>
      </c>
      <c r="D171" s="119">
        <v>0.8</v>
      </c>
      <c r="E171" s="120" t="s">
        <v>34</v>
      </c>
      <c r="F171" s="302"/>
      <c r="G171" s="120" t="s">
        <v>112</v>
      </c>
      <c r="H171" s="122"/>
      <c r="I171" s="122" t="str">
        <f t="shared" si="0"/>
        <v>06,24</v>
      </c>
    </row>
    <row r="172" spans="1:9" ht="19.5" hidden="1" thickBot="1" x14ac:dyDescent="0.3">
      <c r="A172" s="306">
        <f t="shared" si="2"/>
        <v>44</v>
      </c>
      <c r="B172" s="91" t="s">
        <v>115</v>
      </c>
      <c r="C172" s="92" t="s">
        <v>18</v>
      </c>
      <c r="D172" s="93">
        <v>4.524</v>
      </c>
      <c r="E172" s="94" t="s">
        <v>13</v>
      </c>
      <c r="F172" s="134"/>
      <c r="G172" s="94" t="s">
        <v>117</v>
      </c>
      <c r="H172" s="135"/>
      <c r="I172" s="135" t="str">
        <f t="shared" si="0"/>
        <v>07,24</v>
      </c>
    </row>
    <row r="173" spans="1:9" ht="19.5" hidden="1" thickBot="1" x14ac:dyDescent="0.3">
      <c r="A173" s="307"/>
      <c r="B173" s="179" t="s">
        <v>115</v>
      </c>
      <c r="C173" s="137" t="s">
        <v>19</v>
      </c>
      <c r="D173" s="138">
        <v>6.2160000000000002</v>
      </c>
      <c r="E173" s="139" t="s">
        <v>13</v>
      </c>
      <c r="F173" s="175"/>
      <c r="G173" s="139" t="s">
        <v>117</v>
      </c>
      <c r="H173" s="140"/>
      <c r="I173" s="140" t="str">
        <f t="shared" si="0"/>
        <v>07,24</v>
      </c>
    </row>
    <row r="174" spans="1:9" ht="19.5" hidden="1" thickBot="1" x14ac:dyDescent="0.3">
      <c r="A174" s="307"/>
      <c r="B174" s="179" t="s">
        <v>115</v>
      </c>
      <c r="C174" s="137" t="s">
        <v>116</v>
      </c>
      <c r="D174" s="138">
        <v>0.502</v>
      </c>
      <c r="E174" s="139" t="s">
        <v>13</v>
      </c>
      <c r="F174" s="175"/>
      <c r="G174" s="139" t="s">
        <v>117</v>
      </c>
      <c r="H174" s="140"/>
      <c r="I174" s="140" t="str">
        <f t="shared" si="0"/>
        <v>07,24</v>
      </c>
    </row>
    <row r="175" spans="1:9" ht="19.5" hidden="1" thickBot="1" x14ac:dyDescent="0.3">
      <c r="A175" s="307"/>
      <c r="B175" s="179" t="s">
        <v>115</v>
      </c>
      <c r="C175" s="137" t="s">
        <v>17</v>
      </c>
      <c r="D175" s="138">
        <v>5.0060000000000002</v>
      </c>
      <c r="E175" s="139" t="s">
        <v>13</v>
      </c>
      <c r="F175" s="175"/>
      <c r="G175" s="139" t="s">
        <v>117</v>
      </c>
      <c r="H175" s="140"/>
      <c r="I175" s="140" t="str">
        <f t="shared" si="0"/>
        <v>07,24</v>
      </c>
    </row>
    <row r="176" spans="1:9" ht="19.5" hidden="1" thickBot="1" x14ac:dyDescent="0.3">
      <c r="A176" s="308"/>
      <c r="B176" s="96" t="s">
        <v>115</v>
      </c>
      <c r="C176" s="97" t="s">
        <v>20</v>
      </c>
      <c r="D176" s="98">
        <v>0.89600000000000002</v>
      </c>
      <c r="E176" s="99" t="s">
        <v>13</v>
      </c>
      <c r="F176" s="136"/>
      <c r="G176" s="99" t="s">
        <v>117</v>
      </c>
      <c r="H176" s="132"/>
      <c r="I176" s="132" t="str">
        <f t="shared" si="0"/>
        <v>07,24</v>
      </c>
    </row>
    <row r="177" spans="1:13" ht="19.5" hidden="1" thickBot="1" x14ac:dyDescent="0.3">
      <c r="A177" s="309">
        <f t="shared" si="2"/>
        <v>45</v>
      </c>
      <c r="B177" s="104" t="s">
        <v>115</v>
      </c>
      <c r="C177" s="105" t="s">
        <v>18</v>
      </c>
      <c r="D177" s="106">
        <v>4.9980000000000002</v>
      </c>
      <c r="E177" s="107" t="s">
        <v>13</v>
      </c>
      <c r="F177" s="108"/>
      <c r="G177" s="107" t="s">
        <v>118</v>
      </c>
      <c r="H177" s="109"/>
      <c r="I177" s="109" t="str">
        <f t="shared" si="0"/>
        <v>07,24</v>
      </c>
    </row>
    <row r="178" spans="1:13" ht="19.5" hidden="1" thickBot="1" x14ac:dyDescent="0.3">
      <c r="A178" s="310"/>
      <c r="B178" s="111" t="s">
        <v>115</v>
      </c>
      <c r="C178" s="112" t="s">
        <v>19</v>
      </c>
      <c r="D178" s="113">
        <v>7.0309999999999997</v>
      </c>
      <c r="E178" s="114" t="s">
        <v>13</v>
      </c>
      <c r="F178" s="115"/>
      <c r="G178" s="114" t="s">
        <v>118</v>
      </c>
      <c r="H178" s="116"/>
      <c r="I178" s="116" t="str">
        <f t="shared" si="0"/>
        <v>07,24</v>
      </c>
    </row>
    <row r="179" spans="1:13" ht="19.5" hidden="1" thickBot="1" x14ac:dyDescent="0.3">
      <c r="A179" s="311"/>
      <c r="B179" s="117" t="s">
        <v>115</v>
      </c>
      <c r="C179" s="118" t="s">
        <v>17</v>
      </c>
      <c r="D179" s="119">
        <v>5.0179999999999998</v>
      </c>
      <c r="E179" s="120" t="s">
        <v>13</v>
      </c>
      <c r="F179" s="121"/>
      <c r="G179" s="120" t="s">
        <v>118</v>
      </c>
      <c r="H179" s="122"/>
      <c r="I179" s="122" t="str">
        <f t="shared" si="0"/>
        <v>07,24</v>
      </c>
    </row>
    <row r="180" spans="1:13" ht="26.25" hidden="1" customHeight="1" x14ac:dyDescent="0.3">
      <c r="A180" s="306">
        <f t="shared" si="2"/>
        <v>46</v>
      </c>
      <c r="B180" s="91" t="s">
        <v>119</v>
      </c>
      <c r="C180" s="92" t="s">
        <v>18</v>
      </c>
      <c r="D180" s="93">
        <v>2.0350000000000001</v>
      </c>
      <c r="E180" s="94" t="s">
        <v>34</v>
      </c>
      <c r="F180" s="303" t="s">
        <v>120</v>
      </c>
      <c r="G180" s="94" t="s">
        <v>118</v>
      </c>
      <c r="H180" s="135"/>
      <c r="I180" s="135" t="str">
        <f t="shared" si="0"/>
        <v>07,24</v>
      </c>
      <c r="M180" s="2">
        <v>1921</v>
      </c>
    </row>
    <row r="181" spans="1:13" ht="26.25" hidden="1" customHeight="1" x14ac:dyDescent="0.3">
      <c r="A181" s="307"/>
      <c r="B181" s="179" t="s">
        <v>119</v>
      </c>
      <c r="C181" s="137" t="s">
        <v>19</v>
      </c>
      <c r="D181" s="138">
        <v>0.5</v>
      </c>
      <c r="E181" s="139" t="s">
        <v>34</v>
      </c>
      <c r="F181" s="304"/>
      <c r="G181" s="139" t="s">
        <v>118</v>
      </c>
      <c r="H181" s="140"/>
      <c r="I181" s="140" t="str">
        <f t="shared" si="0"/>
        <v>07,24</v>
      </c>
      <c r="M181" s="2">
        <v>368</v>
      </c>
    </row>
    <row r="182" spans="1:13" ht="26.25" hidden="1" customHeight="1" thickBot="1" x14ac:dyDescent="0.3">
      <c r="A182" s="308"/>
      <c r="B182" s="96" t="s">
        <v>119</v>
      </c>
      <c r="C182" s="97" t="s">
        <v>17</v>
      </c>
      <c r="D182" s="98">
        <v>4</v>
      </c>
      <c r="E182" s="99" t="s">
        <v>34</v>
      </c>
      <c r="F182" s="305"/>
      <c r="G182" s="99" t="s">
        <v>118</v>
      </c>
      <c r="H182" s="132"/>
      <c r="I182" s="132" t="str">
        <f t="shared" si="0"/>
        <v>07,24</v>
      </c>
      <c r="M182" s="2">
        <v>3948</v>
      </c>
    </row>
    <row r="183" spans="1:13" ht="19.5" hidden="1" thickBot="1" x14ac:dyDescent="0.3">
      <c r="A183" s="309">
        <f t="shared" ref="A183:A241" si="3">MAX(A182,A181,A180,A179,A178,A177,A176,A175,A174,A173,A172,A171,A170,A169,A168)+1</f>
        <v>47</v>
      </c>
      <c r="B183" s="104" t="s">
        <v>121</v>
      </c>
      <c r="C183" s="105" t="s">
        <v>20</v>
      </c>
      <c r="D183" s="106">
        <v>1.4139999999999999</v>
      </c>
      <c r="E183" s="107" t="s">
        <v>13</v>
      </c>
      <c r="F183" s="108"/>
      <c r="G183" s="107" t="s">
        <v>122</v>
      </c>
      <c r="H183" s="109"/>
      <c r="I183" s="109" t="str">
        <f t="shared" si="0"/>
        <v>07,24</v>
      </c>
    </row>
    <row r="184" spans="1:13" ht="19.5" hidden="1" thickBot="1" x14ac:dyDescent="0.3">
      <c r="A184" s="310"/>
      <c r="B184" s="111" t="s">
        <v>121</v>
      </c>
      <c r="C184" s="112" t="s">
        <v>17</v>
      </c>
      <c r="D184" s="113">
        <v>5.9210000000000003</v>
      </c>
      <c r="E184" s="114" t="s">
        <v>13</v>
      </c>
      <c r="F184" s="115"/>
      <c r="G184" s="114" t="s">
        <v>122</v>
      </c>
      <c r="H184" s="116"/>
      <c r="I184" s="116" t="str">
        <f t="shared" si="0"/>
        <v>07,24</v>
      </c>
    </row>
    <row r="185" spans="1:13" ht="19.5" hidden="1" thickBot="1" x14ac:dyDescent="0.3">
      <c r="A185" s="310"/>
      <c r="B185" s="111" t="s">
        <v>121</v>
      </c>
      <c r="C185" s="112" t="s">
        <v>18</v>
      </c>
      <c r="D185" s="113">
        <v>4.4080000000000004</v>
      </c>
      <c r="E185" s="114" t="s">
        <v>13</v>
      </c>
      <c r="F185" s="115"/>
      <c r="G185" s="114" t="s">
        <v>122</v>
      </c>
      <c r="H185" s="116"/>
      <c r="I185" s="116" t="str">
        <f t="shared" si="0"/>
        <v>07,24</v>
      </c>
    </row>
    <row r="186" spans="1:13" ht="19.5" hidden="1" thickBot="1" x14ac:dyDescent="0.3">
      <c r="A186" s="311"/>
      <c r="B186" s="117" t="s">
        <v>121</v>
      </c>
      <c r="C186" s="118" t="s">
        <v>19</v>
      </c>
      <c r="D186" s="119">
        <v>5.3490000000000002</v>
      </c>
      <c r="E186" s="120" t="s">
        <v>13</v>
      </c>
      <c r="F186" s="121"/>
      <c r="G186" s="120" t="s">
        <v>122</v>
      </c>
      <c r="H186" s="122"/>
      <c r="I186" s="122" t="str">
        <f t="shared" si="0"/>
        <v>07,24</v>
      </c>
    </row>
    <row r="187" spans="1:13" ht="19.5" hidden="1" thickBot="1" x14ac:dyDescent="0.3">
      <c r="A187" s="306">
        <f t="shared" si="3"/>
        <v>48</v>
      </c>
      <c r="B187" s="142" t="s">
        <v>121</v>
      </c>
      <c r="C187" s="92" t="s">
        <v>17</v>
      </c>
      <c r="D187" s="93">
        <v>4.7270000000000003</v>
      </c>
      <c r="E187" s="94" t="s">
        <v>13</v>
      </c>
      <c r="F187" s="303" t="s">
        <v>124</v>
      </c>
      <c r="G187" s="94" t="s">
        <v>123</v>
      </c>
      <c r="H187" s="135"/>
      <c r="I187" s="135" t="str">
        <f t="shared" si="0"/>
        <v>07,24</v>
      </c>
    </row>
    <row r="188" spans="1:13" ht="19.5" hidden="1" thickBot="1" x14ac:dyDescent="0.3">
      <c r="A188" s="307"/>
      <c r="B188" s="144" t="s">
        <v>121</v>
      </c>
      <c r="C188" s="137" t="s">
        <v>18</v>
      </c>
      <c r="D188" s="138">
        <v>4.0839999999999996</v>
      </c>
      <c r="E188" s="139" t="s">
        <v>13</v>
      </c>
      <c r="F188" s="304"/>
      <c r="G188" s="139" t="s">
        <v>123</v>
      </c>
      <c r="H188" s="140"/>
      <c r="I188" s="140" t="str">
        <f t="shared" si="0"/>
        <v>07,24</v>
      </c>
    </row>
    <row r="189" spans="1:13" ht="19.5" hidden="1" thickBot="1" x14ac:dyDescent="0.3">
      <c r="A189" s="307"/>
      <c r="B189" s="143" t="s">
        <v>121</v>
      </c>
      <c r="C189" s="97" t="s">
        <v>116</v>
      </c>
      <c r="D189" s="98">
        <v>0.88800000000000001</v>
      </c>
      <c r="E189" s="99" t="s">
        <v>13</v>
      </c>
      <c r="F189" s="305"/>
      <c r="G189" s="99" t="s">
        <v>123</v>
      </c>
      <c r="H189" s="132"/>
      <c r="I189" s="132" t="str">
        <f t="shared" si="0"/>
        <v>07,24</v>
      </c>
    </row>
    <row r="190" spans="1:13" ht="19.5" hidden="1" thickBot="1" x14ac:dyDescent="0.3">
      <c r="A190" s="307"/>
      <c r="B190" s="142" t="s">
        <v>121</v>
      </c>
      <c r="C190" s="92" t="s">
        <v>17</v>
      </c>
      <c r="D190" s="93">
        <v>1.4</v>
      </c>
      <c r="E190" s="94" t="s">
        <v>34</v>
      </c>
      <c r="F190" s="303" t="s">
        <v>125</v>
      </c>
      <c r="G190" s="94" t="s">
        <v>123</v>
      </c>
      <c r="H190" s="135"/>
      <c r="I190" s="135" t="str">
        <f t="shared" si="0"/>
        <v>07,24</v>
      </c>
    </row>
    <row r="191" spans="1:13" ht="19.5" hidden="1" thickBot="1" x14ac:dyDescent="0.3">
      <c r="A191" s="307"/>
      <c r="B191" s="144" t="s">
        <v>121</v>
      </c>
      <c r="C191" s="137" t="s">
        <v>18</v>
      </c>
      <c r="D191" s="138">
        <v>1.3</v>
      </c>
      <c r="E191" s="139" t="s">
        <v>34</v>
      </c>
      <c r="F191" s="304"/>
      <c r="G191" s="139" t="s">
        <v>123</v>
      </c>
      <c r="H191" s="140"/>
      <c r="I191" s="140" t="str">
        <f t="shared" si="0"/>
        <v>07,24</v>
      </c>
    </row>
    <row r="192" spans="1:13" ht="19.5" hidden="1" thickBot="1" x14ac:dyDescent="0.3">
      <c r="A192" s="307"/>
      <c r="B192" s="144" t="s">
        <v>121</v>
      </c>
      <c r="C192" s="137" t="s">
        <v>19</v>
      </c>
      <c r="D192" s="138">
        <v>0.3</v>
      </c>
      <c r="E192" s="139" t="s">
        <v>34</v>
      </c>
      <c r="F192" s="304"/>
      <c r="G192" s="139" t="s">
        <v>123</v>
      </c>
      <c r="H192" s="140"/>
      <c r="I192" s="140" t="str">
        <f t="shared" si="0"/>
        <v>07,24</v>
      </c>
    </row>
    <row r="193" spans="1:9" ht="19.5" hidden="1" thickBot="1" x14ac:dyDescent="0.3">
      <c r="A193" s="307"/>
      <c r="B193" s="144" t="s">
        <v>121</v>
      </c>
      <c r="C193" s="137" t="s">
        <v>17</v>
      </c>
      <c r="D193" s="138">
        <v>1.3680000000000001</v>
      </c>
      <c r="E193" s="139" t="s">
        <v>45</v>
      </c>
      <c r="F193" s="304"/>
      <c r="G193" s="139" t="s">
        <v>123</v>
      </c>
      <c r="H193" s="140"/>
      <c r="I193" s="140" t="str">
        <f t="shared" si="0"/>
        <v>07,24</v>
      </c>
    </row>
    <row r="194" spans="1:9" ht="19.5" hidden="1" thickBot="1" x14ac:dyDescent="0.3">
      <c r="A194" s="307"/>
      <c r="B194" s="144" t="s">
        <v>121</v>
      </c>
      <c r="C194" s="137" t="s">
        <v>18</v>
      </c>
      <c r="D194" s="138">
        <v>1.6559999999999999</v>
      </c>
      <c r="E194" s="139" t="s">
        <v>45</v>
      </c>
      <c r="F194" s="304"/>
      <c r="G194" s="139" t="s">
        <v>123</v>
      </c>
      <c r="H194" s="140"/>
      <c r="I194" s="140" t="str">
        <f t="shared" si="0"/>
        <v>07,24</v>
      </c>
    </row>
    <row r="195" spans="1:9" ht="19.5" hidden="1" thickBot="1" x14ac:dyDescent="0.3">
      <c r="A195" s="308"/>
      <c r="B195" s="143" t="s">
        <v>121</v>
      </c>
      <c r="C195" s="97" t="s">
        <v>19</v>
      </c>
      <c r="D195" s="98">
        <v>0.216</v>
      </c>
      <c r="E195" s="99" t="s">
        <v>45</v>
      </c>
      <c r="F195" s="305"/>
      <c r="G195" s="99" t="s">
        <v>123</v>
      </c>
      <c r="H195" s="132"/>
      <c r="I195" s="132" t="str">
        <f t="shared" si="0"/>
        <v>07,24</v>
      </c>
    </row>
    <row r="196" spans="1:9" ht="19.5" hidden="1" thickBot="1" x14ac:dyDescent="0.3">
      <c r="A196" s="309">
        <f t="shared" si="3"/>
        <v>49</v>
      </c>
      <c r="B196" s="104" t="s">
        <v>126</v>
      </c>
      <c r="C196" s="105" t="s">
        <v>20</v>
      </c>
      <c r="D196" s="106">
        <v>1.365</v>
      </c>
      <c r="E196" s="107" t="s">
        <v>13</v>
      </c>
      <c r="F196" s="108"/>
      <c r="G196" s="107" t="s">
        <v>127</v>
      </c>
      <c r="H196" s="109"/>
      <c r="I196" s="109" t="str">
        <f t="shared" si="0"/>
        <v>07,24</v>
      </c>
    </row>
    <row r="197" spans="1:9" ht="19.5" hidden="1" thickBot="1" x14ac:dyDescent="0.3">
      <c r="A197" s="310"/>
      <c r="B197" s="111" t="s">
        <v>126</v>
      </c>
      <c r="C197" s="112" t="s">
        <v>17</v>
      </c>
      <c r="D197" s="113">
        <v>5.5330000000000004</v>
      </c>
      <c r="E197" s="114" t="s">
        <v>13</v>
      </c>
      <c r="F197" s="115"/>
      <c r="G197" s="114" t="s">
        <v>127</v>
      </c>
      <c r="H197" s="116"/>
      <c r="I197" s="116" t="str">
        <f t="shared" si="0"/>
        <v>07,24</v>
      </c>
    </row>
    <row r="198" spans="1:9" ht="19.5" hidden="1" thickBot="1" x14ac:dyDescent="0.3">
      <c r="A198" s="310"/>
      <c r="B198" s="111" t="s">
        <v>126</v>
      </c>
      <c r="C198" s="112" t="s">
        <v>18</v>
      </c>
      <c r="D198" s="113">
        <v>4.9619999999999997</v>
      </c>
      <c r="E198" s="114" t="s">
        <v>13</v>
      </c>
      <c r="F198" s="115"/>
      <c r="G198" s="114" t="s">
        <v>127</v>
      </c>
      <c r="H198" s="116"/>
      <c r="I198" s="116" t="str">
        <f t="shared" si="0"/>
        <v>07,24</v>
      </c>
    </row>
    <row r="199" spans="1:9" ht="19.5" hidden="1" thickBot="1" x14ac:dyDescent="0.3">
      <c r="A199" s="311"/>
      <c r="B199" s="117" t="s">
        <v>126</v>
      </c>
      <c r="C199" s="118" t="s">
        <v>19</v>
      </c>
      <c r="D199" s="119">
        <v>6.1</v>
      </c>
      <c r="E199" s="120" t="s">
        <v>13</v>
      </c>
      <c r="F199" s="121"/>
      <c r="G199" s="120" t="s">
        <v>127</v>
      </c>
      <c r="H199" s="122"/>
      <c r="I199" s="122" t="str">
        <f t="shared" si="0"/>
        <v>07,24</v>
      </c>
    </row>
    <row r="200" spans="1:9" ht="19.5" hidden="1" thickBot="1" x14ac:dyDescent="0.3">
      <c r="A200" s="306">
        <f t="shared" si="3"/>
        <v>50</v>
      </c>
      <c r="B200" s="91" t="s">
        <v>126</v>
      </c>
      <c r="C200" s="92" t="s">
        <v>17</v>
      </c>
      <c r="D200" s="93">
        <v>6.53</v>
      </c>
      <c r="E200" s="94" t="s">
        <v>13</v>
      </c>
      <c r="F200" s="134"/>
      <c r="G200" s="94" t="s">
        <v>128</v>
      </c>
      <c r="H200" s="135"/>
      <c r="I200" s="135" t="str">
        <f t="shared" si="0"/>
        <v>07,24</v>
      </c>
    </row>
    <row r="201" spans="1:9" ht="19.5" hidden="1" thickBot="1" x14ac:dyDescent="0.3">
      <c r="A201" s="307"/>
      <c r="B201" s="179" t="s">
        <v>126</v>
      </c>
      <c r="C201" s="137" t="s">
        <v>18</v>
      </c>
      <c r="D201" s="138">
        <v>5.9770000000000003</v>
      </c>
      <c r="E201" s="139" t="s">
        <v>13</v>
      </c>
      <c r="F201" s="175"/>
      <c r="G201" s="139" t="s">
        <v>128</v>
      </c>
      <c r="H201" s="140"/>
      <c r="I201" s="140" t="str">
        <f t="shared" si="0"/>
        <v>07,24</v>
      </c>
    </row>
    <row r="202" spans="1:9" ht="19.5" hidden="1" thickBot="1" x14ac:dyDescent="0.3">
      <c r="A202" s="308"/>
      <c r="B202" s="96" t="s">
        <v>126</v>
      </c>
      <c r="C202" s="97" t="s">
        <v>19</v>
      </c>
      <c r="D202" s="98">
        <v>4.5979999999999999</v>
      </c>
      <c r="E202" s="99" t="s">
        <v>13</v>
      </c>
      <c r="F202" s="136"/>
      <c r="G202" s="99" t="s">
        <v>128</v>
      </c>
      <c r="H202" s="132"/>
      <c r="I202" s="132" t="str">
        <f t="shared" si="0"/>
        <v>07,24</v>
      </c>
    </row>
    <row r="203" spans="1:9" ht="19.5" hidden="1" thickBot="1" x14ac:dyDescent="0.3">
      <c r="A203" s="309">
        <f t="shared" si="3"/>
        <v>51</v>
      </c>
      <c r="B203" s="129" t="s">
        <v>126</v>
      </c>
      <c r="C203" s="105" t="s">
        <v>17</v>
      </c>
      <c r="D203" s="106">
        <v>6</v>
      </c>
      <c r="E203" s="107" t="s">
        <v>34</v>
      </c>
      <c r="F203" s="300" t="s">
        <v>129</v>
      </c>
      <c r="G203" s="107" t="s">
        <v>132</v>
      </c>
      <c r="H203" s="320" t="s">
        <v>131</v>
      </c>
      <c r="I203" s="320" t="str">
        <f t="shared" si="0"/>
        <v>07,24</v>
      </c>
    </row>
    <row r="204" spans="1:9" ht="19.5" hidden="1" thickBot="1" x14ac:dyDescent="0.3">
      <c r="A204" s="310"/>
      <c r="B204" s="130" t="s">
        <v>126</v>
      </c>
      <c r="C204" s="112" t="s">
        <v>18</v>
      </c>
      <c r="D204" s="113">
        <v>2.5</v>
      </c>
      <c r="E204" s="114" t="s">
        <v>34</v>
      </c>
      <c r="F204" s="301"/>
      <c r="G204" s="114" t="s">
        <v>132</v>
      </c>
      <c r="H204" s="321"/>
      <c r="I204" s="321" t="str">
        <f t="shared" si="0"/>
        <v>07,24</v>
      </c>
    </row>
    <row r="205" spans="1:9" ht="19.5" hidden="1" thickBot="1" x14ac:dyDescent="0.3">
      <c r="A205" s="310"/>
      <c r="B205" s="131" t="s">
        <v>126</v>
      </c>
      <c r="C205" s="118" t="s">
        <v>19</v>
      </c>
      <c r="D205" s="119">
        <v>2.5</v>
      </c>
      <c r="E205" s="120" t="s">
        <v>34</v>
      </c>
      <c r="F205" s="302"/>
      <c r="G205" s="120" t="s">
        <v>132</v>
      </c>
      <c r="H205" s="321"/>
      <c r="I205" s="321" t="str">
        <f t="shared" si="0"/>
        <v>07,24</v>
      </c>
    </row>
    <row r="206" spans="1:9" ht="19.5" hidden="1" thickBot="1" x14ac:dyDescent="0.3">
      <c r="A206" s="310"/>
      <c r="B206" s="129" t="s">
        <v>126</v>
      </c>
      <c r="C206" s="105" t="s">
        <v>17</v>
      </c>
      <c r="D206" s="106">
        <v>2.16</v>
      </c>
      <c r="E206" s="107" t="s">
        <v>45</v>
      </c>
      <c r="F206" s="300" t="s">
        <v>130</v>
      </c>
      <c r="G206" s="107" t="s">
        <v>132</v>
      </c>
      <c r="H206" s="321"/>
      <c r="I206" s="321" t="str">
        <f t="shared" si="0"/>
        <v>07,24</v>
      </c>
    </row>
    <row r="207" spans="1:9" ht="19.5" hidden="1" thickBot="1" x14ac:dyDescent="0.3">
      <c r="A207" s="311"/>
      <c r="B207" s="131" t="s">
        <v>126</v>
      </c>
      <c r="C207" s="118" t="s">
        <v>18</v>
      </c>
      <c r="D207" s="119">
        <v>1.35</v>
      </c>
      <c r="E207" s="120" t="s">
        <v>45</v>
      </c>
      <c r="F207" s="302"/>
      <c r="G207" s="120" t="s">
        <v>132</v>
      </c>
      <c r="H207" s="322"/>
      <c r="I207" s="322" t="str">
        <f t="shared" si="0"/>
        <v>07,24</v>
      </c>
    </row>
    <row r="208" spans="1:9" ht="19.5" hidden="1" thickBot="1" x14ac:dyDescent="0.3">
      <c r="A208" s="306">
        <f t="shared" si="3"/>
        <v>52</v>
      </c>
      <c r="B208" s="91" t="s">
        <v>133</v>
      </c>
      <c r="C208" s="92" t="s">
        <v>17</v>
      </c>
      <c r="D208" s="93">
        <v>4.9050000000000002</v>
      </c>
      <c r="E208" s="94" t="s">
        <v>13</v>
      </c>
      <c r="F208" s="134"/>
      <c r="G208" s="94" t="s">
        <v>134</v>
      </c>
      <c r="H208" s="135"/>
      <c r="I208" s="135" t="str">
        <f t="shared" si="0"/>
        <v>07,24</v>
      </c>
    </row>
    <row r="209" spans="1:9" ht="19.5" hidden="1" thickBot="1" x14ac:dyDescent="0.3">
      <c r="A209" s="307"/>
      <c r="B209" s="179" t="s">
        <v>133</v>
      </c>
      <c r="C209" s="137" t="s">
        <v>18</v>
      </c>
      <c r="D209" s="138">
        <v>6.508</v>
      </c>
      <c r="E209" s="139" t="s">
        <v>13</v>
      </c>
      <c r="F209" s="175"/>
      <c r="G209" s="139" t="s">
        <v>134</v>
      </c>
      <c r="H209" s="140"/>
      <c r="I209" s="140" t="str">
        <f t="shared" si="0"/>
        <v>07,24</v>
      </c>
    </row>
    <row r="210" spans="1:9" ht="19.5" hidden="1" thickBot="1" x14ac:dyDescent="0.3">
      <c r="A210" s="308"/>
      <c r="B210" s="96" t="s">
        <v>133</v>
      </c>
      <c r="C210" s="97" t="s">
        <v>19</v>
      </c>
      <c r="D210" s="98">
        <v>5.5880000000000001</v>
      </c>
      <c r="E210" s="99" t="s">
        <v>13</v>
      </c>
      <c r="F210" s="136"/>
      <c r="G210" s="99" t="s">
        <v>134</v>
      </c>
      <c r="H210" s="132"/>
      <c r="I210" s="132" t="str">
        <f t="shared" si="0"/>
        <v>07,24</v>
      </c>
    </row>
    <row r="211" spans="1:9" ht="19.5" hidden="1" thickBot="1" x14ac:dyDescent="0.3">
      <c r="A211" s="309">
        <f t="shared" si="3"/>
        <v>53</v>
      </c>
      <c r="B211" s="129" t="s">
        <v>133</v>
      </c>
      <c r="C211" s="105" t="s">
        <v>18</v>
      </c>
      <c r="D211" s="106">
        <v>2.9969999999999999</v>
      </c>
      <c r="E211" s="107" t="s">
        <v>13</v>
      </c>
      <c r="F211" s="300" t="s">
        <v>135</v>
      </c>
      <c r="G211" s="107" t="s">
        <v>137</v>
      </c>
      <c r="H211" s="320" t="s">
        <v>63</v>
      </c>
      <c r="I211" s="320" t="str">
        <f t="shared" si="0"/>
        <v>07,24</v>
      </c>
    </row>
    <row r="212" spans="1:9" ht="19.5" hidden="1" thickBot="1" x14ac:dyDescent="0.3">
      <c r="A212" s="310"/>
      <c r="B212" s="131" t="s">
        <v>133</v>
      </c>
      <c r="C212" s="118" t="s">
        <v>17</v>
      </c>
      <c r="D212" s="119">
        <v>1.4019999999999999</v>
      </c>
      <c r="E212" s="120" t="s">
        <v>13</v>
      </c>
      <c r="F212" s="302"/>
      <c r="G212" s="120" t="s">
        <v>137</v>
      </c>
      <c r="H212" s="321"/>
      <c r="I212" s="321" t="str">
        <f t="shared" si="0"/>
        <v>07,24</v>
      </c>
    </row>
    <row r="213" spans="1:9" ht="30.75" hidden="1" customHeight="1" x14ac:dyDescent="0.3">
      <c r="A213" s="310"/>
      <c r="B213" s="129" t="s">
        <v>133</v>
      </c>
      <c r="C213" s="105" t="s">
        <v>18</v>
      </c>
      <c r="D213" s="106">
        <v>0.5</v>
      </c>
      <c r="E213" s="107" t="s">
        <v>34</v>
      </c>
      <c r="F213" s="300" t="s">
        <v>136</v>
      </c>
      <c r="G213" s="107" t="s">
        <v>137</v>
      </c>
      <c r="H213" s="321"/>
      <c r="I213" s="321" t="str">
        <f t="shared" si="0"/>
        <v>07,24</v>
      </c>
    </row>
    <row r="214" spans="1:9" ht="30.75" hidden="1" customHeight="1" thickBot="1" x14ac:dyDescent="0.3">
      <c r="A214" s="310"/>
      <c r="B214" s="191" t="s">
        <v>133</v>
      </c>
      <c r="C214" s="169" t="s">
        <v>17</v>
      </c>
      <c r="D214" s="170">
        <v>2</v>
      </c>
      <c r="E214" s="171" t="s">
        <v>34</v>
      </c>
      <c r="F214" s="301"/>
      <c r="G214" s="171" t="s">
        <v>137</v>
      </c>
      <c r="H214" s="321"/>
      <c r="I214" s="321" t="str">
        <f t="shared" si="0"/>
        <v>07,24</v>
      </c>
    </row>
    <row r="215" spans="1:9" ht="19.5" hidden="1" thickBot="1" x14ac:dyDescent="0.3">
      <c r="A215" s="306">
        <f t="shared" si="3"/>
        <v>54</v>
      </c>
      <c r="B215" s="91" t="s">
        <v>138</v>
      </c>
      <c r="C215" s="92" t="s">
        <v>18</v>
      </c>
      <c r="D215" s="93">
        <v>4.0019999999999998</v>
      </c>
      <c r="E215" s="94" t="s">
        <v>13</v>
      </c>
      <c r="F215" s="134"/>
      <c r="G215" s="94" t="s">
        <v>139</v>
      </c>
      <c r="H215" s="135"/>
      <c r="I215" s="135" t="str">
        <f t="shared" si="0"/>
        <v>08,24</v>
      </c>
    </row>
    <row r="216" spans="1:9" ht="19.5" hidden="1" thickBot="1" x14ac:dyDescent="0.3">
      <c r="A216" s="307"/>
      <c r="B216" s="179" t="s">
        <v>138</v>
      </c>
      <c r="C216" s="137" t="s">
        <v>17</v>
      </c>
      <c r="D216" s="138">
        <v>12.3</v>
      </c>
      <c r="E216" s="139" t="s">
        <v>13</v>
      </c>
      <c r="F216" s="175"/>
      <c r="G216" s="139" t="s">
        <v>139</v>
      </c>
      <c r="H216" s="140"/>
      <c r="I216" s="140" t="str">
        <f t="shared" si="0"/>
        <v>08,24</v>
      </c>
    </row>
    <row r="217" spans="1:9" ht="19.5" hidden="1" thickBot="1" x14ac:dyDescent="0.3">
      <c r="A217" s="308"/>
      <c r="B217" s="96" t="s">
        <v>138</v>
      </c>
      <c r="C217" s="97" t="s">
        <v>20</v>
      </c>
      <c r="D217" s="98">
        <v>0.85899999999999999</v>
      </c>
      <c r="E217" s="99" t="s">
        <v>13</v>
      </c>
      <c r="F217" s="136"/>
      <c r="G217" s="99" t="s">
        <v>139</v>
      </c>
      <c r="H217" s="132"/>
      <c r="I217" s="132" t="str">
        <f t="shared" ref="I217:I470" si="4">RIGHT(G217,5)</f>
        <v>08,24</v>
      </c>
    </row>
    <row r="218" spans="1:9" ht="19.5" hidden="1" thickBot="1" x14ac:dyDescent="0.3">
      <c r="A218" s="309">
        <f t="shared" si="3"/>
        <v>55</v>
      </c>
      <c r="B218" s="104" t="s">
        <v>138</v>
      </c>
      <c r="C218" s="105" t="s">
        <v>18</v>
      </c>
      <c r="D218" s="106">
        <v>5.1959999999999997</v>
      </c>
      <c r="E218" s="107" t="s">
        <v>13</v>
      </c>
      <c r="F218" s="108"/>
      <c r="G218" s="107" t="s">
        <v>139</v>
      </c>
      <c r="H218" s="109"/>
      <c r="I218" s="109" t="str">
        <f t="shared" si="4"/>
        <v>08,24</v>
      </c>
    </row>
    <row r="219" spans="1:9" ht="19.5" hidden="1" thickBot="1" x14ac:dyDescent="0.3">
      <c r="A219" s="311"/>
      <c r="B219" s="117" t="s">
        <v>138</v>
      </c>
      <c r="C219" s="118" t="s">
        <v>19</v>
      </c>
      <c r="D219" s="119">
        <v>12.106</v>
      </c>
      <c r="E219" s="120" t="s">
        <v>13</v>
      </c>
      <c r="F219" s="121"/>
      <c r="G219" s="120" t="s">
        <v>139</v>
      </c>
      <c r="H219" s="122"/>
      <c r="I219" s="122" t="str">
        <f t="shared" si="4"/>
        <v>08,24</v>
      </c>
    </row>
    <row r="220" spans="1:9" ht="19.5" hidden="1" thickBot="1" x14ac:dyDescent="0.3">
      <c r="A220" s="306">
        <f t="shared" si="3"/>
        <v>56</v>
      </c>
      <c r="B220" s="142" t="s">
        <v>138</v>
      </c>
      <c r="C220" s="92" t="s">
        <v>18</v>
      </c>
      <c r="D220" s="93">
        <v>2.1</v>
      </c>
      <c r="E220" s="94" t="s">
        <v>34</v>
      </c>
      <c r="F220" s="303" t="s">
        <v>141</v>
      </c>
      <c r="G220" s="94" t="s">
        <v>140</v>
      </c>
      <c r="H220" s="316" t="s">
        <v>143</v>
      </c>
      <c r="I220" s="316" t="str">
        <f t="shared" si="4"/>
        <v>08,24</v>
      </c>
    </row>
    <row r="221" spans="1:9" ht="19.5" hidden="1" thickBot="1" x14ac:dyDescent="0.3">
      <c r="A221" s="307"/>
      <c r="B221" s="144" t="s">
        <v>138</v>
      </c>
      <c r="C221" s="137" t="s">
        <v>19</v>
      </c>
      <c r="D221" s="138">
        <v>0.1</v>
      </c>
      <c r="E221" s="139" t="s">
        <v>34</v>
      </c>
      <c r="F221" s="304"/>
      <c r="G221" s="139" t="s">
        <v>140</v>
      </c>
      <c r="H221" s="334"/>
      <c r="I221" s="334" t="str">
        <f t="shared" si="4"/>
        <v>08,24</v>
      </c>
    </row>
    <row r="222" spans="1:9" ht="19.5" hidden="1" thickBot="1" x14ac:dyDescent="0.3">
      <c r="A222" s="307"/>
      <c r="B222" s="143" t="s">
        <v>138</v>
      </c>
      <c r="C222" s="97" t="s">
        <v>17</v>
      </c>
      <c r="D222" s="98">
        <v>3.3</v>
      </c>
      <c r="E222" s="99" t="s">
        <v>34</v>
      </c>
      <c r="F222" s="305"/>
      <c r="G222" s="99" t="s">
        <v>140</v>
      </c>
      <c r="H222" s="334"/>
      <c r="I222" s="334" t="str">
        <f t="shared" si="4"/>
        <v>08,24</v>
      </c>
    </row>
    <row r="223" spans="1:9" ht="19.5" hidden="1" thickBot="1" x14ac:dyDescent="0.3">
      <c r="A223" s="307"/>
      <c r="B223" s="179" t="s">
        <v>138</v>
      </c>
      <c r="C223" s="137" t="s">
        <v>18</v>
      </c>
      <c r="D223" s="138">
        <f>0.00018*2800</f>
        <v>0.504</v>
      </c>
      <c r="E223" s="139" t="s">
        <v>45</v>
      </c>
      <c r="F223" s="304" t="s">
        <v>142</v>
      </c>
      <c r="G223" s="139" t="s">
        <v>140</v>
      </c>
      <c r="H223" s="334"/>
      <c r="I223" s="334" t="str">
        <f t="shared" si="4"/>
        <v>08,24</v>
      </c>
    </row>
    <row r="224" spans="1:9" ht="19.5" hidden="1" thickBot="1" x14ac:dyDescent="0.3">
      <c r="A224" s="307"/>
      <c r="B224" s="179" t="s">
        <v>138</v>
      </c>
      <c r="C224" s="137" t="s">
        <v>19</v>
      </c>
      <c r="D224" s="138">
        <f>0.00018*500</f>
        <v>9.0000000000000011E-2</v>
      </c>
      <c r="E224" s="139" t="s">
        <v>45</v>
      </c>
      <c r="F224" s="304"/>
      <c r="G224" s="139" t="s">
        <v>140</v>
      </c>
      <c r="H224" s="334"/>
      <c r="I224" s="334" t="str">
        <f t="shared" si="4"/>
        <v>08,24</v>
      </c>
    </row>
    <row r="225" spans="1:9" ht="19.5" hidden="1" thickBot="1" x14ac:dyDescent="0.3">
      <c r="A225" s="308"/>
      <c r="B225" s="96" t="s">
        <v>138</v>
      </c>
      <c r="C225" s="97" t="s">
        <v>17</v>
      </c>
      <c r="D225" s="98">
        <f>0.00018*1200</f>
        <v>0.21600000000000003</v>
      </c>
      <c r="E225" s="99" t="s">
        <v>45</v>
      </c>
      <c r="F225" s="305"/>
      <c r="G225" s="99" t="s">
        <v>140</v>
      </c>
      <c r="H225" s="317"/>
      <c r="I225" s="317" t="str">
        <f t="shared" si="4"/>
        <v>08,24</v>
      </c>
    </row>
    <row r="226" spans="1:9" ht="19.5" hidden="1" thickBot="1" x14ac:dyDescent="0.3">
      <c r="A226" s="309">
        <f t="shared" si="3"/>
        <v>57</v>
      </c>
      <c r="B226" s="104" t="s">
        <v>144</v>
      </c>
      <c r="C226" s="105" t="s">
        <v>20</v>
      </c>
      <c r="D226" s="106">
        <v>0.92</v>
      </c>
      <c r="E226" s="107" t="s">
        <v>13</v>
      </c>
      <c r="F226" s="108"/>
      <c r="G226" s="107" t="s">
        <v>145</v>
      </c>
      <c r="H226" s="109"/>
      <c r="I226" s="109" t="str">
        <f t="shared" si="4"/>
        <v>08,24</v>
      </c>
    </row>
    <row r="227" spans="1:9" ht="19.5" hidden="1" thickBot="1" x14ac:dyDescent="0.3">
      <c r="A227" s="310"/>
      <c r="B227" s="111" t="s">
        <v>144</v>
      </c>
      <c r="C227" s="112" t="s">
        <v>17</v>
      </c>
      <c r="D227" s="113">
        <v>5.8929999999999998</v>
      </c>
      <c r="E227" s="114" t="s">
        <v>13</v>
      </c>
      <c r="F227" s="115"/>
      <c r="G227" s="114" t="s">
        <v>145</v>
      </c>
      <c r="H227" s="116"/>
      <c r="I227" s="116" t="str">
        <f t="shared" si="4"/>
        <v>08,24</v>
      </c>
    </row>
    <row r="228" spans="1:9" ht="19.5" hidden="1" thickBot="1" x14ac:dyDescent="0.3">
      <c r="A228" s="310"/>
      <c r="B228" s="111" t="s">
        <v>144</v>
      </c>
      <c r="C228" s="112" t="s">
        <v>18</v>
      </c>
      <c r="D228" s="113">
        <v>5.431</v>
      </c>
      <c r="E228" s="114" t="s">
        <v>13</v>
      </c>
      <c r="F228" s="115"/>
      <c r="G228" s="114" t="s">
        <v>145</v>
      </c>
      <c r="H228" s="116"/>
      <c r="I228" s="116" t="str">
        <f t="shared" si="4"/>
        <v>08,24</v>
      </c>
    </row>
    <row r="229" spans="1:9" ht="19.5" hidden="1" thickBot="1" x14ac:dyDescent="0.3">
      <c r="A229" s="311"/>
      <c r="B229" s="117" t="s">
        <v>144</v>
      </c>
      <c r="C229" s="118" t="s">
        <v>19</v>
      </c>
      <c r="D229" s="119">
        <v>4.827</v>
      </c>
      <c r="E229" s="120" t="s">
        <v>13</v>
      </c>
      <c r="F229" s="121"/>
      <c r="G229" s="120" t="s">
        <v>145</v>
      </c>
      <c r="H229" s="122"/>
      <c r="I229" s="122" t="str">
        <f t="shared" si="4"/>
        <v>08,24</v>
      </c>
    </row>
    <row r="230" spans="1:9" ht="19.5" hidden="1" thickBot="1" x14ac:dyDescent="0.3">
      <c r="A230" s="306">
        <f t="shared" si="3"/>
        <v>58</v>
      </c>
      <c r="B230" s="142" t="s">
        <v>144</v>
      </c>
      <c r="C230" s="92" t="s">
        <v>17</v>
      </c>
      <c r="D230" s="93">
        <v>3.472</v>
      </c>
      <c r="E230" s="94" t="s">
        <v>13</v>
      </c>
      <c r="F230" s="303" t="s">
        <v>124</v>
      </c>
      <c r="G230" s="94" t="s">
        <v>145</v>
      </c>
      <c r="H230" s="135"/>
      <c r="I230" s="135" t="str">
        <f t="shared" si="4"/>
        <v>08,24</v>
      </c>
    </row>
    <row r="231" spans="1:9" ht="19.5" hidden="1" thickBot="1" x14ac:dyDescent="0.3">
      <c r="A231" s="307"/>
      <c r="B231" s="144" t="s">
        <v>144</v>
      </c>
      <c r="C231" s="137" t="s">
        <v>18</v>
      </c>
      <c r="D231" s="138">
        <v>3.0950000000000002</v>
      </c>
      <c r="E231" s="139" t="s">
        <v>13</v>
      </c>
      <c r="F231" s="304"/>
      <c r="G231" s="139" t="s">
        <v>145</v>
      </c>
      <c r="H231" s="140"/>
      <c r="I231" s="140" t="str">
        <f t="shared" si="4"/>
        <v>08,24</v>
      </c>
    </row>
    <row r="232" spans="1:9" ht="19.5" hidden="1" thickBot="1" x14ac:dyDescent="0.3">
      <c r="A232" s="307"/>
      <c r="B232" s="143" t="s">
        <v>144</v>
      </c>
      <c r="C232" s="97" t="s">
        <v>19</v>
      </c>
      <c r="D232" s="98">
        <v>2.7919999999999998</v>
      </c>
      <c r="E232" s="99" t="s">
        <v>13</v>
      </c>
      <c r="F232" s="305"/>
      <c r="G232" s="99" t="s">
        <v>145</v>
      </c>
      <c r="H232" s="132"/>
      <c r="I232" s="132" t="str">
        <f t="shared" si="4"/>
        <v>08,24</v>
      </c>
    </row>
    <row r="233" spans="1:9" ht="19.5" hidden="1" thickBot="1" x14ac:dyDescent="0.3">
      <c r="A233" s="307"/>
      <c r="B233" s="142" t="s">
        <v>144</v>
      </c>
      <c r="C233" s="92" t="s">
        <v>17</v>
      </c>
      <c r="D233" s="93">
        <v>1.7</v>
      </c>
      <c r="E233" s="94" t="s">
        <v>34</v>
      </c>
      <c r="F233" s="303" t="s">
        <v>147</v>
      </c>
      <c r="G233" s="94" t="s">
        <v>146</v>
      </c>
      <c r="H233" s="135"/>
      <c r="I233" s="135" t="str">
        <f t="shared" si="4"/>
        <v>08,24</v>
      </c>
    </row>
    <row r="234" spans="1:9" ht="19.5" hidden="1" thickBot="1" x14ac:dyDescent="0.3">
      <c r="A234" s="307"/>
      <c r="B234" s="144" t="s">
        <v>144</v>
      </c>
      <c r="C234" s="137" t="s">
        <v>18</v>
      </c>
      <c r="D234" s="138">
        <v>0.4</v>
      </c>
      <c r="E234" s="139" t="s">
        <v>34</v>
      </c>
      <c r="F234" s="304"/>
      <c r="G234" s="139" t="s">
        <v>146</v>
      </c>
      <c r="H234" s="140"/>
      <c r="I234" s="140" t="str">
        <f t="shared" si="4"/>
        <v>08,24</v>
      </c>
    </row>
    <row r="235" spans="1:9" ht="19.5" hidden="1" thickBot="1" x14ac:dyDescent="0.3">
      <c r="A235" s="307"/>
      <c r="B235" s="144" t="s">
        <v>144</v>
      </c>
      <c r="C235" s="137" t="s">
        <v>19</v>
      </c>
      <c r="D235" s="138">
        <v>0.8</v>
      </c>
      <c r="E235" s="139" t="s">
        <v>34</v>
      </c>
      <c r="F235" s="304"/>
      <c r="G235" s="139" t="s">
        <v>146</v>
      </c>
      <c r="H235" s="140"/>
      <c r="I235" s="140" t="str">
        <f t="shared" si="4"/>
        <v>08,24</v>
      </c>
    </row>
    <row r="236" spans="1:9" ht="19.5" hidden="1" thickBot="1" x14ac:dyDescent="0.3">
      <c r="A236" s="307"/>
      <c r="B236" s="144" t="s">
        <v>144</v>
      </c>
      <c r="C236" s="137" t="s">
        <v>17</v>
      </c>
      <c r="D236" s="138">
        <v>1.17</v>
      </c>
      <c r="E236" s="139" t="s">
        <v>45</v>
      </c>
      <c r="F236" s="304"/>
      <c r="G236" s="139" t="s">
        <v>146</v>
      </c>
      <c r="H236" s="140"/>
      <c r="I236" s="140" t="str">
        <f t="shared" si="4"/>
        <v>08,24</v>
      </c>
    </row>
    <row r="237" spans="1:9" ht="19.5" hidden="1" thickBot="1" x14ac:dyDescent="0.3">
      <c r="A237" s="308"/>
      <c r="B237" s="143" t="s">
        <v>144</v>
      </c>
      <c r="C237" s="97" t="s">
        <v>19</v>
      </c>
      <c r="D237" s="98">
        <v>0.41399999999999998</v>
      </c>
      <c r="E237" s="99" t="s">
        <v>45</v>
      </c>
      <c r="F237" s="305"/>
      <c r="G237" s="99" t="s">
        <v>146</v>
      </c>
      <c r="H237" s="132"/>
      <c r="I237" s="132" t="str">
        <f t="shared" si="4"/>
        <v>08,24</v>
      </c>
    </row>
    <row r="238" spans="1:9" ht="19.5" hidden="1" thickBot="1" x14ac:dyDescent="0.3">
      <c r="A238" s="309">
        <f t="shared" si="3"/>
        <v>59</v>
      </c>
      <c r="B238" s="104" t="s">
        <v>148</v>
      </c>
      <c r="C238" s="105" t="s">
        <v>18</v>
      </c>
      <c r="D238" s="106">
        <v>5.2949999999999999</v>
      </c>
      <c r="E238" s="107" t="s">
        <v>13</v>
      </c>
      <c r="F238" s="108"/>
      <c r="G238" s="107" t="s">
        <v>149</v>
      </c>
      <c r="H238" s="109"/>
      <c r="I238" s="109" t="str">
        <f t="shared" si="4"/>
        <v>08,24</v>
      </c>
    </row>
    <row r="239" spans="1:9" ht="19.5" hidden="1" thickBot="1" x14ac:dyDescent="0.3">
      <c r="A239" s="310"/>
      <c r="B239" s="111" t="s">
        <v>148</v>
      </c>
      <c r="C239" s="112" t="s">
        <v>19</v>
      </c>
      <c r="D239" s="113">
        <v>5.2939999999999996</v>
      </c>
      <c r="E239" s="114" t="s">
        <v>13</v>
      </c>
      <c r="F239" s="115"/>
      <c r="G239" s="114" t="s">
        <v>149</v>
      </c>
      <c r="H239" s="116"/>
      <c r="I239" s="116" t="str">
        <f t="shared" si="4"/>
        <v>08,24</v>
      </c>
    </row>
    <row r="240" spans="1:9" ht="19.5" hidden="1" thickBot="1" x14ac:dyDescent="0.3">
      <c r="A240" s="311"/>
      <c r="B240" s="117" t="s">
        <v>148</v>
      </c>
      <c r="C240" s="118" t="s">
        <v>17</v>
      </c>
      <c r="D240" s="119">
        <v>6.3520000000000003</v>
      </c>
      <c r="E240" s="120" t="s">
        <v>13</v>
      </c>
      <c r="F240" s="121"/>
      <c r="G240" s="120" t="s">
        <v>149</v>
      </c>
      <c r="H240" s="122"/>
      <c r="I240" s="122" t="str">
        <f t="shared" si="4"/>
        <v>08,24</v>
      </c>
    </row>
    <row r="241" spans="1:9" ht="19.5" hidden="1" thickBot="1" x14ac:dyDescent="0.3">
      <c r="A241" s="306">
        <f t="shared" si="3"/>
        <v>60</v>
      </c>
      <c r="B241" s="142" t="s">
        <v>148</v>
      </c>
      <c r="C241" s="92" t="s">
        <v>18</v>
      </c>
      <c r="D241" s="93">
        <v>1.978</v>
      </c>
      <c r="E241" s="94" t="s">
        <v>13</v>
      </c>
      <c r="F241" s="303" t="s">
        <v>151</v>
      </c>
      <c r="G241" s="94" t="s">
        <v>150</v>
      </c>
      <c r="H241" s="135"/>
      <c r="I241" s="135" t="str">
        <f t="shared" si="4"/>
        <v>08,24</v>
      </c>
    </row>
    <row r="242" spans="1:9" ht="19.5" hidden="1" thickBot="1" x14ac:dyDescent="0.3">
      <c r="A242" s="307"/>
      <c r="B242" s="144" t="s">
        <v>148</v>
      </c>
      <c r="C242" s="137" t="s">
        <v>19</v>
      </c>
      <c r="D242" s="138">
        <v>2.1030000000000002</v>
      </c>
      <c r="E242" s="139" t="s">
        <v>13</v>
      </c>
      <c r="F242" s="304"/>
      <c r="G242" s="139" t="s">
        <v>150</v>
      </c>
      <c r="H242" s="140"/>
      <c r="I242" s="140" t="str">
        <f t="shared" si="4"/>
        <v>08,24</v>
      </c>
    </row>
    <row r="243" spans="1:9" ht="19.5" hidden="1" thickBot="1" x14ac:dyDescent="0.3">
      <c r="A243" s="307"/>
      <c r="B243" s="143" t="s">
        <v>148</v>
      </c>
      <c r="C243" s="97" t="s">
        <v>17</v>
      </c>
      <c r="D243" s="98">
        <v>2.4990000000000001</v>
      </c>
      <c r="E243" s="99" t="s">
        <v>13</v>
      </c>
      <c r="F243" s="305"/>
      <c r="G243" s="99" t="s">
        <v>150</v>
      </c>
      <c r="H243" s="132"/>
      <c r="I243" s="132" t="str">
        <f t="shared" si="4"/>
        <v>08,24</v>
      </c>
    </row>
    <row r="244" spans="1:9" ht="30.75" hidden="1" customHeight="1" x14ac:dyDescent="0.3">
      <c r="A244" s="307"/>
      <c r="B244" s="142" t="s">
        <v>148</v>
      </c>
      <c r="C244" s="92" t="s">
        <v>18</v>
      </c>
      <c r="D244" s="93">
        <v>1.6</v>
      </c>
      <c r="E244" s="94" t="s">
        <v>34</v>
      </c>
      <c r="F244" s="303" t="s">
        <v>152</v>
      </c>
      <c r="G244" s="94" t="s">
        <v>153</v>
      </c>
      <c r="H244" s="135"/>
      <c r="I244" s="135" t="str">
        <f t="shared" si="4"/>
        <v>08,24</v>
      </c>
    </row>
    <row r="245" spans="1:9" ht="30.75" hidden="1" customHeight="1" x14ac:dyDescent="0.3">
      <c r="A245" s="307"/>
      <c r="B245" s="144" t="s">
        <v>148</v>
      </c>
      <c r="C245" s="137" t="s">
        <v>19</v>
      </c>
      <c r="D245" s="138">
        <v>0.7</v>
      </c>
      <c r="E245" s="139" t="s">
        <v>34</v>
      </c>
      <c r="F245" s="304"/>
      <c r="G245" s="139" t="s">
        <v>153</v>
      </c>
      <c r="H245" s="140"/>
      <c r="I245" s="140" t="str">
        <f t="shared" si="4"/>
        <v>08,24</v>
      </c>
    </row>
    <row r="246" spans="1:9" ht="30.75" hidden="1" customHeight="1" thickBot="1" x14ac:dyDescent="0.3">
      <c r="A246" s="308"/>
      <c r="B246" s="143" t="s">
        <v>148</v>
      </c>
      <c r="C246" s="97" t="s">
        <v>17</v>
      </c>
      <c r="D246" s="98">
        <v>4.3</v>
      </c>
      <c r="E246" s="99" t="s">
        <v>34</v>
      </c>
      <c r="F246" s="305"/>
      <c r="G246" s="99" t="s">
        <v>153</v>
      </c>
      <c r="H246" s="132"/>
      <c r="I246" s="132" t="str">
        <f t="shared" si="4"/>
        <v>08,24</v>
      </c>
    </row>
    <row r="247" spans="1:9" ht="19.5" hidden="1" thickBot="1" x14ac:dyDescent="0.3">
      <c r="A247" s="309">
        <f t="shared" ref="A247:A287" si="5">MAX(A246,A245,A244,A243,A242,A241,A240,A239,A238,A237,A236,A235,A234,A233,A232)+1</f>
        <v>61</v>
      </c>
      <c r="B247" s="104" t="s">
        <v>154</v>
      </c>
      <c r="C247" s="105" t="s">
        <v>18</v>
      </c>
      <c r="D247" s="106">
        <v>5.2990000000000004</v>
      </c>
      <c r="E247" s="107" t="s">
        <v>13</v>
      </c>
      <c r="F247" s="108"/>
      <c r="G247" s="107" t="s">
        <v>155</v>
      </c>
      <c r="H247" s="192"/>
      <c r="I247" s="192" t="str">
        <f t="shared" si="4"/>
        <v>08,24</v>
      </c>
    </row>
    <row r="248" spans="1:9" ht="19.5" hidden="1" thickBot="1" x14ac:dyDescent="0.3">
      <c r="A248" s="310"/>
      <c r="B248" s="111" t="s">
        <v>154</v>
      </c>
      <c r="C248" s="112" t="s">
        <v>19</v>
      </c>
      <c r="D248" s="113">
        <v>5.9989999999999997</v>
      </c>
      <c r="E248" s="114" t="s">
        <v>13</v>
      </c>
      <c r="F248" s="115"/>
      <c r="G248" s="114" t="s">
        <v>155</v>
      </c>
      <c r="H248" s="193"/>
      <c r="I248" s="193" t="str">
        <f t="shared" si="4"/>
        <v>08,24</v>
      </c>
    </row>
    <row r="249" spans="1:9" ht="19.5" hidden="1" thickBot="1" x14ac:dyDescent="0.3">
      <c r="A249" s="311"/>
      <c r="B249" s="117" t="s">
        <v>154</v>
      </c>
      <c r="C249" s="118" t="s">
        <v>17</v>
      </c>
      <c r="D249" s="119">
        <v>5.8860000000000001</v>
      </c>
      <c r="E249" s="120" t="s">
        <v>13</v>
      </c>
      <c r="F249" s="121"/>
      <c r="G249" s="120" t="s">
        <v>155</v>
      </c>
      <c r="H249" s="194"/>
      <c r="I249" s="194" t="str">
        <f t="shared" si="4"/>
        <v>08,24</v>
      </c>
    </row>
    <row r="250" spans="1:9" ht="19.5" hidden="1" thickBot="1" x14ac:dyDescent="0.3">
      <c r="A250" s="306">
        <f t="shared" si="5"/>
        <v>62</v>
      </c>
      <c r="B250" s="91" t="s">
        <v>154</v>
      </c>
      <c r="C250" s="92" t="s">
        <v>18</v>
      </c>
      <c r="D250" s="93">
        <v>3.8570000000000002</v>
      </c>
      <c r="E250" s="94" t="s">
        <v>13</v>
      </c>
      <c r="F250" s="303" t="s">
        <v>157</v>
      </c>
      <c r="G250" s="94" t="s">
        <v>156</v>
      </c>
      <c r="H250" s="195"/>
      <c r="I250" s="195" t="str">
        <f t="shared" si="4"/>
        <v>08,24</v>
      </c>
    </row>
    <row r="251" spans="1:9" ht="19.5" hidden="1" thickBot="1" x14ac:dyDescent="0.3">
      <c r="A251" s="307"/>
      <c r="B251" s="179" t="s">
        <v>154</v>
      </c>
      <c r="C251" s="137" t="s">
        <v>19</v>
      </c>
      <c r="D251" s="138">
        <v>4.3109999999999999</v>
      </c>
      <c r="E251" s="139" t="s">
        <v>13</v>
      </c>
      <c r="F251" s="304"/>
      <c r="G251" s="139" t="s">
        <v>156</v>
      </c>
      <c r="H251" s="196"/>
      <c r="I251" s="196" t="str">
        <f t="shared" si="4"/>
        <v>08,24</v>
      </c>
    </row>
    <row r="252" spans="1:9" ht="19.5" hidden="1" thickBot="1" x14ac:dyDescent="0.3">
      <c r="A252" s="308"/>
      <c r="B252" s="96" t="s">
        <v>154</v>
      </c>
      <c r="C252" s="97" t="s">
        <v>17</v>
      </c>
      <c r="D252" s="98">
        <v>4.2939999999999996</v>
      </c>
      <c r="E252" s="99" t="s">
        <v>13</v>
      </c>
      <c r="F252" s="305"/>
      <c r="G252" s="99" t="s">
        <v>156</v>
      </c>
      <c r="H252" s="197"/>
      <c r="I252" s="197" t="str">
        <f t="shared" si="4"/>
        <v>08,24</v>
      </c>
    </row>
    <row r="253" spans="1:9" ht="19.5" hidden="1" thickBot="1" x14ac:dyDescent="0.3">
      <c r="A253" s="309">
        <f t="shared" si="5"/>
        <v>63</v>
      </c>
      <c r="B253" s="129" t="s">
        <v>154</v>
      </c>
      <c r="C253" s="105" t="s">
        <v>18</v>
      </c>
      <c r="D253" s="106">
        <v>3.3</v>
      </c>
      <c r="E253" s="107" t="s">
        <v>34</v>
      </c>
      <c r="F253" s="300" t="s">
        <v>159</v>
      </c>
      <c r="G253" s="107" t="s">
        <v>158</v>
      </c>
      <c r="H253" s="192"/>
      <c r="I253" s="192" t="str">
        <f t="shared" si="4"/>
        <v>08,24</v>
      </c>
    </row>
    <row r="254" spans="1:9" ht="19.5" hidden="1" thickBot="1" x14ac:dyDescent="0.3">
      <c r="A254" s="310"/>
      <c r="B254" s="130" t="s">
        <v>154</v>
      </c>
      <c r="C254" s="112" t="s">
        <v>19</v>
      </c>
      <c r="D254" s="113">
        <v>1.9</v>
      </c>
      <c r="E254" s="114" t="s">
        <v>34</v>
      </c>
      <c r="F254" s="301"/>
      <c r="G254" s="114" t="s">
        <v>158</v>
      </c>
      <c r="H254" s="193"/>
      <c r="I254" s="193" t="str">
        <f t="shared" si="4"/>
        <v>08,24</v>
      </c>
    </row>
    <row r="255" spans="1:9" ht="19.5" hidden="1" thickBot="1" x14ac:dyDescent="0.3">
      <c r="A255" s="310"/>
      <c r="B255" s="131" t="s">
        <v>154</v>
      </c>
      <c r="C255" s="118" t="s">
        <v>17</v>
      </c>
      <c r="D255" s="119">
        <v>6.8</v>
      </c>
      <c r="E255" s="120" t="s">
        <v>34</v>
      </c>
      <c r="F255" s="302"/>
      <c r="G255" s="120" t="s">
        <v>158</v>
      </c>
      <c r="H255" s="194"/>
      <c r="I255" s="194" t="str">
        <f t="shared" si="4"/>
        <v>08,24</v>
      </c>
    </row>
    <row r="256" spans="1:9" ht="37.5" hidden="1" customHeight="1" x14ac:dyDescent="0.3">
      <c r="A256" s="310"/>
      <c r="B256" s="111" t="s">
        <v>154</v>
      </c>
      <c r="C256" s="112" t="s">
        <v>18</v>
      </c>
      <c r="D256" s="113">
        <v>0.9</v>
      </c>
      <c r="E256" s="114" t="s">
        <v>45</v>
      </c>
      <c r="F256" s="300" t="s">
        <v>160</v>
      </c>
      <c r="G256" s="114" t="s">
        <v>158</v>
      </c>
      <c r="H256" s="193"/>
      <c r="I256" s="193" t="str">
        <f t="shared" si="4"/>
        <v>08,24</v>
      </c>
    </row>
    <row r="257" spans="1:9" ht="37.5" hidden="1" customHeight="1" thickBot="1" x14ac:dyDescent="0.3">
      <c r="A257" s="311"/>
      <c r="B257" s="117" t="s">
        <v>154</v>
      </c>
      <c r="C257" s="118" t="s">
        <v>17</v>
      </c>
      <c r="D257" s="119">
        <v>0.99</v>
      </c>
      <c r="E257" s="120" t="s">
        <v>45</v>
      </c>
      <c r="F257" s="302"/>
      <c r="G257" s="120" t="s">
        <v>158</v>
      </c>
      <c r="H257" s="194"/>
      <c r="I257" s="194" t="str">
        <f t="shared" si="4"/>
        <v>08,24</v>
      </c>
    </row>
    <row r="258" spans="1:9" ht="19.5" hidden="1" thickBot="1" x14ac:dyDescent="0.3">
      <c r="A258" s="306">
        <f t="shared" si="5"/>
        <v>64</v>
      </c>
      <c r="B258" s="91" t="s">
        <v>161</v>
      </c>
      <c r="C258" s="92" t="s">
        <v>18</v>
      </c>
      <c r="D258" s="93">
        <v>5.3280000000000003</v>
      </c>
      <c r="E258" s="94" t="s">
        <v>13</v>
      </c>
      <c r="F258" s="134"/>
      <c r="G258" s="94" t="s">
        <v>162</v>
      </c>
      <c r="H258" s="135"/>
      <c r="I258" s="135" t="str">
        <f t="shared" si="4"/>
        <v>08,24</v>
      </c>
    </row>
    <row r="259" spans="1:9" ht="19.5" hidden="1" thickBot="1" x14ac:dyDescent="0.3">
      <c r="A259" s="307"/>
      <c r="B259" s="179" t="s">
        <v>161</v>
      </c>
      <c r="C259" s="137" t="s">
        <v>19</v>
      </c>
      <c r="D259" s="138">
        <v>4.9969999999999999</v>
      </c>
      <c r="E259" s="139" t="s">
        <v>13</v>
      </c>
      <c r="F259" s="175"/>
      <c r="G259" s="139" t="s">
        <v>162</v>
      </c>
      <c r="H259" s="140"/>
      <c r="I259" s="140" t="str">
        <f t="shared" si="4"/>
        <v>08,24</v>
      </c>
    </row>
    <row r="260" spans="1:9" ht="19.5" hidden="1" thickBot="1" x14ac:dyDescent="0.3">
      <c r="A260" s="308"/>
      <c r="B260" s="96" t="s">
        <v>161</v>
      </c>
      <c r="C260" s="97" t="s">
        <v>17</v>
      </c>
      <c r="D260" s="98">
        <v>6.4240000000000004</v>
      </c>
      <c r="E260" s="99" t="s">
        <v>13</v>
      </c>
      <c r="F260" s="136"/>
      <c r="G260" s="99" t="s">
        <v>162</v>
      </c>
      <c r="H260" s="132"/>
      <c r="I260" s="132" t="str">
        <f t="shared" si="4"/>
        <v>08,24</v>
      </c>
    </row>
    <row r="261" spans="1:9" ht="19.5" hidden="1" thickBot="1" x14ac:dyDescent="0.3">
      <c r="A261" s="310">
        <f t="shared" si="5"/>
        <v>65</v>
      </c>
      <c r="B261" s="129" t="s">
        <v>161</v>
      </c>
      <c r="C261" s="105" t="s">
        <v>18</v>
      </c>
      <c r="D261" s="106">
        <v>2.31</v>
      </c>
      <c r="E261" s="107" t="s">
        <v>13</v>
      </c>
      <c r="F261" s="300" t="s">
        <v>108</v>
      </c>
      <c r="G261" s="107" t="s">
        <v>163</v>
      </c>
      <c r="H261" s="109"/>
      <c r="I261" s="109" t="str">
        <f t="shared" si="4"/>
        <v>09,24</v>
      </c>
    </row>
    <row r="262" spans="1:9" ht="19.5" hidden="1" thickBot="1" x14ac:dyDescent="0.3">
      <c r="A262" s="310"/>
      <c r="B262" s="130" t="s">
        <v>161</v>
      </c>
      <c r="C262" s="112" t="s">
        <v>19</v>
      </c>
      <c r="D262" s="113">
        <v>2.2330000000000001</v>
      </c>
      <c r="E262" s="114" t="s">
        <v>13</v>
      </c>
      <c r="F262" s="301"/>
      <c r="G262" s="114" t="s">
        <v>163</v>
      </c>
      <c r="H262" s="116"/>
      <c r="I262" s="116" t="str">
        <f t="shared" si="4"/>
        <v>09,24</v>
      </c>
    </row>
    <row r="263" spans="1:9" ht="19.5" hidden="1" thickBot="1" x14ac:dyDescent="0.3">
      <c r="A263" s="310"/>
      <c r="B263" s="131" t="s">
        <v>161</v>
      </c>
      <c r="C263" s="118" t="s">
        <v>17</v>
      </c>
      <c r="D263" s="119">
        <v>2.8109999999999999</v>
      </c>
      <c r="E263" s="120" t="s">
        <v>13</v>
      </c>
      <c r="F263" s="302"/>
      <c r="G263" s="120" t="s">
        <v>163</v>
      </c>
      <c r="H263" s="122"/>
      <c r="I263" s="122" t="str">
        <f t="shared" si="4"/>
        <v>09,24</v>
      </c>
    </row>
    <row r="264" spans="1:9" ht="26.25" hidden="1" customHeight="1" x14ac:dyDescent="0.3">
      <c r="A264" s="310"/>
      <c r="B264" s="129" t="s">
        <v>161</v>
      </c>
      <c r="C264" s="105" t="s">
        <v>18</v>
      </c>
      <c r="D264" s="106">
        <v>0.9</v>
      </c>
      <c r="E264" s="107" t="s">
        <v>34</v>
      </c>
      <c r="F264" s="300" t="s">
        <v>165</v>
      </c>
      <c r="G264" s="107" t="s">
        <v>163</v>
      </c>
      <c r="H264" s="109"/>
      <c r="I264" s="109" t="str">
        <f t="shared" si="4"/>
        <v>09,24</v>
      </c>
    </row>
    <row r="265" spans="1:9" ht="26.25" hidden="1" customHeight="1" x14ac:dyDescent="0.3">
      <c r="A265" s="310"/>
      <c r="B265" s="130" t="s">
        <v>161</v>
      </c>
      <c r="C265" s="112" t="s">
        <v>19</v>
      </c>
      <c r="D265" s="113">
        <v>1.1000000000000001</v>
      </c>
      <c r="E265" s="114" t="s">
        <v>34</v>
      </c>
      <c r="F265" s="301"/>
      <c r="G265" s="114" t="s">
        <v>163</v>
      </c>
      <c r="H265" s="116"/>
      <c r="I265" s="116" t="str">
        <f t="shared" si="4"/>
        <v>09,24</v>
      </c>
    </row>
    <row r="266" spans="1:9" ht="26.25" hidden="1" customHeight="1" thickBot="1" x14ac:dyDescent="0.3">
      <c r="A266" s="310"/>
      <c r="B266" s="131" t="s">
        <v>161</v>
      </c>
      <c r="C266" s="118" t="s">
        <v>17</v>
      </c>
      <c r="D266" s="119">
        <v>2.5</v>
      </c>
      <c r="E266" s="120" t="s">
        <v>34</v>
      </c>
      <c r="F266" s="302"/>
      <c r="G266" s="120" t="s">
        <v>163</v>
      </c>
      <c r="H266" s="122"/>
      <c r="I266" s="122" t="str">
        <f t="shared" si="4"/>
        <v>09,24</v>
      </c>
    </row>
    <row r="267" spans="1:9" ht="19.5" hidden="1" thickBot="1" x14ac:dyDescent="0.3">
      <c r="A267" s="310"/>
      <c r="B267" s="111" t="s">
        <v>161</v>
      </c>
      <c r="C267" s="112" t="s">
        <v>18</v>
      </c>
      <c r="D267" s="113">
        <v>0.81</v>
      </c>
      <c r="E267" s="114" t="s">
        <v>45</v>
      </c>
      <c r="F267" s="300" t="s">
        <v>164</v>
      </c>
      <c r="G267" s="114" t="s">
        <v>163</v>
      </c>
      <c r="H267" s="116"/>
      <c r="I267" s="116" t="str">
        <f t="shared" si="4"/>
        <v>09,24</v>
      </c>
    </row>
    <row r="268" spans="1:9" ht="19.5" hidden="1" thickBot="1" x14ac:dyDescent="0.3">
      <c r="A268" s="310"/>
      <c r="B268" s="111" t="s">
        <v>161</v>
      </c>
      <c r="C268" s="112" t="s">
        <v>19</v>
      </c>
      <c r="D268" s="113">
        <v>0.09</v>
      </c>
      <c r="E268" s="114" t="s">
        <v>45</v>
      </c>
      <c r="F268" s="301"/>
      <c r="G268" s="114" t="s">
        <v>163</v>
      </c>
      <c r="H268" s="116"/>
      <c r="I268" s="116" t="str">
        <f t="shared" si="4"/>
        <v>09,24</v>
      </c>
    </row>
    <row r="269" spans="1:9" ht="19.5" hidden="1" thickBot="1" x14ac:dyDescent="0.3">
      <c r="A269" s="311"/>
      <c r="B269" s="117" t="s">
        <v>161</v>
      </c>
      <c r="C269" s="118" t="s">
        <v>17</v>
      </c>
      <c r="D269" s="119">
        <v>0.9</v>
      </c>
      <c r="E269" s="120" t="s">
        <v>45</v>
      </c>
      <c r="F269" s="302"/>
      <c r="G269" s="120" t="s">
        <v>163</v>
      </c>
      <c r="H269" s="122"/>
      <c r="I269" s="122" t="str">
        <f t="shared" si="4"/>
        <v>09,24</v>
      </c>
    </row>
    <row r="270" spans="1:9" ht="19.5" hidden="1" thickBot="1" x14ac:dyDescent="0.3">
      <c r="A270" s="306">
        <f t="shared" si="5"/>
        <v>66</v>
      </c>
      <c r="B270" s="91" t="s">
        <v>166</v>
      </c>
      <c r="C270" s="92" t="s">
        <v>18</v>
      </c>
      <c r="D270" s="93">
        <v>3.9319999999999999</v>
      </c>
      <c r="E270" s="94" t="s">
        <v>13</v>
      </c>
      <c r="F270" s="134"/>
      <c r="G270" s="94" t="s">
        <v>167</v>
      </c>
      <c r="H270" s="135"/>
      <c r="I270" s="135" t="str">
        <f t="shared" si="4"/>
        <v>09,24</v>
      </c>
    </row>
    <row r="271" spans="1:9" ht="19.5" hidden="1" thickBot="1" x14ac:dyDescent="0.3">
      <c r="A271" s="307"/>
      <c r="B271" s="179" t="s">
        <v>166</v>
      </c>
      <c r="C271" s="137" t="s">
        <v>19</v>
      </c>
      <c r="D271" s="138">
        <v>5.5919999999999996</v>
      </c>
      <c r="E271" s="139" t="s">
        <v>13</v>
      </c>
      <c r="F271" s="175"/>
      <c r="G271" s="139" t="s">
        <v>167</v>
      </c>
      <c r="H271" s="140"/>
      <c r="I271" s="140" t="str">
        <f t="shared" si="4"/>
        <v>09,24</v>
      </c>
    </row>
    <row r="272" spans="1:9" ht="19.5" hidden="1" thickBot="1" x14ac:dyDescent="0.3">
      <c r="A272" s="308"/>
      <c r="B272" s="96" t="s">
        <v>166</v>
      </c>
      <c r="C272" s="97" t="s">
        <v>17</v>
      </c>
      <c r="D272" s="98">
        <v>7.3140000000000001</v>
      </c>
      <c r="E272" s="99" t="s">
        <v>13</v>
      </c>
      <c r="F272" s="136"/>
      <c r="G272" s="99" t="s">
        <v>167</v>
      </c>
      <c r="H272" s="132"/>
      <c r="I272" s="132" t="str">
        <f t="shared" si="4"/>
        <v>09,24</v>
      </c>
    </row>
    <row r="273" spans="1:9" ht="19.5" hidden="1" thickBot="1" x14ac:dyDescent="0.3">
      <c r="A273" s="309">
        <f t="shared" si="5"/>
        <v>67</v>
      </c>
      <c r="B273" s="129" t="s">
        <v>166</v>
      </c>
      <c r="C273" s="105" t="s">
        <v>18</v>
      </c>
      <c r="D273" s="106">
        <v>1.427</v>
      </c>
      <c r="E273" s="107" t="s">
        <v>13</v>
      </c>
      <c r="F273" s="300" t="s">
        <v>168</v>
      </c>
      <c r="G273" s="107" t="s">
        <v>170</v>
      </c>
      <c r="H273" s="109"/>
      <c r="I273" s="109" t="str">
        <f t="shared" si="4"/>
        <v>09,24</v>
      </c>
    </row>
    <row r="274" spans="1:9" ht="19.5" hidden="1" thickBot="1" x14ac:dyDescent="0.3">
      <c r="A274" s="310"/>
      <c r="B274" s="130" t="s">
        <v>166</v>
      </c>
      <c r="C274" s="112" t="s">
        <v>19</v>
      </c>
      <c r="D274" s="113">
        <v>1.996</v>
      </c>
      <c r="E274" s="114" t="s">
        <v>13</v>
      </c>
      <c r="F274" s="301"/>
      <c r="G274" s="114" t="s">
        <v>170</v>
      </c>
      <c r="H274" s="116"/>
      <c r="I274" s="116" t="str">
        <f t="shared" si="4"/>
        <v>09,24</v>
      </c>
    </row>
    <row r="275" spans="1:9" ht="19.5" hidden="1" thickBot="1" x14ac:dyDescent="0.3">
      <c r="A275" s="310"/>
      <c r="B275" s="131" t="s">
        <v>166</v>
      </c>
      <c r="C275" s="118" t="s">
        <v>17</v>
      </c>
      <c r="D275" s="119">
        <v>2.4140000000000001</v>
      </c>
      <c r="E275" s="120" t="s">
        <v>13</v>
      </c>
      <c r="F275" s="302"/>
      <c r="G275" s="120" t="s">
        <v>170</v>
      </c>
      <c r="H275" s="122"/>
      <c r="I275" s="122" t="str">
        <f t="shared" si="4"/>
        <v>09,24</v>
      </c>
    </row>
    <row r="276" spans="1:9" ht="19.5" hidden="1" thickBot="1" x14ac:dyDescent="0.3">
      <c r="A276" s="310"/>
      <c r="B276" s="129" t="s">
        <v>166</v>
      </c>
      <c r="C276" s="105" t="s">
        <v>18</v>
      </c>
      <c r="D276" s="106">
        <v>2</v>
      </c>
      <c r="E276" s="107" t="s">
        <v>34</v>
      </c>
      <c r="F276" s="300" t="s">
        <v>169</v>
      </c>
      <c r="G276" s="107" t="s">
        <v>170</v>
      </c>
      <c r="H276" s="109"/>
      <c r="I276" s="109" t="str">
        <f t="shared" si="4"/>
        <v>09,24</v>
      </c>
    </row>
    <row r="277" spans="1:9" ht="19.5" hidden="1" thickBot="1" x14ac:dyDescent="0.3">
      <c r="A277" s="310"/>
      <c r="B277" s="130" t="s">
        <v>166</v>
      </c>
      <c r="C277" s="112" t="s">
        <v>19</v>
      </c>
      <c r="D277" s="113">
        <v>1.3</v>
      </c>
      <c r="E277" s="114" t="s">
        <v>34</v>
      </c>
      <c r="F277" s="301"/>
      <c r="G277" s="114" t="s">
        <v>170</v>
      </c>
      <c r="H277" s="116"/>
      <c r="I277" s="116" t="str">
        <f t="shared" si="4"/>
        <v>09,24</v>
      </c>
    </row>
    <row r="278" spans="1:9" ht="19.5" hidden="1" thickBot="1" x14ac:dyDescent="0.3">
      <c r="A278" s="310"/>
      <c r="B278" s="131" t="s">
        <v>166</v>
      </c>
      <c r="C278" s="118" t="s">
        <v>17</v>
      </c>
      <c r="D278" s="119">
        <v>5.3</v>
      </c>
      <c r="E278" s="120" t="s">
        <v>34</v>
      </c>
      <c r="F278" s="302"/>
      <c r="G278" s="120" t="s">
        <v>170</v>
      </c>
      <c r="H278" s="122"/>
      <c r="I278" s="122" t="str">
        <f t="shared" si="4"/>
        <v>09,24</v>
      </c>
    </row>
    <row r="279" spans="1:9" ht="19.5" hidden="1" thickBot="1" x14ac:dyDescent="0.3">
      <c r="A279" s="310"/>
      <c r="B279" s="129" t="s">
        <v>166</v>
      </c>
      <c r="C279" s="105" t="s">
        <v>18</v>
      </c>
      <c r="D279" s="106">
        <f>0.486</f>
        <v>0.48599999999999999</v>
      </c>
      <c r="E279" s="107" t="s">
        <v>45</v>
      </c>
      <c r="F279" s="300" t="s">
        <v>142</v>
      </c>
      <c r="G279" s="107" t="s">
        <v>170</v>
      </c>
      <c r="H279" s="109"/>
      <c r="I279" s="109" t="str">
        <f t="shared" si="4"/>
        <v>09,24</v>
      </c>
    </row>
    <row r="280" spans="1:9" ht="19.5" hidden="1" thickBot="1" x14ac:dyDescent="0.3">
      <c r="A280" s="310"/>
      <c r="B280" s="130" t="s">
        <v>166</v>
      </c>
      <c r="C280" s="112" t="s">
        <v>19</v>
      </c>
      <c r="D280" s="113">
        <f>0.144</f>
        <v>0.14399999999999999</v>
      </c>
      <c r="E280" s="114" t="s">
        <v>45</v>
      </c>
      <c r="F280" s="301"/>
      <c r="G280" s="114" t="s">
        <v>170</v>
      </c>
      <c r="H280" s="116"/>
      <c r="I280" s="116" t="str">
        <f t="shared" si="4"/>
        <v>09,24</v>
      </c>
    </row>
    <row r="281" spans="1:9" ht="19.5" hidden="1" thickBot="1" x14ac:dyDescent="0.3">
      <c r="A281" s="310"/>
      <c r="B281" s="191" t="s">
        <v>166</v>
      </c>
      <c r="C281" s="169" t="s">
        <v>17</v>
      </c>
      <c r="D281" s="170">
        <f>0.27</f>
        <v>0.27</v>
      </c>
      <c r="E281" s="171" t="s">
        <v>45</v>
      </c>
      <c r="F281" s="301"/>
      <c r="G281" s="171" t="s">
        <v>170</v>
      </c>
      <c r="H281" s="167"/>
      <c r="I281" s="167" t="str">
        <f t="shared" si="4"/>
        <v>09,24</v>
      </c>
    </row>
    <row r="282" spans="1:9" ht="19.5" hidden="1" thickBot="1" x14ac:dyDescent="0.3">
      <c r="A282" s="306">
        <f t="shared" si="5"/>
        <v>68</v>
      </c>
      <c r="B282" s="91" t="s">
        <v>171</v>
      </c>
      <c r="C282" s="92" t="s">
        <v>18</v>
      </c>
      <c r="D282" s="93">
        <v>3.5110000000000001</v>
      </c>
      <c r="E282" s="94" t="s">
        <v>13</v>
      </c>
      <c r="F282" s="134"/>
      <c r="G282" s="94" t="s">
        <v>172</v>
      </c>
      <c r="H282" s="135"/>
      <c r="I282" s="135" t="str">
        <f t="shared" si="4"/>
        <v>09,24</v>
      </c>
    </row>
    <row r="283" spans="1:9" ht="19.5" hidden="1" thickBot="1" x14ac:dyDescent="0.3">
      <c r="A283" s="308"/>
      <c r="B283" s="96" t="s">
        <v>171</v>
      </c>
      <c r="C283" s="97" t="s">
        <v>17</v>
      </c>
      <c r="D283" s="98">
        <v>13.406000000000001</v>
      </c>
      <c r="E283" s="99" t="s">
        <v>13</v>
      </c>
      <c r="F283" s="136"/>
      <c r="G283" s="99" t="s">
        <v>172</v>
      </c>
      <c r="H283" s="132"/>
      <c r="I283" s="132" t="str">
        <f t="shared" si="4"/>
        <v>09,24</v>
      </c>
    </row>
    <row r="284" spans="1:9" ht="19.5" hidden="1" thickBot="1" x14ac:dyDescent="0.3">
      <c r="A284" s="309">
        <f t="shared" si="5"/>
        <v>69</v>
      </c>
      <c r="B284" s="104" t="s">
        <v>171</v>
      </c>
      <c r="C284" s="105" t="s">
        <v>18</v>
      </c>
      <c r="D284" s="106">
        <v>4.9020000000000001</v>
      </c>
      <c r="E284" s="107" t="s">
        <v>13</v>
      </c>
      <c r="F284" s="108"/>
      <c r="G284" s="107" t="s">
        <v>172</v>
      </c>
      <c r="H284" s="109"/>
      <c r="I284" s="109" t="str">
        <f t="shared" si="4"/>
        <v>09,24</v>
      </c>
    </row>
    <row r="285" spans="1:9" ht="19.5" hidden="1" thickBot="1" x14ac:dyDescent="0.3">
      <c r="A285" s="310"/>
      <c r="B285" s="111" t="s">
        <v>171</v>
      </c>
      <c r="C285" s="112" t="s">
        <v>19</v>
      </c>
      <c r="D285" s="113">
        <v>10.324</v>
      </c>
      <c r="E285" s="114" t="s">
        <v>13</v>
      </c>
      <c r="F285" s="115"/>
      <c r="G285" s="114" t="s">
        <v>172</v>
      </c>
      <c r="H285" s="116"/>
      <c r="I285" s="116" t="str">
        <f t="shared" si="4"/>
        <v>09,24</v>
      </c>
    </row>
    <row r="286" spans="1:9" ht="19.5" hidden="1" thickBot="1" x14ac:dyDescent="0.3">
      <c r="A286" s="311"/>
      <c r="B286" s="117" t="s">
        <v>171</v>
      </c>
      <c r="C286" s="118" t="s">
        <v>17</v>
      </c>
      <c r="D286" s="119">
        <v>1.6</v>
      </c>
      <c r="E286" s="120" t="s">
        <v>13</v>
      </c>
      <c r="F286" s="121"/>
      <c r="G286" s="120" t="s">
        <v>172</v>
      </c>
      <c r="H286" s="122"/>
      <c r="I286" s="122" t="str">
        <f t="shared" si="4"/>
        <v>09,24</v>
      </c>
    </row>
    <row r="287" spans="1:9" ht="24.95" hidden="1" customHeight="1" x14ac:dyDescent="0.3">
      <c r="A287" s="306">
        <f t="shared" si="5"/>
        <v>70</v>
      </c>
      <c r="B287" s="142" t="s">
        <v>171</v>
      </c>
      <c r="C287" s="92" t="s">
        <v>18</v>
      </c>
      <c r="D287" s="93">
        <v>4.8</v>
      </c>
      <c r="E287" s="94" t="s">
        <v>34</v>
      </c>
      <c r="F287" s="303" t="s">
        <v>174</v>
      </c>
      <c r="G287" s="94" t="s">
        <v>173</v>
      </c>
      <c r="H287" s="135"/>
      <c r="I287" s="135" t="str">
        <f t="shared" si="4"/>
        <v>09,24</v>
      </c>
    </row>
    <row r="288" spans="1:9" ht="24.95" hidden="1" customHeight="1" x14ac:dyDescent="0.3">
      <c r="A288" s="307"/>
      <c r="B288" s="144" t="s">
        <v>171</v>
      </c>
      <c r="C288" s="137" t="s">
        <v>19</v>
      </c>
      <c r="D288" s="138">
        <v>1.9</v>
      </c>
      <c r="E288" s="139" t="s">
        <v>34</v>
      </c>
      <c r="F288" s="304"/>
      <c r="G288" s="139" t="s">
        <v>173</v>
      </c>
      <c r="H288" s="140"/>
      <c r="I288" s="140" t="str">
        <f t="shared" si="4"/>
        <v>09,24</v>
      </c>
    </row>
    <row r="289" spans="1:9" ht="24.95" hidden="1" customHeight="1" thickBot="1" x14ac:dyDescent="0.3">
      <c r="A289" s="307"/>
      <c r="B289" s="143" t="s">
        <v>171</v>
      </c>
      <c r="C289" s="97" t="s">
        <v>17</v>
      </c>
      <c r="D289" s="98">
        <v>6.4</v>
      </c>
      <c r="E289" s="99" t="s">
        <v>34</v>
      </c>
      <c r="F289" s="305"/>
      <c r="G289" s="99" t="s">
        <v>173</v>
      </c>
      <c r="H289" s="132"/>
      <c r="I289" s="132" t="str">
        <f t="shared" si="4"/>
        <v>09,24</v>
      </c>
    </row>
    <row r="290" spans="1:9" ht="19.5" hidden="1" thickBot="1" x14ac:dyDescent="0.3">
      <c r="A290" s="307"/>
      <c r="B290" s="179" t="s">
        <v>171</v>
      </c>
      <c r="C290" s="137" t="s">
        <v>18</v>
      </c>
      <c r="D290" s="138">
        <v>0.27</v>
      </c>
      <c r="E290" s="139" t="s">
        <v>45</v>
      </c>
      <c r="F290" s="304" t="s">
        <v>142</v>
      </c>
      <c r="G290" s="139" t="s">
        <v>173</v>
      </c>
      <c r="H290" s="140"/>
      <c r="I290" s="140" t="str">
        <f t="shared" si="4"/>
        <v>09,24</v>
      </c>
    </row>
    <row r="291" spans="1:9" ht="19.5" hidden="1" thickBot="1" x14ac:dyDescent="0.3">
      <c r="A291" s="308"/>
      <c r="B291" s="96" t="s">
        <v>171</v>
      </c>
      <c r="C291" s="97" t="s">
        <v>17</v>
      </c>
      <c r="D291" s="98">
        <v>0.99</v>
      </c>
      <c r="E291" s="99" t="s">
        <v>45</v>
      </c>
      <c r="F291" s="305"/>
      <c r="G291" s="99" t="s">
        <v>173</v>
      </c>
      <c r="H291" s="132"/>
      <c r="I291" s="132" t="str">
        <f t="shared" si="4"/>
        <v>09,24</v>
      </c>
    </row>
    <row r="292" spans="1:9" ht="19.5" hidden="1" thickBot="1" x14ac:dyDescent="0.3">
      <c r="A292" s="309">
        <f>MAX(A291,,A290,A289,A288,A287,A286,A285,A284,A283,A282,A281,A280,A279,A278)+1</f>
        <v>71</v>
      </c>
      <c r="B292" s="104" t="s">
        <v>175</v>
      </c>
      <c r="C292" s="105" t="s">
        <v>18</v>
      </c>
      <c r="D292" s="106">
        <v>4.6020000000000003</v>
      </c>
      <c r="E292" s="107" t="s">
        <v>13</v>
      </c>
      <c r="F292" s="108"/>
      <c r="G292" s="107" t="s">
        <v>176</v>
      </c>
      <c r="H292" s="109"/>
      <c r="I292" s="109" t="str">
        <f t="shared" si="4"/>
        <v>09,24</v>
      </c>
    </row>
    <row r="293" spans="1:9" ht="19.5" hidden="1" thickBot="1" x14ac:dyDescent="0.3">
      <c r="A293" s="310"/>
      <c r="B293" s="111" t="s">
        <v>175</v>
      </c>
      <c r="C293" s="112" t="s">
        <v>19</v>
      </c>
      <c r="D293" s="113">
        <v>5.7809999999999997</v>
      </c>
      <c r="E293" s="114" t="s">
        <v>13</v>
      </c>
      <c r="F293" s="115"/>
      <c r="G293" s="114" t="s">
        <v>176</v>
      </c>
      <c r="H293" s="116"/>
      <c r="I293" s="116" t="str">
        <f t="shared" si="4"/>
        <v>09,24</v>
      </c>
    </row>
    <row r="294" spans="1:9" ht="19.5" hidden="1" thickBot="1" x14ac:dyDescent="0.3">
      <c r="A294" s="311"/>
      <c r="B294" s="117" t="s">
        <v>175</v>
      </c>
      <c r="C294" s="118" t="s">
        <v>17</v>
      </c>
      <c r="D294" s="119">
        <v>5.774</v>
      </c>
      <c r="E294" s="120" t="s">
        <v>13</v>
      </c>
      <c r="F294" s="121"/>
      <c r="G294" s="120" t="s">
        <v>176</v>
      </c>
      <c r="H294" s="122"/>
      <c r="I294" s="122" t="str">
        <f t="shared" si="4"/>
        <v>09,24</v>
      </c>
    </row>
    <row r="295" spans="1:9" ht="19.5" hidden="1" thickBot="1" x14ac:dyDescent="0.3">
      <c r="A295" s="306">
        <f t="shared" ref="A295:A303" si="6">MAX(A294,,A293,A292,A291,A290,A289,A288,A287,A286,A285,A284,A283,A282,A281)+1</f>
        <v>72</v>
      </c>
      <c r="B295" s="142" t="s">
        <v>175</v>
      </c>
      <c r="C295" s="92" t="s">
        <v>18</v>
      </c>
      <c r="D295" s="93">
        <v>1.276</v>
      </c>
      <c r="E295" s="94" t="s">
        <v>13</v>
      </c>
      <c r="F295" s="303" t="s">
        <v>179</v>
      </c>
      <c r="G295" s="94" t="s">
        <v>177</v>
      </c>
      <c r="H295" s="135"/>
      <c r="I295" s="135" t="str">
        <f t="shared" si="4"/>
        <v>09,24</v>
      </c>
    </row>
    <row r="296" spans="1:9" ht="19.5" hidden="1" thickBot="1" x14ac:dyDescent="0.3">
      <c r="A296" s="307"/>
      <c r="B296" s="144" t="s">
        <v>175</v>
      </c>
      <c r="C296" s="137" t="s">
        <v>19</v>
      </c>
      <c r="D296" s="138">
        <v>3.1030000000000002</v>
      </c>
      <c r="E296" s="139" t="s">
        <v>13</v>
      </c>
      <c r="F296" s="304"/>
      <c r="G296" s="139" t="s">
        <v>177</v>
      </c>
      <c r="H296" s="140"/>
      <c r="I296" s="140" t="str">
        <f t="shared" si="4"/>
        <v>09,24</v>
      </c>
    </row>
    <row r="297" spans="1:9" ht="19.5" hidden="1" thickBot="1" x14ac:dyDescent="0.3">
      <c r="A297" s="307"/>
      <c r="B297" s="143" t="s">
        <v>175</v>
      </c>
      <c r="C297" s="97" t="s">
        <v>17</v>
      </c>
      <c r="D297" s="98">
        <v>1.603</v>
      </c>
      <c r="E297" s="99" t="s">
        <v>13</v>
      </c>
      <c r="F297" s="305"/>
      <c r="G297" s="99" t="s">
        <v>177</v>
      </c>
      <c r="H297" s="132"/>
      <c r="I297" s="132" t="str">
        <f t="shared" si="4"/>
        <v>09,24</v>
      </c>
    </row>
    <row r="298" spans="1:9" ht="19.5" hidden="1" thickBot="1" x14ac:dyDescent="0.3">
      <c r="A298" s="307"/>
      <c r="B298" s="142" t="s">
        <v>175</v>
      </c>
      <c r="C298" s="92" t="s">
        <v>18</v>
      </c>
      <c r="D298" s="93">
        <v>1.9</v>
      </c>
      <c r="E298" s="94" t="s">
        <v>34</v>
      </c>
      <c r="F298" s="303" t="s">
        <v>169</v>
      </c>
      <c r="G298" s="94" t="s">
        <v>177</v>
      </c>
      <c r="H298" s="135"/>
      <c r="I298" s="135" t="str">
        <f t="shared" si="4"/>
        <v>09,24</v>
      </c>
    </row>
    <row r="299" spans="1:9" ht="19.5" hidden="1" thickBot="1" x14ac:dyDescent="0.3">
      <c r="A299" s="307"/>
      <c r="B299" s="144" t="s">
        <v>175</v>
      </c>
      <c r="C299" s="137" t="s">
        <v>19</v>
      </c>
      <c r="D299" s="138">
        <v>1.2</v>
      </c>
      <c r="E299" s="139" t="s">
        <v>34</v>
      </c>
      <c r="F299" s="304"/>
      <c r="G299" s="139" t="s">
        <v>177</v>
      </c>
      <c r="H299" s="140"/>
      <c r="I299" s="140" t="str">
        <f t="shared" si="4"/>
        <v>09,24</v>
      </c>
    </row>
    <row r="300" spans="1:9" ht="19.5" hidden="1" thickBot="1" x14ac:dyDescent="0.3">
      <c r="A300" s="307"/>
      <c r="B300" s="143" t="s">
        <v>175</v>
      </c>
      <c r="C300" s="97" t="s">
        <v>17</v>
      </c>
      <c r="D300" s="98">
        <v>5.2</v>
      </c>
      <c r="E300" s="99" t="s">
        <v>34</v>
      </c>
      <c r="F300" s="305"/>
      <c r="G300" s="99" t="s">
        <v>177</v>
      </c>
      <c r="H300" s="132"/>
      <c r="I300" s="132" t="str">
        <f t="shared" si="4"/>
        <v>09,24</v>
      </c>
    </row>
    <row r="301" spans="1:9" ht="19.5" hidden="1" thickBot="1" x14ac:dyDescent="0.3">
      <c r="A301" s="307"/>
      <c r="B301" s="179" t="s">
        <v>175</v>
      </c>
      <c r="C301" s="137" t="s">
        <v>19</v>
      </c>
      <c r="D301" s="138">
        <v>0.19800000000000001</v>
      </c>
      <c r="E301" s="139" t="s">
        <v>45</v>
      </c>
      <c r="F301" s="304" t="s">
        <v>178</v>
      </c>
      <c r="G301" s="139" t="s">
        <v>177</v>
      </c>
      <c r="H301" s="140"/>
      <c r="I301" s="140" t="str">
        <f t="shared" si="4"/>
        <v>09,24</v>
      </c>
    </row>
    <row r="302" spans="1:9" ht="19.5" hidden="1" thickBot="1" x14ac:dyDescent="0.3">
      <c r="A302" s="307"/>
      <c r="B302" s="145" t="s">
        <v>175</v>
      </c>
      <c r="C302" s="146" t="s">
        <v>17</v>
      </c>
      <c r="D302" s="147">
        <v>0.52200000000000002</v>
      </c>
      <c r="E302" s="148" t="s">
        <v>45</v>
      </c>
      <c r="F302" s="304"/>
      <c r="G302" s="148" t="s">
        <v>177</v>
      </c>
      <c r="H302" s="149"/>
      <c r="I302" s="149" t="str">
        <f t="shared" si="4"/>
        <v>09,24</v>
      </c>
    </row>
    <row r="303" spans="1:9" ht="19.5" hidden="1" thickBot="1" x14ac:dyDescent="0.3">
      <c r="A303" s="309">
        <f t="shared" si="6"/>
        <v>73</v>
      </c>
      <c r="B303" s="104" t="s">
        <v>180</v>
      </c>
      <c r="C303" s="105" t="s">
        <v>18</v>
      </c>
      <c r="D303" s="106">
        <v>3.1850000000000001</v>
      </c>
      <c r="E303" s="107" t="s">
        <v>13</v>
      </c>
      <c r="F303" s="108"/>
      <c r="G303" s="107" t="s">
        <v>181</v>
      </c>
      <c r="H303" s="109"/>
      <c r="I303" s="109" t="str">
        <f t="shared" si="4"/>
        <v>09,24</v>
      </c>
    </row>
    <row r="304" spans="1:9" ht="19.5" hidden="1" thickBot="1" x14ac:dyDescent="0.3">
      <c r="A304" s="311"/>
      <c r="B304" s="117" t="s">
        <v>180</v>
      </c>
      <c r="C304" s="118" t="s">
        <v>17</v>
      </c>
      <c r="D304" s="119">
        <v>13.763999999999999</v>
      </c>
      <c r="E304" s="120" t="s">
        <v>13</v>
      </c>
      <c r="F304" s="121"/>
      <c r="G304" s="120" t="s">
        <v>181</v>
      </c>
      <c r="H304" s="122"/>
      <c r="I304" s="122" t="str">
        <f t="shared" si="4"/>
        <v>09,24</v>
      </c>
    </row>
    <row r="305" spans="1:9" ht="27.95" hidden="1" customHeight="1" x14ac:dyDescent="0.3">
      <c r="A305" s="306">
        <f>MAX(A304,A303,A302,A301,A300,A299,A298,A297,A296,A295,A294,A293,A292,A291)+1</f>
        <v>74</v>
      </c>
      <c r="B305" s="91" t="s">
        <v>180</v>
      </c>
      <c r="C305" s="92" t="s">
        <v>18</v>
      </c>
      <c r="D305" s="93">
        <v>4.2910000000000004</v>
      </c>
      <c r="E305" s="94" t="s">
        <v>13</v>
      </c>
      <c r="F305" s="303" t="s">
        <v>182</v>
      </c>
      <c r="G305" s="94" t="s">
        <v>181</v>
      </c>
      <c r="H305" s="135"/>
      <c r="I305" s="135" t="str">
        <f t="shared" si="4"/>
        <v>09,24</v>
      </c>
    </row>
    <row r="306" spans="1:9" ht="27.95" hidden="1" customHeight="1" thickBot="1" x14ac:dyDescent="0.3">
      <c r="A306" s="308"/>
      <c r="B306" s="96" t="s">
        <v>180</v>
      </c>
      <c r="C306" s="97" t="s">
        <v>19</v>
      </c>
      <c r="D306" s="98">
        <v>11.138</v>
      </c>
      <c r="E306" s="99" t="s">
        <v>13</v>
      </c>
      <c r="F306" s="305"/>
      <c r="G306" s="99" t="s">
        <v>181</v>
      </c>
      <c r="H306" s="132"/>
      <c r="I306" s="132" t="str">
        <f t="shared" si="4"/>
        <v>09,24</v>
      </c>
    </row>
    <row r="307" spans="1:9" ht="19.5" hidden="1" thickBot="1" x14ac:dyDescent="0.3">
      <c r="A307" s="309">
        <f t="shared" ref="A307:A358" si="7">MAX(A306,A305,A304,A303,A302,A301,A300,A299,A298,A297,A296,A295,A294,A293)+1</f>
        <v>75</v>
      </c>
      <c r="B307" s="104" t="s">
        <v>180</v>
      </c>
      <c r="C307" s="105" t="s">
        <v>18</v>
      </c>
      <c r="D307" s="106">
        <v>1.4</v>
      </c>
      <c r="E307" s="107" t="s">
        <v>34</v>
      </c>
      <c r="F307" s="300" t="s">
        <v>63</v>
      </c>
      <c r="G307" s="107" t="s">
        <v>183</v>
      </c>
      <c r="H307" s="109"/>
      <c r="I307" s="109" t="str">
        <f t="shared" si="4"/>
        <v>09,24</v>
      </c>
    </row>
    <row r="308" spans="1:9" ht="19.5" hidden="1" thickBot="1" x14ac:dyDescent="0.3">
      <c r="A308" s="310"/>
      <c r="B308" s="111" t="s">
        <v>180</v>
      </c>
      <c r="C308" s="112" t="s">
        <v>19</v>
      </c>
      <c r="D308" s="113">
        <v>1.4</v>
      </c>
      <c r="E308" s="114" t="s">
        <v>34</v>
      </c>
      <c r="F308" s="301"/>
      <c r="G308" s="114" t="s">
        <v>183</v>
      </c>
      <c r="H308" s="116"/>
      <c r="I308" s="116" t="str">
        <f t="shared" si="4"/>
        <v>09,24</v>
      </c>
    </row>
    <row r="309" spans="1:9" ht="19.5" hidden="1" thickBot="1" x14ac:dyDescent="0.3">
      <c r="A309" s="311"/>
      <c r="B309" s="117" t="s">
        <v>180</v>
      </c>
      <c r="C309" s="118" t="s">
        <v>17</v>
      </c>
      <c r="D309" s="119">
        <v>5.7</v>
      </c>
      <c r="E309" s="120" t="s">
        <v>34</v>
      </c>
      <c r="F309" s="302"/>
      <c r="G309" s="120" t="s">
        <v>183</v>
      </c>
      <c r="H309" s="122"/>
      <c r="I309" s="122" t="str">
        <f t="shared" si="4"/>
        <v>09,24</v>
      </c>
    </row>
    <row r="310" spans="1:9" ht="19.5" hidden="1" thickBot="1" x14ac:dyDescent="0.3">
      <c r="A310" s="306">
        <f t="shared" si="7"/>
        <v>76</v>
      </c>
      <c r="B310" s="91" t="s">
        <v>184</v>
      </c>
      <c r="C310" s="92" t="s">
        <v>18</v>
      </c>
      <c r="D310" s="93">
        <v>1.8169999999999999</v>
      </c>
      <c r="E310" s="94" t="s">
        <v>13</v>
      </c>
      <c r="F310" s="303" t="s">
        <v>185</v>
      </c>
      <c r="G310" s="94" t="s">
        <v>187</v>
      </c>
      <c r="H310" s="135"/>
      <c r="I310" s="135" t="str">
        <f t="shared" si="4"/>
        <v>10,24</v>
      </c>
    </row>
    <row r="311" spans="1:9" ht="19.5" hidden="1" thickBot="1" x14ac:dyDescent="0.3">
      <c r="A311" s="307"/>
      <c r="B311" s="179" t="s">
        <v>184</v>
      </c>
      <c r="C311" s="137" t="s">
        <v>19</v>
      </c>
      <c r="D311" s="138">
        <v>6.8179999999999996</v>
      </c>
      <c r="E311" s="139" t="s">
        <v>13</v>
      </c>
      <c r="F311" s="304"/>
      <c r="G311" s="139" t="s">
        <v>187</v>
      </c>
      <c r="H311" s="140"/>
      <c r="I311" s="140" t="str">
        <f t="shared" si="4"/>
        <v>10,24</v>
      </c>
    </row>
    <row r="312" spans="1:9" ht="19.5" hidden="1" thickBot="1" x14ac:dyDescent="0.3">
      <c r="A312" s="308"/>
      <c r="B312" s="96" t="s">
        <v>184</v>
      </c>
      <c r="C312" s="97" t="s">
        <v>17</v>
      </c>
      <c r="D312" s="98">
        <v>6.3929999999999998</v>
      </c>
      <c r="E312" s="99" t="s">
        <v>13</v>
      </c>
      <c r="F312" s="305"/>
      <c r="G312" s="99" t="s">
        <v>187</v>
      </c>
      <c r="H312" s="132"/>
      <c r="I312" s="132" t="str">
        <f t="shared" si="4"/>
        <v>10,24</v>
      </c>
    </row>
    <row r="313" spans="1:9" ht="19.5" hidden="1" thickBot="1" x14ac:dyDescent="0.3">
      <c r="A313" s="309">
        <f t="shared" si="7"/>
        <v>77</v>
      </c>
      <c r="B313" s="129" t="s">
        <v>184</v>
      </c>
      <c r="C313" s="105" t="s">
        <v>18</v>
      </c>
      <c r="D313" s="106">
        <v>0.69499999999999995</v>
      </c>
      <c r="E313" s="107" t="s">
        <v>13</v>
      </c>
      <c r="F313" s="300" t="s">
        <v>151</v>
      </c>
      <c r="G313" s="107" t="s">
        <v>189</v>
      </c>
      <c r="H313" s="109"/>
      <c r="I313" s="109" t="str">
        <f t="shared" si="4"/>
        <v>10,24</v>
      </c>
    </row>
    <row r="314" spans="1:9" ht="19.5" hidden="1" thickBot="1" x14ac:dyDescent="0.3">
      <c r="A314" s="310"/>
      <c r="B314" s="130" t="s">
        <v>184</v>
      </c>
      <c r="C314" s="112" t="s">
        <v>19</v>
      </c>
      <c r="D314" s="113">
        <v>2.681</v>
      </c>
      <c r="E314" s="114" t="s">
        <v>13</v>
      </c>
      <c r="F314" s="301"/>
      <c r="G314" s="114" t="s">
        <v>189</v>
      </c>
      <c r="H314" s="116"/>
      <c r="I314" s="116" t="str">
        <f t="shared" si="4"/>
        <v>10,24</v>
      </c>
    </row>
    <row r="315" spans="1:9" ht="19.5" hidden="1" thickBot="1" x14ac:dyDescent="0.3">
      <c r="A315" s="310"/>
      <c r="B315" s="131" t="s">
        <v>184</v>
      </c>
      <c r="C315" s="118" t="s">
        <v>17</v>
      </c>
      <c r="D315" s="119">
        <v>3.52</v>
      </c>
      <c r="E315" s="120" t="s">
        <v>13</v>
      </c>
      <c r="F315" s="302"/>
      <c r="G315" s="120" t="s">
        <v>189</v>
      </c>
      <c r="H315" s="122"/>
      <c r="I315" s="122" t="str">
        <f t="shared" si="4"/>
        <v>10,24</v>
      </c>
    </row>
    <row r="316" spans="1:9" ht="19.5" hidden="1" thickBot="1" x14ac:dyDescent="0.3">
      <c r="A316" s="310"/>
      <c r="B316" s="111" t="s">
        <v>184</v>
      </c>
      <c r="C316" s="112" t="s">
        <v>18</v>
      </c>
      <c r="D316" s="113">
        <v>0.5</v>
      </c>
      <c r="E316" s="114" t="s">
        <v>34</v>
      </c>
      <c r="F316" s="301" t="s">
        <v>188</v>
      </c>
      <c r="G316" s="114" t="s">
        <v>189</v>
      </c>
      <c r="H316" s="116"/>
      <c r="I316" s="116" t="str">
        <f t="shared" si="4"/>
        <v>10,24</v>
      </c>
    </row>
    <row r="317" spans="1:9" ht="19.5" hidden="1" thickBot="1" x14ac:dyDescent="0.3">
      <c r="A317" s="310"/>
      <c r="B317" s="111" t="s">
        <v>184</v>
      </c>
      <c r="C317" s="112" t="s">
        <v>19</v>
      </c>
      <c r="D317" s="113">
        <v>2.6</v>
      </c>
      <c r="E317" s="114" t="s">
        <v>34</v>
      </c>
      <c r="F317" s="301"/>
      <c r="G317" s="114" t="s">
        <v>189</v>
      </c>
      <c r="H317" s="116"/>
      <c r="I317" s="116" t="str">
        <f t="shared" si="4"/>
        <v>10,24</v>
      </c>
    </row>
    <row r="318" spans="1:9" ht="19.5" hidden="1" thickBot="1" x14ac:dyDescent="0.3">
      <c r="A318" s="310"/>
      <c r="B318" s="111" t="s">
        <v>184</v>
      </c>
      <c r="C318" s="112" t="s">
        <v>17</v>
      </c>
      <c r="D318" s="113">
        <v>2.8</v>
      </c>
      <c r="E318" s="114" t="s">
        <v>34</v>
      </c>
      <c r="F318" s="301"/>
      <c r="G318" s="114" t="s">
        <v>189</v>
      </c>
      <c r="H318" s="116"/>
      <c r="I318" s="116" t="str">
        <f t="shared" si="4"/>
        <v>10,24</v>
      </c>
    </row>
    <row r="319" spans="1:9" ht="19.5" hidden="1" thickBot="1" x14ac:dyDescent="0.3">
      <c r="A319" s="311"/>
      <c r="B319" s="117" t="s">
        <v>184</v>
      </c>
      <c r="C319" s="118" t="s">
        <v>186</v>
      </c>
      <c r="D319" s="119">
        <v>2.2000000000000002</v>
      </c>
      <c r="E319" s="120" t="s">
        <v>34</v>
      </c>
      <c r="F319" s="302"/>
      <c r="G319" s="120" t="s">
        <v>189</v>
      </c>
      <c r="H319" s="122"/>
      <c r="I319" s="122" t="str">
        <f t="shared" si="4"/>
        <v>10,24</v>
      </c>
    </row>
    <row r="320" spans="1:9" ht="19.5" hidden="1" thickBot="1" x14ac:dyDescent="0.3">
      <c r="A320" s="306">
        <f t="shared" si="7"/>
        <v>78</v>
      </c>
      <c r="B320" s="91" t="s">
        <v>190</v>
      </c>
      <c r="C320" s="92" t="s">
        <v>18</v>
      </c>
      <c r="D320" s="93">
        <v>1.506</v>
      </c>
      <c r="E320" s="94" t="s">
        <v>13</v>
      </c>
      <c r="F320" s="303" t="s">
        <v>192</v>
      </c>
      <c r="G320" s="94" t="s">
        <v>191</v>
      </c>
      <c r="H320" s="135"/>
      <c r="I320" s="135" t="str">
        <f t="shared" si="4"/>
        <v>10,24</v>
      </c>
    </row>
    <row r="321" spans="1:9" ht="19.5" hidden="1" thickBot="1" x14ac:dyDescent="0.3">
      <c r="A321" s="307"/>
      <c r="B321" s="179" t="s">
        <v>190</v>
      </c>
      <c r="C321" s="137" t="s">
        <v>19</v>
      </c>
      <c r="D321" s="138">
        <v>5.4580000000000002</v>
      </c>
      <c r="E321" s="139" t="s">
        <v>13</v>
      </c>
      <c r="F321" s="304"/>
      <c r="G321" s="139" t="s">
        <v>191</v>
      </c>
      <c r="H321" s="140"/>
      <c r="I321" s="140" t="str">
        <f t="shared" si="4"/>
        <v>10,24</v>
      </c>
    </row>
    <row r="322" spans="1:9" ht="19.5" hidden="1" thickBot="1" x14ac:dyDescent="0.3">
      <c r="A322" s="307"/>
      <c r="B322" s="145" t="s">
        <v>190</v>
      </c>
      <c r="C322" s="146" t="s">
        <v>17</v>
      </c>
      <c r="D322" s="147">
        <v>8.1110000000000007</v>
      </c>
      <c r="E322" s="148" t="s">
        <v>13</v>
      </c>
      <c r="F322" s="304"/>
      <c r="G322" s="148" t="s">
        <v>191</v>
      </c>
      <c r="H322" s="149"/>
      <c r="I322" s="149" t="str">
        <f t="shared" si="4"/>
        <v>10,24</v>
      </c>
    </row>
    <row r="323" spans="1:9" ht="19.5" hidden="1" thickBot="1" x14ac:dyDescent="0.3">
      <c r="A323" s="309">
        <f t="shared" si="7"/>
        <v>79</v>
      </c>
      <c r="B323" s="104" t="s">
        <v>194</v>
      </c>
      <c r="C323" s="105" t="s">
        <v>18</v>
      </c>
      <c r="D323" s="106">
        <v>4.3780000000000001</v>
      </c>
      <c r="E323" s="107" t="s">
        <v>13</v>
      </c>
      <c r="F323" s="300" t="s">
        <v>193</v>
      </c>
      <c r="G323" s="107" t="s">
        <v>195</v>
      </c>
      <c r="H323" s="109"/>
      <c r="I323" s="109" t="str">
        <f t="shared" si="4"/>
        <v>10,24</v>
      </c>
    </row>
    <row r="324" spans="1:9" ht="19.5" hidden="1" thickBot="1" x14ac:dyDescent="0.3">
      <c r="A324" s="310"/>
      <c r="B324" s="111" t="s">
        <v>194</v>
      </c>
      <c r="C324" s="112" t="s">
        <v>19</v>
      </c>
      <c r="D324" s="113">
        <v>4.7679999999999998</v>
      </c>
      <c r="E324" s="114" t="s">
        <v>13</v>
      </c>
      <c r="F324" s="301"/>
      <c r="G324" s="114" t="s">
        <v>195</v>
      </c>
      <c r="H324" s="116"/>
      <c r="I324" s="116" t="str">
        <f t="shared" si="4"/>
        <v>10,24</v>
      </c>
    </row>
    <row r="325" spans="1:9" ht="19.5" hidden="1" thickBot="1" x14ac:dyDescent="0.3">
      <c r="A325" s="311"/>
      <c r="B325" s="117" t="s">
        <v>194</v>
      </c>
      <c r="C325" s="118" t="s">
        <v>17</v>
      </c>
      <c r="D325" s="119">
        <v>5.899</v>
      </c>
      <c r="E325" s="120" t="s">
        <v>13</v>
      </c>
      <c r="F325" s="302"/>
      <c r="G325" s="120" t="s">
        <v>195</v>
      </c>
      <c r="H325" s="122"/>
      <c r="I325" s="122" t="str">
        <f t="shared" si="4"/>
        <v>10,24</v>
      </c>
    </row>
    <row r="326" spans="1:9" ht="42.75" hidden="1" customHeight="1" x14ac:dyDescent="0.3">
      <c r="A326" s="306">
        <f t="shared" si="7"/>
        <v>80</v>
      </c>
      <c r="B326" s="91" t="s">
        <v>194</v>
      </c>
      <c r="C326" s="92" t="s">
        <v>18</v>
      </c>
      <c r="D326" s="93">
        <v>4.0629999999999997</v>
      </c>
      <c r="E326" s="94" t="s">
        <v>13</v>
      </c>
      <c r="F326" s="303" t="s">
        <v>197</v>
      </c>
      <c r="G326" s="94" t="s">
        <v>196</v>
      </c>
      <c r="H326" s="135"/>
      <c r="I326" s="135" t="str">
        <f t="shared" si="4"/>
        <v>10,24</v>
      </c>
    </row>
    <row r="327" spans="1:9" ht="42.75" hidden="1" customHeight="1" x14ac:dyDescent="0.3">
      <c r="A327" s="307"/>
      <c r="B327" s="179" t="s">
        <v>194</v>
      </c>
      <c r="C327" s="137" t="s">
        <v>19</v>
      </c>
      <c r="D327" s="138">
        <v>4.4580000000000002</v>
      </c>
      <c r="E327" s="139" t="s">
        <v>13</v>
      </c>
      <c r="F327" s="304"/>
      <c r="G327" s="139" t="s">
        <v>196</v>
      </c>
      <c r="H327" s="140"/>
      <c r="I327" s="140" t="str">
        <f t="shared" si="4"/>
        <v>10,24</v>
      </c>
    </row>
    <row r="328" spans="1:9" ht="42.75" hidden="1" customHeight="1" thickBot="1" x14ac:dyDescent="0.3">
      <c r="A328" s="308"/>
      <c r="B328" s="96" t="s">
        <v>194</v>
      </c>
      <c r="C328" s="97" t="s">
        <v>17</v>
      </c>
      <c r="D328" s="98">
        <v>5.4989999999999997</v>
      </c>
      <c r="E328" s="99" t="s">
        <v>13</v>
      </c>
      <c r="F328" s="305"/>
      <c r="G328" s="99" t="s">
        <v>196</v>
      </c>
      <c r="H328" s="132"/>
      <c r="I328" s="132" t="str">
        <f t="shared" si="4"/>
        <v>10,24</v>
      </c>
    </row>
    <row r="329" spans="1:9" ht="19.5" hidden="1" thickBot="1" x14ac:dyDescent="0.3">
      <c r="A329" s="309">
        <f t="shared" si="7"/>
        <v>81</v>
      </c>
      <c r="B329" s="104" t="s">
        <v>194</v>
      </c>
      <c r="C329" s="105" t="s">
        <v>18</v>
      </c>
      <c r="D329" s="106">
        <v>1.7</v>
      </c>
      <c r="E329" s="107" t="s">
        <v>34</v>
      </c>
      <c r="F329" s="300" t="s">
        <v>72</v>
      </c>
      <c r="G329" s="107" t="s">
        <v>198</v>
      </c>
      <c r="H329" s="320" t="s">
        <v>63</v>
      </c>
      <c r="I329" s="189" t="str">
        <f t="shared" si="4"/>
        <v>10,24</v>
      </c>
    </row>
    <row r="330" spans="1:9" ht="19.5" hidden="1" thickBot="1" x14ac:dyDescent="0.3">
      <c r="A330" s="310"/>
      <c r="B330" s="111" t="s">
        <v>194</v>
      </c>
      <c r="C330" s="112" t="s">
        <v>19</v>
      </c>
      <c r="D330" s="113">
        <f>0.4+0.05</f>
        <v>0.45</v>
      </c>
      <c r="E330" s="114" t="s">
        <v>34</v>
      </c>
      <c r="F330" s="301"/>
      <c r="G330" s="114" t="s">
        <v>198</v>
      </c>
      <c r="H330" s="321"/>
      <c r="I330" s="190" t="str">
        <f t="shared" si="4"/>
        <v>10,24</v>
      </c>
    </row>
    <row r="331" spans="1:9" ht="19.5" hidden="1" thickBot="1" x14ac:dyDescent="0.3">
      <c r="A331" s="310"/>
      <c r="B331" s="111" t="s">
        <v>194</v>
      </c>
      <c r="C331" s="112" t="s">
        <v>17</v>
      </c>
      <c r="D331" s="113">
        <f>3.7+1.1</f>
        <v>4.8000000000000007</v>
      </c>
      <c r="E331" s="114" t="s">
        <v>34</v>
      </c>
      <c r="F331" s="301"/>
      <c r="G331" s="114" t="s">
        <v>198</v>
      </c>
      <c r="H331" s="321"/>
      <c r="I331" s="190" t="str">
        <f t="shared" si="4"/>
        <v>10,24</v>
      </c>
    </row>
    <row r="332" spans="1:9" ht="19.5" hidden="1" thickBot="1" x14ac:dyDescent="0.3">
      <c r="A332" s="310"/>
      <c r="B332" s="111" t="s">
        <v>194</v>
      </c>
      <c r="C332" s="112" t="s">
        <v>116</v>
      </c>
      <c r="D332" s="113">
        <f>0.55+0.05</f>
        <v>0.60000000000000009</v>
      </c>
      <c r="E332" s="114" t="s">
        <v>34</v>
      </c>
      <c r="F332" s="336"/>
      <c r="G332" s="114" t="s">
        <v>198</v>
      </c>
      <c r="H332" s="321"/>
      <c r="I332" s="190" t="str">
        <f t="shared" si="4"/>
        <v>10,24</v>
      </c>
    </row>
    <row r="333" spans="1:9" ht="19.5" hidden="1" thickBot="1" x14ac:dyDescent="0.3">
      <c r="A333" s="310"/>
      <c r="B333" s="111" t="s">
        <v>194</v>
      </c>
      <c r="C333" s="112" t="s">
        <v>19</v>
      </c>
      <c r="D333" s="113">
        <v>0.1</v>
      </c>
      <c r="E333" s="114" t="s">
        <v>45</v>
      </c>
      <c r="F333" s="335" t="s">
        <v>178</v>
      </c>
      <c r="G333" s="114" t="s">
        <v>198</v>
      </c>
      <c r="H333" s="321"/>
      <c r="I333" s="190" t="str">
        <f t="shared" si="4"/>
        <v>10,24</v>
      </c>
    </row>
    <row r="334" spans="1:9" ht="19.5" hidden="1" thickBot="1" x14ac:dyDescent="0.3">
      <c r="A334" s="310"/>
      <c r="B334" s="168" t="s">
        <v>194</v>
      </c>
      <c r="C334" s="169" t="s">
        <v>17</v>
      </c>
      <c r="D334" s="170">
        <v>0.5</v>
      </c>
      <c r="E334" s="171" t="s">
        <v>45</v>
      </c>
      <c r="F334" s="301"/>
      <c r="G334" s="171" t="s">
        <v>198</v>
      </c>
      <c r="H334" s="321"/>
      <c r="I334" s="204" t="str">
        <f t="shared" si="4"/>
        <v>10,24</v>
      </c>
    </row>
    <row r="335" spans="1:9" ht="19.5" hidden="1" thickBot="1" x14ac:dyDescent="0.3">
      <c r="A335" s="306">
        <f t="shared" si="7"/>
        <v>82</v>
      </c>
      <c r="B335" s="91" t="s">
        <v>199</v>
      </c>
      <c r="C335" s="92" t="s">
        <v>18</v>
      </c>
      <c r="D335" s="93">
        <v>3.9169999999999998</v>
      </c>
      <c r="E335" s="94" t="s">
        <v>13</v>
      </c>
      <c r="F335" s="303" t="s">
        <v>201</v>
      </c>
      <c r="G335" s="94" t="s">
        <v>200</v>
      </c>
      <c r="H335" s="135"/>
      <c r="I335" s="187" t="str">
        <f t="shared" si="4"/>
        <v>10,24</v>
      </c>
    </row>
    <row r="336" spans="1:9" ht="19.5" hidden="1" thickBot="1" x14ac:dyDescent="0.3">
      <c r="A336" s="307"/>
      <c r="B336" s="179" t="s">
        <v>199</v>
      </c>
      <c r="C336" s="137" t="s">
        <v>19</v>
      </c>
      <c r="D336" s="138">
        <v>7.31</v>
      </c>
      <c r="E336" s="139" t="s">
        <v>13</v>
      </c>
      <c r="F336" s="304"/>
      <c r="G336" s="139" t="s">
        <v>200</v>
      </c>
      <c r="H336" s="140"/>
      <c r="I336" s="188" t="str">
        <f t="shared" si="4"/>
        <v>10,24</v>
      </c>
    </row>
    <row r="337" spans="1:9" ht="19.5" hidden="1" thickBot="1" x14ac:dyDescent="0.3">
      <c r="A337" s="308"/>
      <c r="B337" s="96" t="s">
        <v>199</v>
      </c>
      <c r="C337" s="97" t="s">
        <v>17</v>
      </c>
      <c r="D337" s="98">
        <v>3.492</v>
      </c>
      <c r="E337" s="99" t="s">
        <v>13</v>
      </c>
      <c r="F337" s="305"/>
      <c r="G337" s="99" t="s">
        <v>200</v>
      </c>
      <c r="H337" s="132"/>
      <c r="I337" s="186" t="str">
        <f t="shared" si="4"/>
        <v>10,24</v>
      </c>
    </row>
    <row r="338" spans="1:9" ht="19.5" hidden="1" thickBot="1" x14ac:dyDescent="0.3">
      <c r="A338" s="309">
        <f t="shared" si="7"/>
        <v>83</v>
      </c>
      <c r="B338" s="104" t="s">
        <v>199</v>
      </c>
      <c r="C338" s="105" t="s">
        <v>18</v>
      </c>
      <c r="D338" s="106">
        <v>4.4029999999999996</v>
      </c>
      <c r="E338" s="107" t="s">
        <v>13</v>
      </c>
      <c r="F338" s="108"/>
      <c r="G338" s="107" t="s">
        <v>205</v>
      </c>
      <c r="H338" s="109"/>
      <c r="I338" s="189" t="str">
        <f t="shared" si="4"/>
        <v>10,24</v>
      </c>
    </row>
    <row r="339" spans="1:9" ht="19.5" hidden="1" thickBot="1" x14ac:dyDescent="0.3">
      <c r="A339" s="310"/>
      <c r="B339" s="111" t="s">
        <v>199</v>
      </c>
      <c r="C339" s="112" t="s">
        <v>19</v>
      </c>
      <c r="D339" s="113">
        <v>8.5009999999999994</v>
      </c>
      <c r="E339" s="114" t="s">
        <v>13</v>
      </c>
      <c r="F339" s="115"/>
      <c r="G339" s="114" t="s">
        <v>205</v>
      </c>
      <c r="H339" s="116"/>
      <c r="I339" s="190" t="str">
        <f t="shared" si="4"/>
        <v>10,24</v>
      </c>
    </row>
    <row r="340" spans="1:9" ht="19.5" hidden="1" thickBot="1" x14ac:dyDescent="0.3">
      <c r="A340" s="311"/>
      <c r="B340" s="117" t="s">
        <v>199</v>
      </c>
      <c r="C340" s="118" t="s">
        <v>17</v>
      </c>
      <c r="D340" s="119">
        <v>4.1020000000000003</v>
      </c>
      <c r="E340" s="120" t="s">
        <v>13</v>
      </c>
      <c r="F340" s="121"/>
      <c r="G340" s="120" t="s">
        <v>205</v>
      </c>
      <c r="H340" s="122"/>
      <c r="I340" s="185" t="str">
        <f t="shared" si="4"/>
        <v>10,24</v>
      </c>
    </row>
    <row r="341" spans="1:9" ht="19.5" hidden="1" thickBot="1" x14ac:dyDescent="0.3">
      <c r="A341" s="306">
        <f t="shared" si="7"/>
        <v>84</v>
      </c>
      <c r="B341" s="91" t="s">
        <v>199</v>
      </c>
      <c r="C341" s="92" t="s">
        <v>18</v>
      </c>
      <c r="D341" s="93">
        <v>1.6</v>
      </c>
      <c r="E341" s="94" t="s">
        <v>34</v>
      </c>
      <c r="F341" s="303" t="s">
        <v>151</v>
      </c>
      <c r="G341" s="198" t="s">
        <v>205</v>
      </c>
      <c r="H341" s="337" t="s">
        <v>63</v>
      </c>
      <c r="I341" s="187" t="str">
        <f t="shared" si="4"/>
        <v>10,24</v>
      </c>
    </row>
    <row r="342" spans="1:9" ht="19.5" hidden="1" thickBot="1" x14ac:dyDescent="0.3">
      <c r="A342" s="307"/>
      <c r="B342" s="179" t="s">
        <v>199</v>
      </c>
      <c r="C342" s="137" t="s">
        <v>19</v>
      </c>
      <c r="D342" s="138">
        <v>1.3</v>
      </c>
      <c r="E342" s="139" t="s">
        <v>34</v>
      </c>
      <c r="F342" s="304"/>
      <c r="G342" s="199" t="s">
        <v>205</v>
      </c>
      <c r="H342" s="338"/>
      <c r="I342" s="188" t="str">
        <f t="shared" si="4"/>
        <v>10,24</v>
      </c>
    </row>
    <row r="343" spans="1:9" ht="19.5" hidden="1" thickBot="1" x14ac:dyDescent="0.3">
      <c r="A343" s="307"/>
      <c r="B343" s="96" t="s">
        <v>199</v>
      </c>
      <c r="C343" s="97" t="s">
        <v>17</v>
      </c>
      <c r="D343" s="98">
        <v>4.8</v>
      </c>
      <c r="E343" s="99" t="s">
        <v>34</v>
      </c>
      <c r="F343" s="305"/>
      <c r="G343" s="200" t="s">
        <v>205</v>
      </c>
      <c r="H343" s="338"/>
      <c r="I343" s="186" t="str">
        <f t="shared" si="4"/>
        <v>10,24</v>
      </c>
    </row>
    <row r="344" spans="1:9" ht="19.5" hidden="1" thickBot="1" x14ac:dyDescent="0.3">
      <c r="A344" s="307"/>
      <c r="B344" s="91" t="s">
        <v>199</v>
      </c>
      <c r="C344" s="92" t="s">
        <v>18</v>
      </c>
      <c r="D344" s="93">
        <v>0.18</v>
      </c>
      <c r="E344" s="94" t="s">
        <v>45</v>
      </c>
      <c r="F344" s="303" t="s">
        <v>202</v>
      </c>
      <c r="G344" s="198" t="s">
        <v>205</v>
      </c>
      <c r="H344" s="338"/>
      <c r="I344" s="187" t="str">
        <f t="shared" si="4"/>
        <v>10,24</v>
      </c>
    </row>
    <row r="345" spans="1:9" ht="19.5" hidden="1" thickBot="1" x14ac:dyDescent="0.3">
      <c r="A345" s="307"/>
      <c r="B345" s="179" t="s">
        <v>199</v>
      </c>
      <c r="C345" s="137" t="s">
        <v>19</v>
      </c>
      <c r="D345" s="138">
        <v>0.18</v>
      </c>
      <c r="E345" s="139" t="s">
        <v>45</v>
      </c>
      <c r="F345" s="304"/>
      <c r="G345" s="199" t="s">
        <v>205</v>
      </c>
      <c r="H345" s="338"/>
      <c r="I345" s="188" t="str">
        <f t="shared" si="4"/>
        <v>10,24</v>
      </c>
    </row>
    <row r="346" spans="1:9" ht="19.5" hidden="1" thickBot="1" x14ac:dyDescent="0.3">
      <c r="A346" s="308"/>
      <c r="B346" s="96" t="s">
        <v>199</v>
      </c>
      <c r="C346" s="97" t="s">
        <v>17</v>
      </c>
      <c r="D346" s="98">
        <v>0.27</v>
      </c>
      <c r="E346" s="99" t="s">
        <v>45</v>
      </c>
      <c r="F346" s="305"/>
      <c r="G346" s="200" t="s">
        <v>205</v>
      </c>
      <c r="H346" s="339"/>
      <c r="I346" s="186" t="str">
        <f t="shared" si="4"/>
        <v>10,24</v>
      </c>
    </row>
    <row r="347" spans="1:9" ht="19.5" hidden="1" thickBot="1" x14ac:dyDescent="0.3">
      <c r="A347" s="309">
        <f t="shared" si="7"/>
        <v>85</v>
      </c>
      <c r="B347" s="104" t="s">
        <v>203</v>
      </c>
      <c r="C347" s="105" t="s">
        <v>18</v>
      </c>
      <c r="D347" s="106">
        <v>3.2829999999999999</v>
      </c>
      <c r="E347" s="107" t="s">
        <v>13</v>
      </c>
      <c r="F347" s="300" t="s">
        <v>201</v>
      </c>
      <c r="G347" s="107" t="s">
        <v>204</v>
      </c>
      <c r="H347" s="109"/>
      <c r="I347" s="189" t="str">
        <f t="shared" si="4"/>
        <v>11,24</v>
      </c>
    </row>
    <row r="348" spans="1:9" ht="19.5" hidden="1" thickBot="1" x14ac:dyDescent="0.3">
      <c r="A348" s="310"/>
      <c r="B348" s="111" t="s">
        <v>203</v>
      </c>
      <c r="C348" s="112" t="s">
        <v>19</v>
      </c>
      <c r="D348" s="113">
        <v>4.8360000000000003</v>
      </c>
      <c r="E348" s="114" t="s">
        <v>13</v>
      </c>
      <c r="F348" s="301"/>
      <c r="G348" s="114" t="s">
        <v>204</v>
      </c>
      <c r="H348" s="116"/>
      <c r="I348" s="190" t="str">
        <f t="shared" si="4"/>
        <v>11,24</v>
      </c>
    </row>
    <row r="349" spans="1:9" ht="19.5" hidden="1" thickBot="1" x14ac:dyDescent="0.3">
      <c r="A349" s="310"/>
      <c r="B349" s="111" t="s">
        <v>203</v>
      </c>
      <c r="C349" s="112" t="s">
        <v>116</v>
      </c>
      <c r="D349" s="113">
        <v>1.357</v>
      </c>
      <c r="E349" s="114" t="s">
        <v>13</v>
      </c>
      <c r="F349" s="301"/>
      <c r="G349" s="114" t="s">
        <v>204</v>
      </c>
      <c r="H349" s="116"/>
      <c r="I349" s="190" t="str">
        <f t="shared" si="4"/>
        <v>11,24</v>
      </c>
    </row>
    <row r="350" spans="1:9" ht="19.5" hidden="1" thickBot="1" x14ac:dyDescent="0.3">
      <c r="A350" s="311"/>
      <c r="B350" s="117" t="s">
        <v>203</v>
      </c>
      <c r="C350" s="118" t="s">
        <v>17</v>
      </c>
      <c r="D350" s="119">
        <v>5.3650000000000002</v>
      </c>
      <c r="E350" s="120" t="s">
        <v>13</v>
      </c>
      <c r="F350" s="302"/>
      <c r="G350" s="120" t="s">
        <v>204</v>
      </c>
      <c r="H350" s="122"/>
      <c r="I350" s="185" t="str">
        <f t="shared" si="4"/>
        <v>11,24</v>
      </c>
    </row>
    <row r="351" spans="1:9" ht="19.5" hidden="1" thickBot="1" x14ac:dyDescent="0.3">
      <c r="A351" s="306">
        <f t="shared" si="7"/>
        <v>86</v>
      </c>
      <c r="B351" s="142" t="s">
        <v>203</v>
      </c>
      <c r="C351" s="92" t="s">
        <v>18</v>
      </c>
      <c r="D351" s="93">
        <v>1.6</v>
      </c>
      <c r="E351" s="94" t="s">
        <v>34</v>
      </c>
      <c r="F351" s="134"/>
      <c r="G351" s="94" t="s">
        <v>206</v>
      </c>
      <c r="H351" s="316" t="s">
        <v>63</v>
      </c>
      <c r="I351" s="187" t="str">
        <f t="shared" si="4"/>
        <v>11,24</v>
      </c>
    </row>
    <row r="352" spans="1:9" ht="19.5" hidden="1" thickBot="1" x14ac:dyDescent="0.3">
      <c r="A352" s="307"/>
      <c r="B352" s="144" t="s">
        <v>203</v>
      </c>
      <c r="C352" s="137" t="s">
        <v>19</v>
      </c>
      <c r="D352" s="138">
        <v>1.3</v>
      </c>
      <c r="E352" s="139" t="s">
        <v>34</v>
      </c>
      <c r="F352" s="175"/>
      <c r="G352" s="139" t="s">
        <v>206</v>
      </c>
      <c r="H352" s="334"/>
      <c r="I352" s="188" t="str">
        <f t="shared" si="4"/>
        <v>11,24</v>
      </c>
    </row>
    <row r="353" spans="1:9" ht="19.5" hidden="1" thickBot="1" x14ac:dyDescent="0.3">
      <c r="A353" s="307"/>
      <c r="B353" s="144" t="s">
        <v>203</v>
      </c>
      <c r="C353" s="137" t="s">
        <v>116</v>
      </c>
      <c r="D353" s="138">
        <v>0.6</v>
      </c>
      <c r="E353" s="139" t="s">
        <v>34</v>
      </c>
      <c r="F353" s="175"/>
      <c r="G353" s="139" t="s">
        <v>206</v>
      </c>
      <c r="H353" s="334"/>
      <c r="I353" s="188" t="str">
        <f t="shared" si="4"/>
        <v>11,24</v>
      </c>
    </row>
    <row r="354" spans="1:9" ht="19.5" hidden="1" thickBot="1" x14ac:dyDescent="0.3">
      <c r="A354" s="307"/>
      <c r="B354" s="143" t="s">
        <v>203</v>
      </c>
      <c r="C354" s="97" t="s">
        <v>17</v>
      </c>
      <c r="D354" s="98">
        <v>3.5</v>
      </c>
      <c r="E354" s="99" t="s">
        <v>34</v>
      </c>
      <c r="F354" s="136"/>
      <c r="G354" s="99" t="s">
        <v>206</v>
      </c>
      <c r="H354" s="334"/>
      <c r="I354" s="186" t="str">
        <f t="shared" si="4"/>
        <v>11,24</v>
      </c>
    </row>
    <row r="355" spans="1:9" ht="19.5" hidden="1" thickBot="1" x14ac:dyDescent="0.3">
      <c r="A355" s="307"/>
      <c r="B355" s="142" t="s">
        <v>203</v>
      </c>
      <c r="C355" s="92" t="s">
        <v>18</v>
      </c>
      <c r="D355" s="93">
        <v>0.59399999999999997</v>
      </c>
      <c r="E355" s="94" t="s">
        <v>45</v>
      </c>
      <c r="F355" s="134"/>
      <c r="G355" s="94" t="s">
        <v>206</v>
      </c>
      <c r="H355" s="334"/>
      <c r="I355" s="187" t="str">
        <f t="shared" si="4"/>
        <v>11,24</v>
      </c>
    </row>
    <row r="356" spans="1:9" ht="19.5" hidden="1" thickBot="1" x14ac:dyDescent="0.3">
      <c r="A356" s="307"/>
      <c r="B356" s="144" t="s">
        <v>203</v>
      </c>
      <c r="C356" s="137" t="s">
        <v>19</v>
      </c>
      <c r="D356" s="138">
        <v>0.18</v>
      </c>
      <c r="E356" s="139" t="s">
        <v>45</v>
      </c>
      <c r="F356" s="175"/>
      <c r="G356" s="139" t="s">
        <v>206</v>
      </c>
      <c r="H356" s="334"/>
      <c r="I356" s="188" t="str">
        <f t="shared" si="4"/>
        <v>11,24</v>
      </c>
    </row>
    <row r="357" spans="1:9" ht="19.5" hidden="1" thickBot="1" x14ac:dyDescent="0.3">
      <c r="A357" s="308"/>
      <c r="B357" s="143" t="s">
        <v>203</v>
      </c>
      <c r="C357" s="97" t="s">
        <v>17</v>
      </c>
      <c r="D357" s="98">
        <v>0.57599999999999996</v>
      </c>
      <c r="E357" s="99" t="s">
        <v>45</v>
      </c>
      <c r="F357" s="136"/>
      <c r="G357" s="99" t="s">
        <v>206</v>
      </c>
      <c r="H357" s="317"/>
      <c r="I357" s="186" t="str">
        <f t="shared" si="4"/>
        <v>11,24</v>
      </c>
    </row>
    <row r="358" spans="1:9" ht="19.5" hidden="1" thickBot="1" x14ac:dyDescent="0.3">
      <c r="A358" s="309">
        <f t="shared" si="7"/>
        <v>87</v>
      </c>
      <c r="B358" s="104" t="s">
        <v>207</v>
      </c>
      <c r="C358" s="105" t="s">
        <v>18</v>
      </c>
      <c r="D358" s="106">
        <v>5.66</v>
      </c>
      <c r="E358" s="107" t="s">
        <v>13</v>
      </c>
      <c r="F358" s="300" t="s">
        <v>209</v>
      </c>
      <c r="G358" s="107" t="s">
        <v>208</v>
      </c>
      <c r="H358" s="109"/>
      <c r="I358" s="189" t="str">
        <f t="shared" si="4"/>
        <v>11,24</v>
      </c>
    </row>
    <row r="359" spans="1:9" ht="19.5" hidden="1" thickBot="1" x14ac:dyDescent="0.3">
      <c r="A359" s="310"/>
      <c r="B359" s="111" t="s">
        <v>207</v>
      </c>
      <c r="C359" s="112" t="s">
        <v>19</v>
      </c>
      <c r="D359" s="113">
        <v>3.3809999999999998</v>
      </c>
      <c r="E359" s="114" t="s">
        <v>13</v>
      </c>
      <c r="F359" s="301"/>
      <c r="G359" s="114" t="s">
        <v>208</v>
      </c>
      <c r="H359" s="116"/>
      <c r="I359" s="190" t="str">
        <f t="shared" si="4"/>
        <v>11,24</v>
      </c>
    </row>
    <row r="360" spans="1:9" ht="19.5" hidden="1" thickBot="1" x14ac:dyDescent="0.3">
      <c r="A360" s="310"/>
      <c r="B360" s="111" t="s">
        <v>207</v>
      </c>
      <c r="C360" s="112" t="s">
        <v>116</v>
      </c>
      <c r="D360" s="113">
        <v>1.9079999999999999</v>
      </c>
      <c r="E360" s="114" t="s">
        <v>13</v>
      </c>
      <c r="F360" s="301"/>
      <c r="G360" s="114" t="s">
        <v>208</v>
      </c>
      <c r="H360" s="116"/>
      <c r="I360" s="190" t="str">
        <f t="shared" si="4"/>
        <v>11,24</v>
      </c>
    </row>
    <row r="361" spans="1:9" ht="19.5" hidden="1" thickBot="1" x14ac:dyDescent="0.3">
      <c r="A361" s="311"/>
      <c r="B361" s="117" t="s">
        <v>207</v>
      </c>
      <c r="C361" s="118" t="s">
        <v>17</v>
      </c>
      <c r="D361" s="119">
        <v>3.0619999999999998</v>
      </c>
      <c r="E361" s="120" t="s">
        <v>13</v>
      </c>
      <c r="F361" s="302"/>
      <c r="G361" s="120" t="s">
        <v>208</v>
      </c>
      <c r="H361" s="122"/>
      <c r="I361" s="185" t="str">
        <f t="shared" si="4"/>
        <v>11,24</v>
      </c>
    </row>
    <row r="362" spans="1:9" ht="19.5" hidden="1" thickBot="1" x14ac:dyDescent="0.3">
      <c r="A362" s="306">
        <f>MAX(A361,A360,A359,A358,A357,A356,A355,A354,A353,A352,A351,A350,A349,A348)+1</f>
        <v>88</v>
      </c>
      <c r="B362" s="202" t="s">
        <v>207</v>
      </c>
      <c r="C362" s="92" t="s">
        <v>18</v>
      </c>
      <c r="D362" s="93">
        <v>3.0049999999999999</v>
      </c>
      <c r="E362" s="94" t="s">
        <v>13</v>
      </c>
      <c r="F362" s="303" t="s">
        <v>68</v>
      </c>
      <c r="G362" s="94" t="s">
        <v>210</v>
      </c>
      <c r="H362" s="135"/>
      <c r="I362" s="187" t="str">
        <f t="shared" si="4"/>
        <v>11,24</v>
      </c>
    </row>
    <row r="363" spans="1:9" ht="19.5" hidden="1" thickBot="1" x14ac:dyDescent="0.3">
      <c r="A363" s="307"/>
      <c r="B363" s="155" t="s">
        <v>207</v>
      </c>
      <c r="C363" s="201" t="s">
        <v>19</v>
      </c>
      <c r="D363" s="138">
        <v>1.796</v>
      </c>
      <c r="E363" s="139" t="s">
        <v>13</v>
      </c>
      <c r="F363" s="304"/>
      <c r="G363" s="139" t="s">
        <v>210</v>
      </c>
      <c r="H363" s="140"/>
      <c r="I363" s="188" t="str">
        <f t="shared" si="4"/>
        <v>11,24</v>
      </c>
    </row>
    <row r="364" spans="1:9" ht="19.5" hidden="1" thickBot="1" x14ac:dyDescent="0.3">
      <c r="A364" s="307"/>
      <c r="B364" s="157" t="s">
        <v>207</v>
      </c>
      <c r="C364" s="203" t="s">
        <v>17</v>
      </c>
      <c r="D364" s="98">
        <v>1.623</v>
      </c>
      <c r="E364" s="99" t="s">
        <v>13</v>
      </c>
      <c r="F364" s="305"/>
      <c r="G364" s="99" t="s">
        <v>210</v>
      </c>
      <c r="H364" s="132"/>
      <c r="I364" s="186" t="str">
        <f t="shared" si="4"/>
        <v>11,24</v>
      </c>
    </row>
    <row r="365" spans="1:9" ht="19.5" hidden="1" thickBot="1" x14ac:dyDescent="0.3">
      <c r="A365" s="307"/>
      <c r="B365" s="179" t="s">
        <v>207</v>
      </c>
      <c r="C365" s="137" t="s">
        <v>18</v>
      </c>
      <c r="D365" s="138">
        <f>1+0.05</f>
        <v>1.05</v>
      </c>
      <c r="E365" s="139" t="s">
        <v>34</v>
      </c>
      <c r="F365" s="303" t="s">
        <v>211</v>
      </c>
      <c r="G365" s="139" t="s">
        <v>210</v>
      </c>
      <c r="H365" s="140"/>
      <c r="I365" s="188" t="str">
        <f t="shared" si="4"/>
        <v>11,24</v>
      </c>
    </row>
    <row r="366" spans="1:9" ht="19.5" hidden="1" thickBot="1" x14ac:dyDescent="0.3">
      <c r="A366" s="307"/>
      <c r="B366" s="179" t="s">
        <v>207</v>
      </c>
      <c r="C366" s="137" t="s">
        <v>19</v>
      </c>
      <c r="D366" s="138">
        <f>1.4+0.13</f>
        <v>1.5299999999999998</v>
      </c>
      <c r="E366" s="139" t="s">
        <v>34</v>
      </c>
      <c r="F366" s="304"/>
      <c r="G366" s="139" t="s">
        <v>210</v>
      </c>
      <c r="H366" s="140"/>
      <c r="I366" s="188" t="str">
        <f t="shared" si="4"/>
        <v>11,24</v>
      </c>
    </row>
    <row r="367" spans="1:9" ht="19.5" hidden="1" thickBot="1" x14ac:dyDescent="0.3">
      <c r="A367" s="307"/>
      <c r="B367" s="179" t="s">
        <v>207</v>
      </c>
      <c r="C367" s="137" t="s">
        <v>116</v>
      </c>
      <c r="D367" s="138">
        <f>0.7+0.07</f>
        <v>0.77</v>
      </c>
      <c r="E367" s="139" t="s">
        <v>34</v>
      </c>
      <c r="F367" s="304"/>
      <c r="G367" s="139" t="s">
        <v>210</v>
      </c>
      <c r="H367" s="140"/>
      <c r="I367" s="188" t="str">
        <f t="shared" si="4"/>
        <v>11,24</v>
      </c>
    </row>
    <row r="368" spans="1:9" ht="19.5" hidden="1" thickBot="1" x14ac:dyDescent="0.3">
      <c r="A368" s="307"/>
      <c r="B368" s="179" t="s">
        <v>207</v>
      </c>
      <c r="C368" s="137" t="s">
        <v>17</v>
      </c>
      <c r="D368" s="138">
        <f>1.4+0.45</f>
        <v>1.8499999999999999</v>
      </c>
      <c r="E368" s="139" t="s">
        <v>34</v>
      </c>
      <c r="F368" s="304"/>
      <c r="G368" s="139" t="s">
        <v>210</v>
      </c>
      <c r="H368" s="140"/>
      <c r="I368" s="188" t="str">
        <f t="shared" si="4"/>
        <v>11,24</v>
      </c>
    </row>
    <row r="369" spans="1:9" ht="19.5" hidden="1" thickBot="1" x14ac:dyDescent="0.3">
      <c r="A369" s="307"/>
      <c r="B369" s="179" t="s">
        <v>207</v>
      </c>
      <c r="C369" s="137" t="s">
        <v>18</v>
      </c>
      <c r="D369" s="138">
        <v>0.30599999999999999</v>
      </c>
      <c r="E369" s="139" t="s">
        <v>45</v>
      </c>
      <c r="F369" s="304"/>
      <c r="G369" s="139" t="s">
        <v>210</v>
      </c>
      <c r="H369" s="140"/>
      <c r="I369" s="188" t="str">
        <f t="shared" si="4"/>
        <v>11,24</v>
      </c>
    </row>
    <row r="370" spans="1:9" ht="19.5" hidden="1" thickBot="1" x14ac:dyDescent="0.3">
      <c r="A370" s="307"/>
      <c r="B370" s="179" t="s">
        <v>207</v>
      </c>
      <c r="C370" s="137" t="s">
        <v>19</v>
      </c>
      <c r="D370" s="138">
        <v>5.3999999999999999E-2</v>
      </c>
      <c r="E370" s="139" t="s">
        <v>45</v>
      </c>
      <c r="F370" s="304"/>
      <c r="G370" s="139" t="s">
        <v>210</v>
      </c>
      <c r="H370" s="140"/>
      <c r="I370" s="188" t="str">
        <f t="shared" si="4"/>
        <v>11,24</v>
      </c>
    </row>
    <row r="371" spans="1:9" ht="19.5" hidden="1" thickBot="1" x14ac:dyDescent="0.3">
      <c r="A371" s="308"/>
      <c r="B371" s="96" t="s">
        <v>207</v>
      </c>
      <c r="C371" s="97" t="s">
        <v>17</v>
      </c>
      <c r="D371" s="98">
        <v>2.214</v>
      </c>
      <c r="E371" s="99" t="s">
        <v>45</v>
      </c>
      <c r="F371" s="305"/>
      <c r="G371" s="99" t="s">
        <v>210</v>
      </c>
      <c r="H371" s="132"/>
      <c r="I371" s="186" t="str">
        <f t="shared" si="4"/>
        <v>11,24</v>
      </c>
    </row>
    <row r="372" spans="1:9" ht="19.5" hidden="1" thickBot="1" x14ac:dyDescent="0.3">
      <c r="A372" s="309">
        <f>MAX(A371,A370,A369,A368,A367,A366,A365,A364,A363,A362,A361,A360,A359,A358)+1</f>
        <v>89</v>
      </c>
      <c r="B372" s="104" t="s">
        <v>212</v>
      </c>
      <c r="C372" s="105" t="s">
        <v>18</v>
      </c>
      <c r="D372" s="106">
        <v>1.52</v>
      </c>
      <c r="E372" s="107" t="s">
        <v>13</v>
      </c>
      <c r="F372" s="300" t="s">
        <v>214</v>
      </c>
      <c r="G372" s="107" t="s">
        <v>213</v>
      </c>
      <c r="H372" s="109"/>
      <c r="I372" s="109" t="str">
        <f t="shared" si="4"/>
        <v>11,24</v>
      </c>
    </row>
    <row r="373" spans="1:9" ht="19.5" hidden="1" thickBot="1" x14ac:dyDescent="0.3">
      <c r="A373" s="310"/>
      <c r="B373" s="111" t="s">
        <v>212</v>
      </c>
      <c r="C373" s="112" t="s">
        <v>19</v>
      </c>
      <c r="D373" s="113">
        <v>4.7610000000000001</v>
      </c>
      <c r="E373" s="114" t="s">
        <v>13</v>
      </c>
      <c r="F373" s="301"/>
      <c r="G373" s="114" t="s">
        <v>213</v>
      </c>
      <c r="H373" s="116"/>
      <c r="I373" s="116" t="str">
        <f t="shared" si="4"/>
        <v>11,24</v>
      </c>
    </row>
    <row r="374" spans="1:9" ht="19.5" hidden="1" thickBot="1" x14ac:dyDescent="0.3">
      <c r="A374" s="311"/>
      <c r="B374" s="117" t="s">
        <v>212</v>
      </c>
      <c r="C374" s="118" t="s">
        <v>17</v>
      </c>
      <c r="D374" s="119">
        <v>9.2210000000000001</v>
      </c>
      <c r="E374" s="120" t="s">
        <v>13</v>
      </c>
      <c r="F374" s="302"/>
      <c r="G374" s="120" t="s">
        <v>213</v>
      </c>
      <c r="H374" s="122"/>
      <c r="I374" s="122" t="str">
        <f t="shared" si="4"/>
        <v>11,24</v>
      </c>
    </row>
    <row r="375" spans="1:9" ht="19.5" hidden="1" thickBot="1" x14ac:dyDescent="0.3">
      <c r="A375" s="307">
        <f t="shared" ref="A375:A393" si="8">MAX(A374,A373,A372,A371,A370,A369,A368,A367,A366,A365,A364,A363,A362,A361)+1</f>
        <v>90</v>
      </c>
      <c r="B375" s="179" t="s">
        <v>212</v>
      </c>
      <c r="C375" s="137" t="s">
        <v>18</v>
      </c>
      <c r="D375" s="138">
        <v>0.73099999999999998</v>
      </c>
      <c r="E375" s="139" t="s">
        <v>13</v>
      </c>
      <c r="F375" s="303" t="s">
        <v>108</v>
      </c>
      <c r="G375" s="139" t="s">
        <v>215</v>
      </c>
      <c r="H375" s="140"/>
      <c r="I375" s="140" t="str">
        <f t="shared" si="4"/>
        <v>11,24</v>
      </c>
    </row>
    <row r="376" spans="1:9" ht="19.5" hidden="1" thickBot="1" x14ac:dyDescent="0.3">
      <c r="A376" s="307"/>
      <c r="B376" s="179" t="s">
        <v>212</v>
      </c>
      <c r="C376" s="137" t="s">
        <v>19</v>
      </c>
      <c r="D376" s="138">
        <v>2.2890000000000001</v>
      </c>
      <c r="E376" s="139" t="s">
        <v>13</v>
      </c>
      <c r="F376" s="304"/>
      <c r="G376" s="139" t="s">
        <v>215</v>
      </c>
      <c r="H376" s="140"/>
      <c r="I376" s="140" t="str">
        <f t="shared" si="4"/>
        <v>11,24</v>
      </c>
    </row>
    <row r="377" spans="1:9" ht="19.5" hidden="1" thickBot="1" x14ac:dyDescent="0.3">
      <c r="A377" s="307"/>
      <c r="B377" s="96" t="s">
        <v>212</v>
      </c>
      <c r="C377" s="97" t="s">
        <v>17</v>
      </c>
      <c r="D377" s="98">
        <v>4.4290000000000003</v>
      </c>
      <c r="E377" s="99" t="s">
        <v>13</v>
      </c>
      <c r="F377" s="305"/>
      <c r="G377" s="99" t="s">
        <v>215</v>
      </c>
      <c r="H377" s="132"/>
      <c r="I377" s="132" t="str">
        <f t="shared" si="4"/>
        <v>11,24</v>
      </c>
    </row>
    <row r="378" spans="1:9" ht="19.5" hidden="1" thickBot="1" x14ac:dyDescent="0.3">
      <c r="A378" s="307"/>
      <c r="B378" s="179" t="s">
        <v>212</v>
      </c>
      <c r="C378" s="137" t="s">
        <v>18</v>
      </c>
      <c r="D378" s="138">
        <v>0.5</v>
      </c>
      <c r="E378" s="139" t="s">
        <v>34</v>
      </c>
      <c r="F378" s="303" t="s">
        <v>216</v>
      </c>
      <c r="G378" s="139" t="s">
        <v>215</v>
      </c>
      <c r="H378" s="140"/>
      <c r="I378" s="140" t="str">
        <f t="shared" si="4"/>
        <v>11,24</v>
      </c>
    </row>
    <row r="379" spans="1:9" ht="19.5" hidden="1" thickBot="1" x14ac:dyDescent="0.3">
      <c r="A379" s="307"/>
      <c r="B379" s="179" t="s">
        <v>212</v>
      </c>
      <c r="C379" s="137" t="s">
        <v>19</v>
      </c>
      <c r="D379" s="138">
        <v>0.2</v>
      </c>
      <c r="E379" s="139" t="s">
        <v>34</v>
      </c>
      <c r="F379" s="304"/>
      <c r="G379" s="139" t="s">
        <v>215</v>
      </c>
      <c r="H379" s="140"/>
      <c r="I379" s="140" t="str">
        <f t="shared" si="4"/>
        <v>11,24</v>
      </c>
    </row>
    <row r="380" spans="1:9" ht="19.5" hidden="1" thickBot="1" x14ac:dyDescent="0.3">
      <c r="A380" s="307"/>
      <c r="B380" s="179" t="s">
        <v>212</v>
      </c>
      <c r="C380" s="137" t="s">
        <v>116</v>
      </c>
      <c r="D380" s="138">
        <v>0.7</v>
      </c>
      <c r="E380" s="139" t="s">
        <v>34</v>
      </c>
      <c r="F380" s="304"/>
      <c r="G380" s="139" t="s">
        <v>215</v>
      </c>
      <c r="H380" s="140"/>
      <c r="I380" s="140" t="str">
        <f t="shared" si="4"/>
        <v>11,24</v>
      </c>
    </row>
    <row r="381" spans="1:9" ht="19.5" hidden="1" thickBot="1" x14ac:dyDescent="0.3">
      <c r="A381" s="307"/>
      <c r="B381" s="179" t="s">
        <v>212</v>
      </c>
      <c r="C381" s="137" t="s">
        <v>17</v>
      </c>
      <c r="D381" s="138">
        <v>2</v>
      </c>
      <c r="E381" s="139" t="s">
        <v>34</v>
      </c>
      <c r="F381" s="304"/>
      <c r="G381" s="139" t="s">
        <v>215</v>
      </c>
      <c r="H381" s="140"/>
      <c r="I381" s="140" t="str">
        <f t="shared" si="4"/>
        <v>11,24</v>
      </c>
    </row>
    <row r="382" spans="1:9" ht="19.5" hidden="1" thickBot="1" x14ac:dyDescent="0.3">
      <c r="A382" s="307"/>
      <c r="B382" s="179" t="s">
        <v>212</v>
      </c>
      <c r="C382" s="137" t="s">
        <v>18</v>
      </c>
      <c r="D382" s="138">
        <v>1.278</v>
      </c>
      <c r="E382" s="139" t="s">
        <v>45</v>
      </c>
      <c r="F382" s="304"/>
      <c r="G382" s="139" t="s">
        <v>215</v>
      </c>
      <c r="H382" s="140"/>
      <c r="I382" s="140" t="str">
        <f t="shared" si="4"/>
        <v>11,24</v>
      </c>
    </row>
    <row r="383" spans="1:9" ht="19.5" hidden="1" thickBot="1" x14ac:dyDescent="0.3">
      <c r="A383" s="307"/>
      <c r="B383" s="179" t="s">
        <v>212</v>
      </c>
      <c r="C383" s="137" t="s">
        <v>19</v>
      </c>
      <c r="D383" s="138">
        <v>0.30599999999999999</v>
      </c>
      <c r="E383" s="139" t="s">
        <v>45</v>
      </c>
      <c r="F383" s="304"/>
      <c r="G383" s="139" t="s">
        <v>215</v>
      </c>
      <c r="H383" s="140"/>
      <c r="I383" s="140" t="str">
        <f t="shared" si="4"/>
        <v>11,24</v>
      </c>
    </row>
    <row r="384" spans="1:9" ht="19.5" hidden="1" thickBot="1" x14ac:dyDescent="0.3">
      <c r="A384" s="307"/>
      <c r="B384" s="145" t="s">
        <v>212</v>
      </c>
      <c r="C384" s="146" t="s">
        <v>17</v>
      </c>
      <c r="D384" s="147">
        <v>1.3859999999999999</v>
      </c>
      <c r="E384" s="148" t="s">
        <v>45</v>
      </c>
      <c r="F384" s="304"/>
      <c r="G384" s="148" t="s">
        <v>215</v>
      </c>
      <c r="H384" s="149"/>
      <c r="I384" s="149" t="str">
        <f t="shared" si="4"/>
        <v>11,24</v>
      </c>
    </row>
    <row r="385" spans="1:9" ht="19.5" hidden="1" thickBot="1" x14ac:dyDescent="0.3">
      <c r="A385" s="309">
        <f t="shared" si="8"/>
        <v>91</v>
      </c>
      <c r="B385" s="104" t="s">
        <v>217</v>
      </c>
      <c r="C385" s="105" t="s">
        <v>18</v>
      </c>
      <c r="D385" s="106">
        <v>5.117</v>
      </c>
      <c r="E385" s="107" t="s">
        <v>13</v>
      </c>
      <c r="F385" s="300" t="s">
        <v>219</v>
      </c>
      <c r="G385" s="107" t="s">
        <v>218</v>
      </c>
      <c r="H385" s="109"/>
      <c r="I385" s="109" t="str">
        <f t="shared" si="4"/>
        <v>11,24</v>
      </c>
    </row>
    <row r="386" spans="1:9" ht="19.5" hidden="1" thickBot="1" x14ac:dyDescent="0.3">
      <c r="A386" s="310"/>
      <c r="B386" s="111" t="s">
        <v>217</v>
      </c>
      <c r="C386" s="112" t="s">
        <v>19</v>
      </c>
      <c r="D386" s="113">
        <v>3.6480000000000001</v>
      </c>
      <c r="E386" s="114" t="s">
        <v>13</v>
      </c>
      <c r="F386" s="301"/>
      <c r="G386" s="114" t="s">
        <v>218</v>
      </c>
      <c r="H386" s="116"/>
      <c r="I386" s="116" t="str">
        <f t="shared" si="4"/>
        <v>11,24</v>
      </c>
    </row>
    <row r="387" spans="1:9" ht="19.5" hidden="1" thickBot="1" x14ac:dyDescent="0.3">
      <c r="A387" s="310"/>
      <c r="B387" s="111" t="s">
        <v>217</v>
      </c>
      <c r="C387" s="112" t="s">
        <v>116</v>
      </c>
      <c r="D387" s="113">
        <v>1.7310000000000001</v>
      </c>
      <c r="E387" s="114" t="s">
        <v>13</v>
      </c>
      <c r="F387" s="301"/>
      <c r="G387" s="114" t="s">
        <v>218</v>
      </c>
      <c r="H387" s="116"/>
      <c r="I387" s="116" t="str">
        <f t="shared" si="4"/>
        <v>11,24</v>
      </c>
    </row>
    <row r="388" spans="1:9" ht="19.5" hidden="1" thickBot="1" x14ac:dyDescent="0.3">
      <c r="A388" s="311"/>
      <c r="B388" s="117" t="s">
        <v>217</v>
      </c>
      <c r="C388" s="118" t="s">
        <v>17</v>
      </c>
      <c r="D388" s="119">
        <v>3.1</v>
      </c>
      <c r="E388" s="120" t="s">
        <v>13</v>
      </c>
      <c r="F388" s="302"/>
      <c r="G388" s="120" t="s">
        <v>218</v>
      </c>
      <c r="H388" s="122"/>
      <c r="I388" s="122" t="str">
        <f t="shared" si="4"/>
        <v>11,24</v>
      </c>
    </row>
    <row r="389" spans="1:9" ht="19.5" hidden="1" thickBot="1" x14ac:dyDescent="0.3">
      <c r="A389" s="306">
        <f t="shared" si="8"/>
        <v>92</v>
      </c>
      <c r="B389" s="91" t="s">
        <v>217</v>
      </c>
      <c r="C389" s="92" t="s">
        <v>18</v>
      </c>
      <c r="D389" s="93">
        <v>5.726</v>
      </c>
      <c r="E389" s="94" t="s">
        <v>13</v>
      </c>
      <c r="F389" s="134"/>
      <c r="G389" s="94" t="s">
        <v>220</v>
      </c>
      <c r="H389" s="135"/>
      <c r="I389" s="135" t="str">
        <f t="shared" si="4"/>
        <v>11,24</v>
      </c>
    </row>
    <row r="390" spans="1:9" ht="19.5" hidden="1" thickBot="1" x14ac:dyDescent="0.3">
      <c r="A390" s="307"/>
      <c r="B390" s="179" t="s">
        <v>217</v>
      </c>
      <c r="C390" s="137" t="s">
        <v>19</v>
      </c>
      <c r="D390" s="138">
        <v>4.3049999999999997</v>
      </c>
      <c r="E390" s="139" t="s">
        <v>13</v>
      </c>
      <c r="F390" s="175"/>
      <c r="G390" s="139" t="s">
        <v>220</v>
      </c>
      <c r="H390" s="140"/>
      <c r="I390" s="140" t="str">
        <f t="shared" si="4"/>
        <v>11,24</v>
      </c>
    </row>
    <row r="391" spans="1:9" ht="19.5" hidden="1" thickBot="1" x14ac:dyDescent="0.3">
      <c r="A391" s="307"/>
      <c r="B391" s="179" t="s">
        <v>217</v>
      </c>
      <c r="C391" s="137" t="s">
        <v>116</v>
      </c>
      <c r="D391" s="138">
        <v>1.895</v>
      </c>
      <c r="E391" s="139" t="s">
        <v>13</v>
      </c>
      <c r="F391" s="175"/>
      <c r="G391" s="139" t="s">
        <v>220</v>
      </c>
      <c r="H391" s="140"/>
      <c r="I391" s="140" t="str">
        <f t="shared" si="4"/>
        <v>11,24</v>
      </c>
    </row>
    <row r="392" spans="1:9" ht="19.5" hidden="1" thickBot="1" x14ac:dyDescent="0.3">
      <c r="A392" s="308"/>
      <c r="B392" s="96" t="s">
        <v>217</v>
      </c>
      <c r="C392" s="97" t="s">
        <v>17</v>
      </c>
      <c r="D392" s="98">
        <v>4.8849999999999998</v>
      </c>
      <c r="E392" s="99" t="s">
        <v>13</v>
      </c>
      <c r="F392" s="136"/>
      <c r="G392" s="99" t="s">
        <v>220</v>
      </c>
      <c r="H392" s="132"/>
      <c r="I392" s="132" t="str">
        <f t="shared" si="4"/>
        <v>11,24</v>
      </c>
    </row>
    <row r="393" spans="1:9" ht="19.5" hidden="1" thickBot="1" x14ac:dyDescent="0.3">
      <c r="A393" s="309">
        <f t="shared" si="8"/>
        <v>93</v>
      </c>
      <c r="B393" s="104" t="s">
        <v>217</v>
      </c>
      <c r="C393" s="105" t="s">
        <v>18</v>
      </c>
      <c r="D393" s="106">
        <v>3.4430000000000001</v>
      </c>
      <c r="E393" s="107" t="s">
        <v>13</v>
      </c>
      <c r="F393" s="300" t="s">
        <v>76</v>
      </c>
      <c r="G393" s="107" t="s">
        <v>220</v>
      </c>
      <c r="H393" s="109"/>
      <c r="I393" s="109" t="str">
        <f t="shared" si="4"/>
        <v>11,24</v>
      </c>
    </row>
    <row r="394" spans="1:9" ht="19.5" hidden="1" thickBot="1" x14ac:dyDescent="0.3">
      <c r="A394" s="310"/>
      <c r="B394" s="111" t="s">
        <v>217</v>
      </c>
      <c r="C394" s="112" t="s">
        <v>19</v>
      </c>
      <c r="D394" s="113">
        <v>3.7280000000000002</v>
      </c>
      <c r="E394" s="114" t="s">
        <v>13</v>
      </c>
      <c r="F394" s="301"/>
      <c r="G394" s="114" t="s">
        <v>220</v>
      </c>
      <c r="H394" s="116"/>
      <c r="I394" s="116" t="str">
        <f t="shared" si="4"/>
        <v>11,24</v>
      </c>
    </row>
    <row r="395" spans="1:9" ht="19.5" hidden="1" thickBot="1" x14ac:dyDescent="0.3">
      <c r="A395" s="310"/>
      <c r="B395" s="117" t="s">
        <v>217</v>
      </c>
      <c r="C395" s="118" t="s">
        <v>17</v>
      </c>
      <c r="D395" s="119">
        <v>3.13</v>
      </c>
      <c r="E395" s="120" t="s">
        <v>13</v>
      </c>
      <c r="F395" s="302"/>
      <c r="G395" s="120" t="s">
        <v>220</v>
      </c>
      <c r="H395" s="122"/>
      <c r="I395" s="122" t="str">
        <f t="shared" si="4"/>
        <v>11,24</v>
      </c>
    </row>
    <row r="396" spans="1:9" ht="19.5" hidden="1" thickBot="1" x14ac:dyDescent="0.3">
      <c r="A396" s="310"/>
      <c r="B396" s="111" t="s">
        <v>217</v>
      </c>
      <c r="C396" s="112" t="s">
        <v>18</v>
      </c>
      <c r="D396" s="113">
        <v>0.7</v>
      </c>
      <c r="E396" s="114" t="s">
        <v>34</v>
      </c>
      <c r="F396" s="300" t="s">
        <v>221</v>
      </c>
      <c r="G396" s="114" t="s">
        <v>220</v>
      </c>
      <c r="H396" s="116"/>
      <c r="I396" s="116" t="str">
        <f t="shared" si="4"/>
        <v>11,24</v>
      </c>
    </row>
    <row r="397" spans="1:9" ht="19.5" hidden="1" thickBot="1" x14ac:dyDescent="0.3">
      <c r="A397" s="310"/>
      <c r="B397" s="111" t="s">
        <v>217</v>
      </c>
      <c r="C397" s="112" t="s">
        <v>19</v>
      </c>
      <c r="D397" s="113">
        <v>0.25</v>
      </c>
      <c r="E397" s="114" t="s">
        <v>34</v>
      </c>
      <c r="F397" s="301"/>
      <c r="G397" s="114" t="s">
        <v>220</v>
      </c>
      <c r="H397" s="116"/>
      <c r="I397" s="116" t="str">
        <f t="shared" si="4"/>
        <v>11,24</v>
      </c>
    </row>
    <row r="398" spans="1:9" ht="19.5" hidden="1" thickBot="1" x14ac:dyDescent="0.3">
      <c r="A398" s="310"/>
      <c r="B398" s="111" t="s">
        <v>217</v>
      </c>
      <c r="C398" s="112" t="s">
        <v>17</v>
      </c>
      <c r="D398" s="113">
        <v>1.5</v>
      </c>
      <c r="E398" s="114" t="s">
        <v>34</v>
      </c>
      <c r="F398" s="301"/>
      <c r="G398" s="114" t="s">
        <v>220</v>
      </c>
      <c r="H398" s="116"/>
      <c r="I398" s="116" t="str">
        <f t="shared" si="4"/>
        <v>11,24</v>
      </c>
    </row>
    <row r="399" spans="1:9" ht="19.5" hidden="1" thickBot="1" x14ac:dyDescent="0.3">
      <c r="A399" s="310"/>
      <c r="B399" s="205" t="s">
        <v>220</v>
      </c>
      <c r="C399" s="112" t="s">
        <v>116</v>
      </c>
      <c r="D399" s="113">
        <v>0.7</v>
      </c>
      <c r="E399" s="114" t="s">
        <v>34</v>
      </c>
      <c r="F399" s="301"/>
      <c r="G399" s="114" t="s">
        <v>220</v>
      </c>
      <c r="H399" s="206" t="s">
        <v>222</v>
      </c>
      <c r="I399" s="193" t="str">
        <f t="shared" si="4"/>
        <v>11,24</v>
      </c>
    </row>
    <row r="400" spans="1:9" ht="19.5" hidden="1" thickBot="1" x14ac:dyDescent="0.3">
      <c r="A400" s="310"/>
      <c r="B400" s="111" t="s">
        <v>217</v>
      </c>
      <c r="C400" s="112" t="s">
        <v>18</v>
      </c>
      <c r="D400" s="113">
        <v>0.216</v>
      </c>
      <c r="E400" s="114" t="s">
        <v>45</v>
      </c>
      <c r="F400" s="301"/>
      <c r="G400" s="114" t="s">
        <v>220</v>
      </c>
      <c r="H400" s="116"/>
      <c r="I400" s="116" t="str">
        <f t="shared" si="4"/>
        <v>11,24</v>
      </c>
    </row>
    <row r="401" spans="1:9" ht="19.5" hidden="1" thickBot="1" x14ac:dyDescent="0.3">
      <c r="A401" s="311"/>
      <c r="B401" s="117" t="s">
        <v>217</v>
      </c>
      <c r="C401" s="118" t="s">
        <v>19</v>
      </c>
      <c r="D401" s="119">
        <v>0.19800000000000001</v>
      </c>
      <c r="E401" s="120" t="s">
        <v>45</v>
      </c>
      <c r="F401" s="302"/>
      <c r="G401" s="120" t="s">
        <v>220</v>
      </c>
      <c r="H401" s="122"/>
      <c r="I401" s="122" t="str">
        <f t="shared" si="4"/>
        <v>11,24</v>
      </c>
    </row>
    <row r="402" spans="1:9" ht="19.5" hidden="1" thickBot="1" x14ac:dyDescent="0.3">
      <c r="A402" s="306">
        <f>MAX(A401,A400,A399,A398,A397,A396,A395,A394,A393,A392,A391,A390,A389,A388)+1</f>
        <v>94</v>
      </c>
      <c r="B402" s="91" t="s">
        <v>223</v>
      </c>
      <c r="C402" s="92" t="s">
        <v>18</v>
      </c>
      <c r="D402" s="93">
        <v>2.5289999999999999</v>
      </c>
      <c r="E402" s="94" t="s">
        <v>13</v>
      </c>
      <c r="F402" s="303" t="s">
        <v>225</v>
      </c>
      <c r="G402" s="94" t="s">
        <v>224</v>
      </c>
      <c r="H402" s="135"/>
      <c r="I402" s="135" t="str">
        <f t="shared" si="4"/>
        <v>11,24</v>
      </c>
    </row>
    <row r="403" spans="1:9" ht="19.5" hidden="1" thickBot="1" x14ac:dyDescent="0.3">
      <c r="A403" s="307"/>
      <c r="B403" s="179" t="s">
        <v>223</v>
      </c>
      <c r="C403" s="137" t="s">
        <v>19</v>
      </c>
      <c r="D403" s="138">
        <v>5.7489999999999997</v>
      </c>
      <c r="E403" s="139" t="s">
        <v>13</v>
      </c>
      <c r="F403" s="304"/>
      <c r="G403" s="139" t="s">
        <v>224</v>
      </c>
      <c r="H403" s="140"/>
      <c r="I403" s="140" t="str">
        <f t="shared" si="4"/>
        <v>11,24</v>
      </c>
    </row>
    <row r="404" spans="1:9" ht="19.5" hidden="1" thickBot="1" x14ac:dyDescent="0.3">
      <c r="A404" s="307"/>
      <c r="B404" s="179" t="s">
        <v>223</v>
      </c>
      <c r="C404" s="137" t="s">
        <v>116</v>
      </c>
      <c r="D404" s="138">
        <v>0.46899999999999997</v>
      </c>
      <c r="E404" s="139" t="s">
        <v>13</v>
      </c>
      <c r="F404" s="304"/>
      <c r="G404" s="139" t="s">
        <v>224</v>
      </c>
      <c r="H404" s="140"/>
      <c r="I404" s="140" t="str">
        <f t="shared" si="4"/>
        <v>11,24</v>
      </c>
    </row>
    <row r="405" spans="1:9" ht="19.5" hidden="1" thickBot="1" x14ac:dyDescent="0.3">
      <c r="A405" s="308"/>
      <c r="B405" s="96" t="s">
        <v>223</v>
      </c>
      <c r="C405" s="97" t="s">
        <v>17</v>
      </c>
      <c r="D405" s="98">
        <v>5.2350000000000003</v>
      </c>
      <c r="E405" s="99" t="s">
        <v>13</v>
      </c>
      <c r="F405" s="305"/>
      <c r="G405" s="99" t="s">
        <v>224</v>
      </c>
      <c r="H405" s="132"/>
      <c r="I405" s="132" t="str">
        <f t="shared" si="4"/>
        <v>11,24</v>
      </c>
    </row>
    <row r="406" spans="1:9" ht="19.5" hidden="1" thickBot="1" x14ac:dyDescent="0.3">
      <c r="A406" s="310">
        <f t="shared" ref="A406:A469" si="9">MAX(A405,A404,A403,A402,A401,A400,A399,A398,A397,A396,A395,A394,A393,A392)+1</f>
        <v>95</v>
      </c>
      <c r="B406" s="129" t="s">
        <v>223</v>
      </c>
      <c r="C406" s="105" t="s">
        <v>18</v>
      </c>
      <c r="D406" s="106">
        <v>1.4279999999999999</v>
      </c>
      <c r="E406" s="107" t="s">
        <v>13</v>
      </c>
      <c r="F406" s="300" t="s">
        <v>108</v>
      </c>
      <c r="G406" s="107" t="s">
        <v>226</v>
      </c>
      <c r="H406" s="109"/>
      <c r="I406" s="109" t="str">
        <f t="shared" si="4"/>
        <v>12,24</v>
      </c>
    </row>
    <row r="407" spans="1:9" ht="19.5" hidden="1" thickBot="1" x14ac:dyDescent="0.3">
      <c r="A407" s="310"/>
      <c r="B407" s="130" t="s">
        <v>223</v>
      </c>
      <c r="C407" s="112" t="s">
        <v>19</v>
      </c>
      <c r="D407" s="113">
        <v>3.2</v>
      </c>
      <c r="E407" s="114" t="s">
        <v>13</v>
      </c>
      <c r="F407" s="301"/>
      <c r="G407" s="114" t="s">
        <v>226</v>
      </c>
      <c r="H407" s="116"/>
      <c r="I407" s="116" t="str">
        <f t="shared" si="4"/>
        <v>12,24</v>
      </c>
    </row>
    <row r="408" spans="1:9" ht="19.5" hidden="1" thickBot="1" x14ac:dyDescent="0.3">
      <c r="A408" s="310"/>
      <c r="B408" s="131" t="s">
        <v>223</v>
      </c>
      <c r="C408" s="118" t="s">
        <v>17</v>
      </c>
      <c r="D408" s="119">
        <v>2.9209999999999998</v>
      </c>
      <c r="E408" s="120" t="s">
        <v>13</v>
      </c>
      <c r="F408" s="302"/>
      <c r="G408" s="120" t="s">
        <v>226</v>
      </c>
      <c r="H408" s="122"/>
      <c r="I408" s="122" t="str">
        <f t="shared" si="4"/>
        <v>12,24</v>
      </c>
    </row>
    <row r="409" spans="1:9" ht="19.5" hidden="1" thickBot="1" x14ac:dyDescent="0.3">
      <c r="A409" s="310"/>
      <c r="B409" s="129" t="s">
        <v>223</v>
      </c>
      <c r="C409" s="105" t="s">
        <v>18</v>
      </c>
      <c r="D409" s="106">
        <v>2.34</v>
      </c>
      <c r="E409" s="107" t="s">
        <v>34</v>
      </c>
      <c r="F409" s="300" t="s">
        <v>227</v>
      </c>
      <c r="G409" s="107" t="s">
        <v>226</v>
      </c>
      <c r="H409" s="109"/>
      <c r="I409" s="109" t="str">
        <f t="shared" si="4"/>
        <v>12,24</v>
      </c>
    </row>
    <row r="410" spans="1:9" ht="19.5" hidden="1" thickBot="1" x14ac:dyDescent="0.3">
      <c r="A410" s="310"/>
      <c r="B410" s="130" t="s">
        <v>223</v>
      </c>
      <c r="C410" s="112" t="s">
        <v>19</v>
      </c>
      <c r="D410" s="113">
        <v>0.62</v>
      </c>
      <c r="E410" s="114" t="s">
        <v>34</v>
      </c>
      <c r="F410" s="301"/>
      <c r="G410" s="114" t="s">
        <v>226</v>
      </c>
      <c r="H410" s="116"/>
      <c r="I410" s="116" t="str">
        <f t="shared" si="4"/>
        <v>12,24</v>
      </c>
    </row>
    <row r="411" spans="1:9" ht="19.5" hidden="1" thickBot="1" x14ac:dyDescent="0.3">
      <c r="A411" s="310"/>
      <c r="B411" s="130" t="s">
        <v>223</v>
      </c>
      <c r="C411" s="112" t="s">
        <v>17</v>
      </c>
      <c r="D411" s="113">
        <v>1.46</v>
      </c>
      <c r="E411" s="114" t="s">
        <v>34</v>
      </c>
      <c r="F411" s="301"/>
      <c r="G411" s="114" t="s">
        <v>226</v>
      </c>
      <c r="H411" s="116"/>
      <c r="I411" s="116" t="str">
        <f t="shared" si="4"/>
        <v>12,24</v>
      </c>
    </row>
    <row r="412" spans="1:9" ht="19.5" hidden="1" thickBot="1" x14ac:dyDescent="0.3">
      <c r="A412" s="310"/>
      <c r="B412" s="130" t="s">
        <v>223</v>
      </c>
      <c r="C412" s="112" t="s">
        <v>186</v>
      </c>
      <c r="D412" s="113">
        <v>1.6</v>
      </c>
      <c r="E412" s="114" t="s">
        <v>34</v>
      </c>
      <c r="F412" s="301"/>
      <c r="G412" s="114" t="s">
        <v>226</v>
      </c>
      <c r="H412" s="116"/>
      <c r="I412" s="116" t="str">
        <f t="shared" si="4"/>
        <v>12,24</v>
      </c>
    </row>
    <row r="413" spans="1:9" ht="19.5" hidden="1" thickBot="1" x14ac:dyDescent="0.3">
      <c r="A413" s="310"/>
      <c r="B413" s="130" t="s">
        <v>223</v>
      </c>
      <c r="C413" s="112" t="s">
        <v>18</v>
      </c>
      <c r="D413" s="113">
        <v>0.28799999999999998</v>
      </c>
      <c r="E413" s="114" t="s">
        <v>45</v>
      </c>
      <c r="F413" s="301"/>
      <c r="G413" s="114" t="s">
        <v>226</v>
      </c>
      <c r="H413" s="116"/>
      <c r="I413" s="116" t="str">
        <f t="shared" si="4"/>
        <v>12,24</v>
      </c>
    </row>
    <row r="414" spans="1:9" ht="19.5" hidden="1" thickBot="1" x14ac:dyDescent="0.3">
      <c r="A414" s="310"/>
      <c r="B414" s="130" t="s">
        <v>223</v>
      </c>
      <c r="C414" s="112" t="s">
        <v>19</v>
      </c>
      <c r="D414" s="113">
        <v>0.09</v>
      </c>
      <c r="E414" s="114" t="s">
        <v>45</v>
      </c>
      <c r="F414" s="301"/>
      <c r="G414" s="114" t="s">
        <v>226</v>
      </c>
      <c r="H414" s="116"/>
      <c r="I414" s="116" t="str">
        <f t="shared" si="4"/>
        <v>12,24</v>
      </c>
    </row>
    <row r="415" spans="1:9" ht="19.5" hidden="1" thickBot="1" x14ac:dyDescent="0.3">
      <c r="A415" s="311"/>
      <c r="B415" s="131" t="s">
        <v>223</v>
      </c>
      <c r="C415" s="118" t="s">
        <v>17</v>
      </c>
      <c r="D415" s="119">
        <v>0.72</v>
      </c>
      <c r="E415" s="120" t="s">
        <v>45</v>
      </c>
      <c r="F415" s="302"/>
      <c r="G415" s="120" t="s">
        <v>226</v>
      </c>
      <c r="H415" s="122"/>
      <c r="I415" s="122" t="str">
        <f t="shared" si="4"/>
        <v>12,24</v>
      </c>
    </row>
    <row r="416" spans="1:9" ht="19.5" hidden="1" thickBot="1" x14ac:dyDescent="0.3">
      <c r="A416" s="306">
        <f t="shared" si="9"/>
        <v>96</v>
      </c>
      <c r="B416" s="91" t="s">
        <v>228</v>
      </c>
      <c r="C416" s="92" t="s">
        <v>18</v>
      </c>
      <c r="D416" s="93">
        <v>2.0219999999999998</v>
      </c>
      <c r="E416" s="94" t="s">
        <v>13</v>
      </c>
      <c r="F416" s="303" t="s">
        <v>230</v>
      </c>
      <c r="G416" s="94" t="s">
        <v>229</v>
      </c>
      <c r="H416" s="135"/>
      <c r="I416" s="135" t="str">
        <f t="shared" si="4"/>
        <v>12,24</v>
      </c>
    </row>
    <row r="417" spans="1:9" ht="19.5" hidden="1" thickBot="1" x14ac:dyDescent="0.3">
      <c r="A417" s="307"/>
      <c r="B417" s="179" t="s">
        <v>228</v>
      </c>
      <c r="C417" s="137" t="s">
        <v>19</v>
      </c>
      <c r="D417" s="138">
        <v>5.1020000000000003</v>
      </c>
      <c r="E417" s="139" t="s">
        <v>13</v>
      </c>
      <c r="F417" s="304"/>
      <c r="G417" s="139" t="s">
        <v>229</v>
      </c>
      <c r="H417" s="140"/>
      <c r="I417" s="140" t="str">
        <f t="shared" si="4"/>
        <v>12,24</v>
      </c>
    </row>
    <row r="418" spans="1:9" ht="19.5" hidden="1" thickBot="1" x14ac:dyDescent="0.3">
      <c r="A418" s="308"/>
      <c r="B418" s="96" t="s">
        <v>228</v>
      </c>
      <c r="C418" s="97" t="s">
        <v>17</v>
      </c>
      <c r="D418" s="98">
        <v>6.47</v>
      </c>
      <c r="E418" s="99" t="s">
        <v>13</v>
      </c>
      <c r="F418" s="305"/>
      <c r="G418" s="99" t="s">
        <v>229</v>
      </c>
      <c r="H418" s="132"/>
      <c r="I418" s="132" t="str">
        <f t="shared" si="4"/>
        <v>12,24</v>
      </c>
    </row>
    <row r="419" spans="1:9" ht="19.5" hidden="1" thickBot="1" x14ac:dyDescent="0.3">
      <c r="A419" s="309">
        <f t="shared" si="9"/>
        <v>97</v>
      </c>
      <c r="B419" s="129" t="s">
        <v>228</v>
      </c>
      <c r="C419" s="105" t="s">
        <v>18</v>
      </c>
      <c r="D419" s="106">
        <v>1.1819999999999999</v>
      </c>
      <c r="E419" s="107" t="s">
        <v>13</v>
      </c>
      <c r="F419" s="300" t="s">
        <v>72</v>
      </c>
      <c r="G419" s="107" t="s">
        <v>231</v>
      </c>
      <c r="H419" s="109"/>
      <c r="I419" s="109" t="str">
        <f t="shared" si="4"/>
        <v>12,24</v>
      </c>
    </row>
    <row r="420" spans="1:9" ht="19.5" hidden="1" thickBot="1" x14ac:dyDescent="0.3">
      <c r="A420" s="310"/>
      <c r="B420" s="130" t="s">
        <v>228</v>
      </c>
      <c r="C420" s="112" t="s">
        <v>19</v>
      </c>
      <c r="D420" s="113">
        <v>2.9630000000000001</v>
      </c>
      <c r="E420" s="114" t="s">
        <v>13</v>
      </c>
      <c r="F420" s="301"/>
      <c r="G420" s="114" t="s">
        <v>231</v>
      </c>
      <c r="H420" s="116"/>
      <c r="I420" s="116" t="str">
        <f t="shared" si="4"/>
        <v>12,24</v>
      </c>
    </row>
    <row r="421" spans="1:9" ht="19.5" hidden="1" thickBot="1" x14ac:dyDescent="0.3">
      <c r="A421" s="310"/>
      <c r="B421" s="131" t="s">
        <v>228</v>
      </c>
      <c r="C421" s="118" t="s">
        <v>17</v>
      </c>
      <c r="D421" s="119">
        <v>3.7589999999999999</v>
      </c>
      <c r="E421" s="120" t="s">
        <v>13</v>
      </c>
      <c r="F421" s="302"/>
      <c r="G421" s="120" t="s">
        <v>231</v>
      </c>
      <c r="H421" s="122"/>
      <c r="I421" s="122" t="str">
        <f t="shared" si="4"/>
        <v>12,24</v>
      </c>
    </row>
    <row r="422" spans="1:9" ht="19.5" hidden="1" thickBot="1" x14ac:dyDescent="0.3">
      <c r="A422" s="310"/>
      <c r="B422" s="111" t="s">
        <v>228</v>
      </c>
      <c r="C422" s="112" t="s">
        <v>18</v>
      </c>
      <c r="D422" s="113">
        <v>1.3</v>
      </c>
      <c r="E422" s="114" t="s">
        <v>34</v>
      </c>
      <c r="F422" s="300" t="s">
        <v>232</v>
      </c>
      <c r="G422" s="114" t="s">
        <v>231</v>
      </c>
      <c r="H422" s="116"/>
      <c r="I422" s="116" t="str">
        <f t="shared" si="4"/>
        <v>12,24</v>
      </c>
    </row>
    <row r="423" spans="1:9" ht="19.5" hidden="1" thickBot="1" x14ac:dyDescent="0.3">
      <c r="A423" s="310"/>
      <c r="B423" s="111" t="s">
        <v>228</v>
      </c>
      <c r="C423" s="112" t="s">
        <v>19</v>
      </c>
      <c r="D423" s="113">
        <v>0.4</v>
      </c>
      <c r="E423" s="114" t="s">
        <v>34</v>
      </c>
      <c r="F423" s="301"/>
      <c r="G423" s="114" t="s">
        <v>231</v>
      </c>
      <c r="H423" s="116"/>
      <c r="I423" s="116" t="str">
        <f t="shared" si="4"/>
        <v>12,24</v>
      </c>
    </row>
    <row r="424" spans="1:9" ht="19.5" hidden="1" thickBot="1" x14ac:dyDescent="0.3">
      <c r="A424" s="310"/>
      <c r="B424" s="111" t="s">
        <v>228</v>
      </c>
      <c r="C424" s="112" t="s">
        <v>116</v>
      </c>
      <c r="D424" s="113">
        <v>1</v>
      </c>
      <c r="E424" s="114" t="s">
        <v>34</v>
      </c>
      <c r="F424" s="301"/>
      <c r="G424" s="114" t="s">
        <v>231</v>
      </c>
      <c r="H424" s="116"/>
      <c r="I424" s="116" t="str">
        <f t="shared" si="4"/>
        <v>12,24</v>
      </c>
    </row>
    <row r="425" spans="1:9" ht="19.5" hidden="1" thickBot="1" x14ac:dyDescent="0.3">
      <c r="A425" s="310"/>
      <c r="B425" s="111" t="s">
        <v>228</v>
      </c>
      <c r="C425" s="112" t="s">
        <v>17</v>
      </c>
      <c r="D425" s="113">
        <v>3.1</v>
      </c>
      <c r="E425" s="114" t="s">
        <v>34</v>
      </c>
      <c r="F425" s="301"/>
      <c r="G425" s="114" t="s">
        <v>231</v>
      </c>
      <c r="H425" s="116"/>
      <c r="I425" s="116" t="str">
        <f t="shared" si="4"/>
        <v>12,24</v>
      </c>
    </row>
    <row r="426" spans="1:9" ht="19.5" hidden="1" thickBot="1" x14ac:dyDescent="0.3">
      <c r="A426" s="310"/>
      <c r="B426" s="111" t="s">
        <v>228</v>
      </c>
      <c r="C426" s="112" t="s">
        <v>18</v>
      </c>
      <c r="D426" s="113">
        <v>0.45</v>
      </c>
      <c r="E426" s="114" t="s">
        <v>45</v>
      </c>
      <c r="F426" s="301"/>
      <c r="G426" s="114" t="s">
        <v>231</v>
      </c>
      <c r="H426" s="116"/>
      <c r="I426" s="116" t="str">
        <f t="shared" si="4"/>
        <v>12,24</v>
      </c>
    </row>
    <row r="427" spans="1:9" ht="19.5" hidden="1" thickBot="1" x14ac:dyDescent="0.3">
      <c r="A427" s="310"/>
      <c r="B427" s="111" t="s">
        <v>228</v>
      </c>
      <c r="C427" s="112" t="s">
        <v>19</v>
      </c>
      <c r="D427" s="113">
        <v>0.05</v>
      </c>
      <c r="E427" s="114" t="s">
        <v>45</v>
      </c>
      <c r="F427" s="301"/>
      <c r="G427" s="114" t="s">
        <v>231</v>
      </c>
      <c r="H427" s="116"/>
      <c r="I427" s="116" t="str">
        <f t="shared" si="4"/>
        <v>12,24</v>
      </c>
    </row>
    <row r="428" spans="1:9" ht="19.5" hidden="1" thickBot="1" x14ac:dyDescent="0.3">
      <c r="A428" s="311"/>
      <c r="B428" s="117" t="s">
        <v>228</v>
      </c>
      <c r="C428" s="118" t="s">
        <v>17</v>
      </c>
      <c r="D428" s="119">
        <v>1.1339999999999999</v>
      </c>
      <c r="E428" s="120" t="s">
        <v>45</v>
      </c>
      <c r="F428" s="302"/>
      <c r="G428" s="120" t="s">
        <v>231</v>
      </c>
      <c r="H428" s="122"/>
      <c r="I428" s="122" t="str">
        <f t="shared" si="4"/>
        <v>12,24</v>
      </c>
    </row>
    <row r="429" spans="1:9" ht="19.5" hidden="1" thickBot="1" x14ac:dyDescent="0.3">
      <c r="A429" s="306">
        <f t="shared" si="9"/>
        <v>98</v>
      </c>
      <c r="B429" s="91" t="s">
        <v>233</v>
      </c>
      <c r="C429" s="92" t="s">
        <v>18</v>
      </c>
      <c r="D429" s="93">
        <v>4.72</v>
      </c>
      <c r="E429" s="94" t="s">
        <v>13</v>
      </c>
      <c r="F429" s="303" t="s">
        <v>235</v>
      </c>
      <c r="G429" s="94" t="s">
        <v>234</v>
      </c>
      <c r="H429" s="135"/>
      <c r="I429" s="135" t="str">
        <f t="shared" si="4"/>
        <v>12,24</v>
      </c>
    </row>
    <row r="430" spans="1:9" ht="19.5" hidden="1" thickBot="1" x14ac:dyDescent="0.3">
      <c r="A430" s="307"/>
      <c r="B430" s="179" t="s">
        <v>233</v>
      </c>
      <c r="C430" s="137" t="s">
        <v>19</v>
      </c>
      <c r="D430" s="138">
        <v>3.7490000000000001</v>
      </c>
      <c r="E430" s="139" t="s">
        <v>13</v>
      </c>
      <c r="F430" s="304"/>
      <c r="G430" s="139" t="s">
        <v>234</v>
      </c>
      <c r="H430" s="140"/>
      <c r="I430" s="140" t="str">
        <f t="shared" si="4"/>
        <v>12,24</v>
      </c>
    </row>
    <row r="431" spans="1:9" ht="19.5" hidden="1" thickBot="1" x14ac:dyDescent="0.3">
      <c r="A431" s="307"/>
      <c r="B431" s="179" t="s">
        <v>233</v>
      </c>
      <c r="C431" s="137" t="s">
        <v>116</v>
      </c>
      <c r="D431" s="138">
        <v>0.44</v>
      </c>
      <c r="E431" s="139" t="s">
        <v>13</v>
      </c>
      <c r="F431" s="304"/>
      <c r="G431" s="139" t="s">
        <v>234</v>
      </c>
      <c r="H431" s="140"/>
      <c r="I431" s="140" t="str">
        <f t="shared" si="4"/>
        <v>12,24</v>
      </c>
    </row>
    <row r="432" spans="1:9" ht="19.5" hidden="1" thickBot="1" x14ac:dyDescent="0.3">
      <c r="A432" s="308"/>
      <c r="B432" s="96" t="s">
        <v>233</v>
      </c>
      <c r="C432" s="97" t="s">
        <v>17</v>
      </c>
      <c r="D432" s="98">
        <v>4.43</v>
      </c>
      <c r="E432" s="99" t="s">
        <v>13</v>
      </c>
      <c r="F432" s="305"/>
      <c r="G432" s="99" t="s">
        <v>234</v>
      </c>
      <c r="H432" s="132"/>
      <c r="I432" s="132" t="str">
        <f t="shared" si="4"/>
        <v>12,24</v>
      </c>
    </row>
    <row r="433" spans="1:9" ht="19.5" hidden="1" thickBot="1" x14ac:dyDescent="0.3">
      <c r="A433" s="309">
        <f t="shared" si="9"/>
        <v>99</v>
      </c>
      <c r="B433" s="129" t="s">
        <v>233</v>
      </c>
      <c r="C433" s="105" t="s">
        <v>18</v>
      </c>
      <c r="D433" s="106">
        <v>4.3310000000000004</v>
      </c>
      <c r="E433" s="107" t="s">
        <v>13</v>
      </c>
      <c r="F433" s="300" t="s">
        <v>159</v>
      </c>
      <c r="G433" s="107" t="s">
        <v>236</v>
      </c>
      <c r="H433" s="109"/>
      <c r="I433" s="109" t="str">
        <f t="shared" si="4"/>
        <v>12,24</v>
      </c>
    </row>
    <row r="434" spans="1:9" ht="19.5" hidden="1" thickBot="1" x14ac:dyDescent="0.3">
      <c r="A434" s="310"/>
      <c r="B434" s="130" t="s">
        <v>233</v>
      </c>
      <c r="C434" s="112" t="s">
        <v>19</v>
      </c>
      <c r="D434" s="113">
        <v>3.4319999999999999</v>
      </c>
      <c r="E434" s="114" t="s">
        <v>13</v>
      </c>
      <c r="F434" s="301"/>
      <c r="G434" s="114" t="s">
        <v>236</v>
      </c>
      <c r="H434" s="116"/>
      <c r="I434" s="116" t="str">
        <f t="shared" si="4"/>
        <v>12,24</v>
      </c>
    </row>
    <row r="435" spans="1:9" ht="19.5" hidden="1" thickBot="1" x14ac:dyDescent="0.3">
      <c r="A435" s="310"/>
      <c r="B435" s="131" t="s">
        <v>233</v>
      </c>
      <c r="C435" s="118" t="s">
        <v>17</v>
      </c>
      <c r="D435" s="119">
        <v>4.0579999999999998</v>
      </c>
      <c r="E435" s="120" t="s">
        <v>13</v>
      </c>
      <c r="F435" s="302"/>
      <c r="G435" s="120" t="s">
        <v>236</v>
      </c>
      <c r="H435" s="122"/>
      <c r="I435" s="122" t="str">
        <f t="shared" si="4"/>
        <v>12,24</v>
      </c>
    </row>
    <row r="436" spans="1:9" ht="19.5" hidden="1" thickBot="1" x14ac:dyDescent="0.3">
      <c r="A436" s="310"/>
      <c r="B436" s="111" t="s">
        <v>233</v>
      </c>
      <c r="C436" s="112" t="s">
        <v>18</v>
      </c>
      <c r="D436" s="113">
        <v>0.85</v>
      </c>
      <c r="E436" s="114" t="s">
        <v>34</v>
      </c>
      <c r="F436" s="301" t="s">
        <v>237</v>
      </c>
      <c r="G436" s="114" t="s">
        <v>236</v>
      </c>
      <c r="H436" s="116"/>
      <c r="I436" s="116" t="str">
        <f t="shared" si="4"/>
        <v>12,24</v>
      </c>
    </row>
    <row r="437" spans="1:9" ht="19.5" hidden="1" thickBot="1" x14ac:dyDescent="0.3">
      <c r="A437" s="310"/>
      <c r="B437" s="111" t="s">
        <v>233</v>
      </c>
      <c r="C437" s="112" t="s">
        <v>19</v>
      </c>
      <c r="D437" s="113">
        <v>0.1</v>
      </c>
      <c r="E437" s="114" t="s">
        <v>34</v>
      </c>
      <c r="F437" s="301"/>
      <c r="G437" s="114" t="s">
        <v>236</v>
      </c>
      <c r="H437" s="116"/>
      <c r="I437" s="116" t="str">
        <f t="shared" si="4"/>
        <v>12,24</v>
      </c>
    </row>
    <row r="438" spans="1:9" ht="19.5" hidden="1" thickBot="1" x14ac:dyDescent="0.3">
      <c r="A438" s="310"/>
      <c r="B438" s="111" t="s">
        <v>233</v>
      </c>
      <c r="C438" s="112" t="s">
        <v>17</v>
      </c>
      <c r="D438" s="113">
        <v>1.2</v>
      </c>
      <c r="E438" s="114" t="s">
        <v>34</v>
      </c>
      <c r="F438" s="301"/>
      <c r="G438" s="114" t="s">
        <v>236</v>
      </c>
      <c r="H438" s="116"/>
      <c r="I438" s="116" t="str">
        <f t="shared" si="4"/>
        <v>12,24</v>
      </c>
    </row>
    <row r="439" spans="1:9" ht="19.5" hidden="1" thickBot="1" x14ac:dyDescent="0.3">
      <c r="A439" s="310"/>
      <c r="B439" s="111" t="s">
        <v>233</v>
      </c>
      <c r="C439" s="112" t="s">
        <v>18</v>
      </c>
      <c r="D439" s="113">
        <v>0.41399999999999998</v>
      </c>
      <c r="E439" s="114" t="s">
        <v>45</v>
      </c>
      <c r="F439" s="301"/>
      <c r="G439" s="114" t="s">
        <v>236</v>
      </c>
      <c r="H439" s="116"/>
      <c r="I439" s="116" t="str">
        <f t="shared" si="4"/>
        <v>12,24</v>
      </c>
    </row>
    <row r="440" spans="1:9" ht="19.5" hidden="1" thickBot="1" x14ac:dyDescent="0.3">
      <c r="A440" s="310"/>
      <c r="B440" s="111" t="s">
        <v>233</v>
      </c>
      <c r="C440" s="112" t="s">
        <v>19</v>
      </c>
      <c r="D440" s="113">
        <v>0.126</v>
      </c>
      <c r="E440" s="114" t="s">
        <v>45</v>
      </c>
      <c r="F440" s="301"/>
      <c r="G440" s="114" t="s">
        <v>236</v>
      </c>
      <c r="H440" s="116"/>
      <c r="I440" s="116" t="str">
        <f t="shared" si="4"/>
        <v>12,24</v>
      </c>
    </row>
    <row r="441" spans="1:9" ht="19.5" hidden="1" thickBot="1" x14ac:dyDescent="0.3">
      <c r="A441" s="311"/>
      <c r="B441" s="117" t="s">
        <v>233</v>
      </c>
      <c r="C441" s="118" t="s">
        <v>17</v>
      </c>
      <c r="D441" s="119">
        <v>0.36</v>
      </c>
      <c r="E441" s="120" t="s">
        <v>45</v>
      </c>
      <c r="F441" s="302"/>
      <c r="G441" s="120" t="s">
        <v>236</v>
      </c>
      <c r="H441" s="122"/>
      <c r="I441" s="122" t="str">
        <f t="shared" si="4"/>
        <v>12,24</v>
      </c>
    </row>
    <row r="442" spans="1:9" ht="19.5" hidden="1" thickBot="1" x14ac:dyDescent="0.3">
      <c r="A442" s="306">
        <f t="shared" si="9"/>
        <v>100</v>
      </c>
      <c r="B442" s="91" t="s">
        <v>238</v>
      </c>
      <c r="C442" s="92" t="s">
        <v>18</v>
      </c>
      <c r="D442" s="93">
        <v>5.3529999999999998</v>
      </c>
      <c r="E442" s="94" t="s">
        <v>13</v>
      </c>
      <c r="F442" s="134"/>
      <c r="G442" s="94" t="s">
        <v>239</v>
      </c>
      <c r="H442" s="135"/>
      <c r="I442" s="135" t="str">
        <f t="shared" si="4"/>
        <v>12,24</v>
      </c>
    </row>
    <row r="443" spans="1:9" ht="19.5" hidden="1" thickBot="1" x14ac:dyDescent="0.3">
      <c r="A443" s="307"/>
      <c r="B443" s="179" t="s">
        <v>238</v>
      </c>
      <c r="C443" s="137" t="s">
        <v>19</v>
      </c>
      <c r="D443" s="138">
        <v>8.0350000000000001</v>
      </c>
      <c r="E443" s="139" t="s">
        <v>13</v>
      </c>
      <c r="F443" s="175"/>
      <c r="G443" s="139" t="s">
        <v>239</v>
      </c>
      <c r="H443" s="140"/>
      <c r="I443" s="140" t="str">
        <f t="shared" si="4"/>
        <v>12,24</v>
      </c>
    </row>
    <row r="444" spans="1:9" ht="19.5" hidden="1" thickBot="1" x14ac:dyDescent="0.3">
      <c r="A444" s="308"/>
      <c r="B444" s="96" t="s">
        <v>238</v>
      </c>
      <c r="C444" s="97" t="s">
        <v>17</v>
      </c>
      <c r="D444" s="98">
        <v>3.3090000000000002</v>
      </c>
      <c r="E444" s="99" t="s">
        <v>13</v>
      </c>
      <c r="F444" s="136"/>
      <c r="G444" s="99" t="s">
        <v>239</v>
      </c>
      <c r="H444" s="132"/>
      <c r="I444" s="132" t="str">
        <f t="shared" si="4"/>
        <v>12,24</v>
      </c>
    </row>
    <row r="445" spans="1:9" ht="19.5" hidden="1" thickBot="1" x14ac:dyDescent="0.3">
      <c r="A445" s="309">
        <f t="shared" si="9"/>
        <v>101</v>
      </c>
      <c r="B445" s="129" t="s">
        <v>238</v>
      </c>
      <c r="C445" s="105" t="s">
        <v>18</v>
      </c>
      <c r="D445" s="106">
        <v>0.98</v>
      </c>
      <c r="E445" s="107" t="s">
        <v>13</v>
      </c>
      <c r="F445" s="300" t="s">
        <v>65</v>
      </c>
      <c r="G445" s="107" t="s">
        <v>240</v>
      </c>
      <c r="H445" s="109"/>
      <c r="I445" s="109" t="str">
        <f t="shared" si="4"/>
        <v>12,24</v>
      </c>
    </row>
    <row r="446" spans="1:9" ht="19.5" hidden="1" thickBot="1" x14ac:dyDescent="0.3">
      <c r="A446" s="310"/>
      <c r="B446" s="130" t="s">
        <v>238</v>
      </c>
      <c r="C446" s="112" t="s">
        <v>19</v>
      </c>
      <c r="D446" s="113">
        <v>1.47</v>
      </c>
      <c r="E446" s="114" t="s">
        <v>13</v>
      </c>
      <c r="F446" s="301"/>
      <c r="G446" s="114" t="s">
        <v>240</v>
      </c>
      <c r="H446" s="116"/>
      <c r="I446" s="116" t="str">
        <f t="shared" si="4"/>
        <v>12,24</v>
      </c>
    </row>
    <row r="447" spans="1:9" ht="19.5" hidden="1" thickBot="1" x14ac:dyDescent="0.3">
      <c r="A447" s="310"/>
      <c r="B447" s="130" t="s">
        <v>238</v>
      </c>
      <c r="C447" s="112" t="s">
        <v>116</v>
      </c>
      <c r="D447" s="113">
        <v>1.8049999999999999</v>
      </c>
      <c r="E447" s="114" t="s">
        <v>13</v>
      </c>
      <c r="F447" s="301"/>
      <c r="G447" s="114" t="s">
        <v>240</v>
      </c>
      <c r="H447" s="116"/>
      <c r="I447" s="116" t="str">
        <f t="shared" si="4"/>
        <v>12,24</v>
      </c>
    </row>
    <row r="448" spans="1:9" ht="18.75" hidden="1" customHeight="1" thickBot="1" x14ac:dyDescent="0.3">
      <c r="A448" s="310"/>
      <c r="B448" s="131" t="s">
        <v>238</v>
      </c>
      <c r="C448" s="118" t="s">
        <v>17</v>
      </c>
      <c r="D448" s="119">
        <v>0.61</v>
      </c>
      <c r="E448" s="120" t="s">
        <v>13</v>
      </c>
      <c r="F448" s="302"/>
      <c r="G448" s="120" t="s">
        <v>240</v>
      </c>
      <c r="H448" s="122"/>
      <c r="I448" s="122" t="str">
        <f t="shared" si="4"/>
        <v>12,24</v>
      </c>
    </row>
    <row r="449" spans="1:9" ht="19.5" hidden="1" thickBot="1" x14ac:dyDescent="0.3">
      <c r="A449" s="310"/>
      <c r="B449" s="129" t="s">
        <v>238</v>
      </c>
      <c r="C449" s="105" t="s">
        <v>18</v>
      </c>
      <c r="D449" s="106">
        <v>1.65</v>
      </c>
      <c r="E449" s="107" t="s">
        <v>34</v>
      </c>
      <c r="F449" s="300" t="s">
        <v>241</v>
      </c>
      <c r="G449" s="107" t="s">
        <v>240</v>
      </c>
      <c r="H449" s="109"/>
      <c r="I449" s="109" t="str">
        <f t="shared" si="4"/>
        <v>12,24</v>
      </c>
    </row>
    <row r="450" spans="1:9" ht="18.75" hidden="1" customHeight="1" x14ac:dyDescent="0.3">
      <c r="A450" s="310"/>
      <c r="B450" s="130" t="s">
        <v>238</v>
      </c>
      <c r="C450" s="112" t="s">
        <v>19</v>
      </c>
      <c r="D450" s="113">
        <v>0.21</v>
      </c>
      <c r="E450" s="114" t="s">
        <v>34</v>
      </c>
      <c r="F450" s="301"/>
      <c r="G450" s="114" t="s">
        <v>240</v>
      </c>
      <c r="H450" s="116"/>
      <c r="I450" s="116" t="str">
        <f t="shared" si="4"/>
        <v>12,24</v>
      </c>
    </row>
    <row r="451" spans="1:9" ht="19.5" hidden="1" thickBot="1" x14ac:dyDescent="0.3">
      <c r="A451" s="310"/>
      <c r="B451" s="130" t="s">
        <v>238</v>
      </c>
      <c r="C451" s="112" t="s">
        <v>116</v>
      </c>
      <c r="D451" s="113">
        <v>0.3</v>
      </c>
      <c r="E451" s="114" t="s">
        <v>34</v>
      </c>
      <c r="F451" s="301"/>
      <c r="G451" s="114" t="s">
        <v>240</v>
      </c>
      <c r="H451" s="116"/>
      <c r="I451" s="116" t="str">
        <f t="shared" si="4"/>
        <v>12,24</v>
      </c>
    </row>
    <row r="452" spans="1:9" ht="19.5" hidden="1" thickBot="1" x14ac:dyDescent="0.3">
      <c r="A452" s="310"/>
      <c r="B452" s="130" t="s">
        <v>238</v>
      </c>
      <c r="C452" s="112" t="s">
        <v>17</v>
      </c>
      <c r="D452" s="113">
        <v>4.24</v>
      </c>
      <c r="E452" s="114" t="s">
        <v>34</v>
      </c>
      <c r="F452" s="301"/>
      <c r="G452" s="114" t="s">
        <v>240</v>
      </c>
      <c r="H452" s="116"/>
      <c r="I452" s="116" t="str">
        <f t="shared" si="4"/>
        <v>12,24</v>
      </c>
    </row>
    <row r="453" spans="1:9" ht="19.5" hidden="1" thickBot="1" x14ac:dyDescent="0.3">
      <c r="A453" s="310"/>
      <c r="B453" s="130" t="s">
        <v>238</v>
      </c>
      <c r="C453" s="112" t="s">
        <v>18</v>
      </c>
      <c r="D453" s="113">
        <v>0.63</v>
      </c>
      <c r="E453" s="114" t="s">
        <v>45</v>
      </c>
      <c r="F453" s="301"/>
      <c r="G453" s="114" t="s">
        <v>240</v>
      </c>
      <c r="H453" s="116"/>
      <c r="I453" s="116" t="str">
        <f t="shared" si="4"/>
        <v>12,24</v>
      </c>
    </row>
    <row r="454" spans="1:9" ht="19.5" hidden="1" thickBot="1" x14ac:dyDescent="0.3">
      <c r="A454" s="310"/>
      <c r="B454" s="130" t="s">
        <v>238</v>
      </c>
      <c r="C454" s="112" t="s">
        <v>19</v>
      </c>
      <c r="D454" s="113">
        <v>0.09</v>
      </c>
      <c r="E454" s="114" t="s">
        <v>45</v>
      </c>
      <c r="F454" s="301"/>
      <c r="G454" s="114" t="s">
        <v>240</v>
      </c>
      <c r="H454" s="116"/>
      <c r="I454" s="116" t="str">
        <f t="shared" si="4"/>
        <v>12,24</v>
      </c>
    </row>
    <row r="455" spans="1:9" ht="19.5" hidden="1" thickBot="1" x14ac:dyDescent="0.3">
      <c r="A455" s="311"/>
      <c r="B455" s="131" t="s">
        <v>238</v>
      </c>
      <c r="C455" s="118" t="s">
        <v>17</v>
      </c>
      <c r="D455" s="119">
        <v>1.224</v>
      </c>
      <c r="E455" s="120" t="s">
        <v>45</v>
      </c>
      <c r="F455" s="302"/>
      <c r="G455" s="120" t="s">
        <v>240</v>
      </c>
      <c r="H455" s="122"/>
      <c r="I455" s="122" t="str">
        <f t="shared" si="4"/>
        <v>12,24</v>
      </c>
    </row>
    <row r="456" spans="1:9" ht="19.5" hidden="1" thickBot="1" x14ac:dyDescent="0.3">
      <c r="A456" s="306">
        <f t="shared" si="9"/>
        <v>102</v>
      </c>
      <c r="B456" s="142" t="s">
        <v>242</v>
      </c>
      <c r="C456" s="92" t="s">
        <v>18</v>
      </c>
      <c r="D456" s="93">
        <v>2.4390000000000001</v>
      </c>
      <c r="E456" s="94" t="s">
        <v>13</v>
      </c>
      <c r="F456" s="303" t="s">
        <v>244</v>
      </c>
      <c r="G456" s="94" t="s">
        <v>243</v>
      </c>
      <c r="H456" s="135"/>
      <c r="I456" s="135" t="str">
        <f t="shared" si="4"/>
        <v>12,24</v>
      </c>
    </row>
    <row r="457" spans="1:9" ht="19.5" hidden="1" thickBot="1" x14ac:dyDescent="0.3">
      <c r="A457" s="307"/>
      <c r="B457" s="144" t="s">
        <v>242</v>
      </c>
      <c r="C457" s="137" t="s">
        <v>19</v>
      </c>
      <c r="D457" s="138">
        <v>5.52</v>
      </c>
      <c r="E457" s="139" t="s">
        <v>13</v>
      </c>
      <c r="F457" s="304"/>
      <c r="G457" s="139" t="s">
        <v>243</v>
      </c>
      <c r="H457" s="140"/>
      <c r="I457" s="140" t="str">
        <f t="shared" si="4"/>
        <v>12,24</v>
      </c>
    </row>
    <row r="458" spans="1:9" ht="19.5" hidden="1" thickBot="1" x14ac:dyDescent="0.3">
      <c r="A458" s="307"/>
      <c r="B458" s="144" t="s">
        <v>242</v>
      </c>
      <c r="C458" s="137" t="s">
        <v>116</v>
      </c>
      <c r="D458" s="138">
        <v>1.05</v>
      </c>
      <c r="E458" s="139" t="s">
        <v>13</v>
      </c>
      <c r="F458" s="304"/>
      <c r="G458" s="139" t="s">
        <v>243</v>
      </c>
      <c r="H458" s="140"/>
      <c r="I458" s="140" t="str">
        <f t="shared" si="4"/>
        <v>12,24</v>
      </c>
    </row>
    <row r="459" spans="1:9" ht="19.5" hidden="1" thickBot="1" x14ac:dyDescent="0.3">
      <c r="A459" s="307"/>
      <c r="B459" s="143" t="s">
        <v>242</v>
      </c>
      <c r="C459" s="97" t="s">
        <v>17</v>
      </c>
      <c r="D459" s="98">
        <v>5.1970000000000001</v>
      </c>
      <c r="E459" s="99" t="s">
        <v>13</v>
      </c>
      <c r="F459" s="305"/>
      <c r="G459" s="99" t="s">
        <v>243</v>
      </c>
      <c r="H459" s="132"/>
      <c r="I459" s="132" t="str">
        <f t="shared" si="4"/>
        <v>12,24</v>
      </c>
    </row>
    <row r="460" spans="1:9" ht="19.5" hidden="1" thickBot="1" x14ac:dyDescent="0.3">
      <c r="A460" s="307"/>
      <c r="B460" s="207" t="s">
        <v>242</v>
      </c>
      <c r="C460" s="208" t="s">
        <v>18</v>
      </c>
      <c r="D460" s="209">
        <v>0.22</v>
      </c>
      <c r="E460" s="210" t="s">
        <v>34</v>
      </c>
      <c r="F460" s="340" t="s">
        <v>84</v>
      </c>
      <c r="G460" s="210" t="s">
        <v>243</v>
      </c>
      <c r="H460" s="140"/>
      <c r="I460" s="140" t="str">
        <f t="shared" si="4"/>
        <v>12,24</v>
      </c>
    </row>
    <row r="461" spans="1:9" ht="19.5" hidden="1" thickBot="1" x14ac:dyDescent="0.3">
      <c r="A461" s="307"/>
      <c r="B461" s="207" t="s">
        <v>242</v>
      </c>
      <c r="C461" s="208" t="s">
        <v>19</v>
      </c>
      <c r="D461" s="209">
        <v>0.34</v>
      </c>
      <c r="E461" s="210" t="s">
        <v>34</v>
      </c>
      <c r="F461" s="341"/>
      <c r="G461" s="210" t="s">
        <v>243</v>
      </c>
      <c r="H461" s="140"/>
      <c r="I461" s="140" t="str">
        <f t="shared" si="4"/>
        <v>12,24</v>
      </c>
    </row>
    <row r="462" spans="1:9" ht="19.5" hidden="1" thickBot="1" x14ac:dyDescent="0.3">
      <c r="A462" s="307"/>
      <c r="B462" s="207" t="s">
        <v>242</v>
      </c>
      <c r="C462" s="208" t="s">
        <v>17</v>
      </c>
      <c r="D462" s="209">
        <v>0.96</v>
      </c>
      <c r="E462" s="210" t="s">
        <v>34</v>
      </c>
      <c r="F462" s="341"/>
      <c r="G462" s="210" t="s">
        <v>243</v>
      </c>
      <c r="H462" s="140"/>
      <c r="I462" s="140" t="str">
        <f t="shared" si="4"/>
        <v>12,24</v>
      </c>
    </row>
    <row r="463" spans="1:9" ht="19.5" hidden="1" thickBot="1" x14ac:dyDescent="0.3">
      <c r="A463" s="307"/>
      <c r="B463" s="207" t="s">
        <v>242</v>
      </c>
      <c r="C463" s="208" t="s">
        <v>18</v>
      </c>
      <c r="D463" s="209">
        <v>0.30599999999999999</v>
      </c>
      <c r="E463" s="210" t="s">
        <v>45</v>
      </c>
      <c r="F463" s="341"/>
      <c r="G463" s="210" t="s">
        <v>243</v>
      </c>
      <c r="H463" s="140"/>
      <c r="I463" s="140" t="str">
        <f t="shared" si="4"/>
        <v>12,24</v>
      </c>
    </row>
    <row r="464" spans="1:9" ht="19.5" hidden="1" thickBot="1" x14ac:dyDescent="0.3">
      <c r="A464" s="307"/>
      <c r="B464" s="207" t="s">
        <v>242</v>
      </c>
      <c r="C464" s="208" t="s">
        <v>19</v>
      </c>
      <c r="D464" s="209">
        <v>7.1999999999999995E-2</v>
      </c>
      <c r="E464" s="210" t="s">
        <v>45</v>
      </c>
      <c r="F464" s="341"/>
      <c r="G464" s="210" t="s">
        <v>243</v>
      </c>
      <c r="H464" s="140"/>
      <c r="I464" s="140" t="str">
        <f t="shared" si="4"/>
        <v>12,24</v>
      </c>
    </row>
    <row r="465" spans="1:9" ht="19.5" hidden="1" thickBot="1" x14ac:dyDescent="0.3">
      <c r="A465" s="308"/>
      <c r="B465" s="211" t="s">
        <v>242</v>
      </c>
      <c r="C465" s="212" t="s">
        <v>17</v>
      </c>
      <c r="D465" s="213">
        <v>0.16200000000000001</v>
      </c>
      <c r="E465" s="214" t="s">
        <v>45</v>
      </c>
      <c r="F465" s="342"/>
      <c r="G465" s="214" t="s">
        <v>243</v>
      </c>
      <c r="H465" s="132"/>
      <c r="I465" s="132" t="str">
        <f t="shared" si="4"/>
        <v>12,24</v>
      </c>
    </row>
    <row r="466" spans="1:9" ht="19.5" hidden="1" thickBot="1" x14ac:dyDescent="0.3">
      <c r="A466" s="309">
        <f t="shared" si="9"/>
        <v>103</v>
      </c>
      <c r="B466" s="104" t="s">
        <v>245</v>
      </c>
      <c r="C466" s="105" t="s">
        <v>18</v>
      </c>
      <c r="D466" s="106">
        <v>3.3839999999999999</v>
      </c>
      <c r="E466" s="107" t="s">
        <v>13</v>
      </c>
      <c r="F466" s="300" t="s">
        <v>219</v>
      </c>
      <c r="G466" s="107" t="s">
        <v>246</v>
      </c>
      <c r="H466" s="109"/>
      <c r="I466" s="109" t="str">
        <f t="shared" si="4"/>
        <v>01,25</v>
      </c>
    </row>
    <row r="467" spans="1:9" ht="19.5" hidden="1" thickBot="1" x14ac:dyDescent="0.3">
      <c r="A467" s="310"/>
      <c r="B467" s="111" t="s">
        <v>245</v>
      </c>
      <c r="C467" s="112" t="s">
        <v>19</v>
      </c>
      <c r="D467" s="113">
        <v>5.0129999999999999</v>
      </c>
      <c r="E467" s="114" t="s">
        <v>13</v>
      </c>
      <c r="F467" s="301"/>
      <c r="G467" s="114" t="s">
        <v>246</v>
      </c>
      <c r="H467" s="116"/>
      <c r="I467" s="116" t="str">
        <f t="shared" si="4"/>
        <v>01,25</v>
      </c>
    </row>
    <row r="468" spans="1:9" ht="19.5" hidden="1" thickBot="1" x14ac:dyDescent="0.3">
      <c r="A468" s="311"/>
      <c r="B468" s="117" t="s">
        <v>245</v>
      </c>
      <c r="C468" s="118" t="s">
        <v>17</v>
      </c>
      <c r="D468" s="119">
        <v>5.2939999999999996</v>
      </c>
      <c r="E468" s="120" t="s">
        <v>13</v>
      </c>
      <c r="F468" s="302"/>
      <c r="G468" s="120" t="s">
        <v>246</v>
      </c>
      <c r="H468" s="122"/>
      <c r="I468" s="122" t="str">
        <f t="shared" si="4"/>
        <v>01,25</v>
      </c>
    </row>
    <row r="469" spans="1:9" ht="19.5" hidden="1" thickBot="1" x14ac:dyDescent="0.3">
      <c r="A469" s="307">
        <f t="shared" si="9"/>
        <v>104</v>
      </c>
      <c r="B469" s="179" t="s">
        <v>245</v>
      </c>
      <c r="C469" s="137" t="s">
        <v>18</v>
      </c>
      <c r="D469" s="138">
        <v>4.0030000000000001</v>
      </c>
      <c r="E469" s="139" t="s">
        <v>13</v>
      </c>
      <c r="F469" s="175"/>
      <c r="G469" s="139" t="s">
        <v>247</v>
      </c>
      <c r="H469" s="140"/>
      <c r="I469" s="140" t="str">
        <f t="shared" si="4"/>
        <v>01,25</v>
      </c>
    </row>
    <row r="470" spans="1:9" ht="19.5" hidden="1" thickBot="1" x14ac:dyDescent="0.3">
      <c r="A470" s="307"/>
      <c r="B470" s="179" t="s">
        <v>245</v>
      </c>
      <c r="C470" s="137" t="s">
        <v>19</v>
      </c>
      <c r="D470" s="138">
        <v>5.944</v>
      </c>
      <c r="E470" s="139" t="s">
        <v>13</v>
      </c>
      <c r="F470" s="175"/>
      <c r="G470" s="139" t="s">
        <v>247</v>
      </c>
      <c r="H470" s="140"/>
      <c r="I470" s="140" t="str">
        <f t="shared" si="4"/>
        <v>01,25</v>
      </c>
    </row>
    <row r="471" spans="1:9" ht="19.5" hidden="1" thickBot="1" x14ac:dyDescent="0.3">
      <c r="A471" s="307"/>
      <c r="B471" s="179" t="s">
        <v>245</v>
      </c>
      <c r="C471" s="137" t="s">
        <v>116</v>
      </c>
      <c r="D471" s="138">
        <v>0.77400000000000002</v>
      </c>
      <c r="E471" s="139" t="s">
        <v>13</v>
      </c>
      <c r="F471" s="175"/>
      <c r="G471" s="139" t="s">
        <v>247</v>
      </c>
      <c r="H471" s="140"/>
      <c r="I471" s="140" t="str">
        <f t="shared" ref="I471:I725" si="10">RIGHT(G471,5)</f>
        <v>01,25</v>
      </c>
    </row>
    <row r="472" spans="1:9" ht="19.5" hidden="1" thickBot="1" x14ac:dyDescent="0.3">
      <c r="A472" s="308"/>
      <c r="B472" s="96" t="s">
        <v>245</v>
      </c>
      <c r="C472" s="97" t="s">
        <v>17</v>
      </c>
      <c r="D472" s="98">
        <v>6.2720000000000002</v>
      </c>
      <c r="E472" s="99" t="s">
        <v>13</v>
      </c>
      <c r="F472" s="136"/>
      <c r="G472" s="99" t="s">
        <v>247</v>
      </c>
      <c r="H472" s="132"/>
      <c r="I472" s="132" t="str">
        <f t="shared" si="10"/>
        <v>01,25</v>
      </c>
    </row>
    <row r="473" spans="1:9" ht="19.5" hidden="1" thickBot="1" x14ac:dyDescent="0.3">
      <c r="A473" s="309">
        <f t="shared" ref="A473:A533" si="11">MAX(A472,A471,A470,A469,A468,A467,A466,A465,A464,A463,A462,A461,A460,A459)+1</f>
        <v>105</v>
      </c>
      <c r="B473" s="104" t="s">
        <v>248</v>
      </c>
      <c r="C473" s="105" t="s">
        <v>18</v>
      </c>
      <c r="D473" s="106">
        <v>4.1319999999999997</v>
      </c>
      <c r="E473" s="107" t="s">
        <v>13</v>
      </c>
      <c r="F473" s="300" t="s">
        <v>235</v>
      </c>
      <c r="G473" s="107" t="s">
        <v>249</v>
      </c>
      <c r="H473" s="109"/>
      <c r="I473" s="109" t="str">
        <f t="shared" si="10"/>
        <v>01,25</v>
      </c>
    </row>
    <row r="474" spans="1:9" ht="19.5" hidden="1" thickBot="1" x14ac:dyDescent="0.3">
      <c r="A474" s="310"/>
      <c r="B474" s="111" t="s">
        <v>248</v>
      </c>
      <c r="C474" s="112" t="s">
        <v>19</v>
      </c>
      <c r="D474" s="113">
        <v>4.3849999999999998</v>
      </c>
      <c r="E474" s="114" t="s">
        <v>13</v>
      </c>
      <c r="F474" s="301"/>
      <c r="G474" s="114" t="s">
        <v>249</v>
      </c>
      <c r="H474" s="116"/>
      <c r="I474" s="116" t="str">
        <f t="shared" si="10"/>
        <v>01,25</v>
      </c>
    </row>
    <row r="475" spans="1:9" ht="19.5" hidden="1" thickBot="1" x14ac:dyDescent="0.3">
      <c r="A475" s="310"/>
      <c r="B475" s="111" t="s">
        <v>248</v>
      </c>
      <c r="C475" s="112" t="s">
        <v>116</v>
      </c>
      <c r="D475" s="113">
        <v>0.56499999999999995</v>
      </c>
      <c r="E475" s="114" t="s">
        <v>13</v>
      </c>
      <c r="F475" s="301"/>
      <c r="G475" s="114" t="s">
        <v>249</v>
      </c>
      <c r="H475" s="116"/>
      <c r="I475" s="116" t="str">
        <f t="shared" si="10"/>
        <v>01,25</v>
      </c>
    </row>
    <row r="476" spans="1:9" ht="19.5" hidden="1" thickBot="1" x14ac:dyDescent="0.3">
      <c r="A476" s="311"/>
      <c r="B476" s="117" t="s">
        <v>248</v>
      </c>
      <c r="C476" s="118" t="s">
        <v>17</v>
      </c>
      <c r="D476" s="119">
        <v>4.4249999999999998</v>
      </c>
      <c r="E476" s="120" t="s">
        <v>13</v>
      </c>
      <c r="F476" s="302"/>
      <c r="G476" s="120" t="s">
        <v>249</v>
      </c>
      <c r="H476" s="122"/>
      <c r="I476" s="122" t="str">
        <f t="shared" si="10"/>
        <v>01,25</v>
      </c>
    </row>
    <row r="477" spans="1:9" ht="22.5" hidden="1" customHeight="1" x14ac:dyDescent="0.3">
      <c r="A477" s="343">
        <f t="shared" si="11"/>
        <v>106</v>
      </c>
      <c r="B477" s="94" t="s">
        <v>250</v>
      </c>
      <c r="C477" s="92" t="s">
        <v>18</v>
      </c>
      <c r="D477" s="93">
        <v>1.67</v>
      </c>
      <c r="E477" s="94" t="s">
        <v>34</v>
      </c>
      <c r="F477" s="303" t="s">
        <v>252</v>
      </c>
      <c r="G477" s="94" t="s">
        <v>251</v>
      </c>
      <c r="H477" s="135"/>
      <c r="I477" s="135" t="str">
        <f t="shared" si="10"/>
        <v>01,25</v>
      </c>
    </row>
    <row r="478" spans="1:9" ht="22.5" hidden="1" customHeight="1" x14ac:dyDescent="0.3">
      <c r="A478" s="344"/>
      <c r="B478" s="139" t="s">
        <v>250</v>
      </c>
      <c r="C478" s="137" t="s">
        <v>19</v>
      </c>
      <c r="D478" s="138">
        <v>0.69</v>
      </c>
      <c r="E478" s="139" t="s">
        <v>34</v>
      </c>
      <c r="F478" s="304"/>
      <c r="G478" s="139" t="s">
        <v>251</v>
      </c>
      <c r="H478" s="140"/>
      <c r="I478" s="140" t="str">
        <f t="shared" si="10"/>
        <v>01,25</v>
      </c>
    </row>
    <row r="479" spans="1:9" ht="22.5" hidden="1" customHeight="1" x14ac:dyDescent="0.3">
      <c r="A479" s="344"/>
      <c r="B479" s="139" t="s">
        <v>250</v>
      </c>
      <c r="C479" s="137" t="s">
        <v>17</v>
      </c>
      <c r="D479" s="138">
        <v>2.37</v>
      </c>
      <c r="E479" s="139" t="s">
        <v>34</v>
      </c>
      <c r="F479" s="304"/>
      <c r="G479" s="139" t="s">
        <v>251</v>
      </c>
      <c r="H479" s="140"/>
      <c r="I479" s="140" t="str">
        <f t="shared" si="10"/>
        <v>01,25</v>
      </c>
    </row>
    <row r="480" spans="1:9" ht="22.5" hidden="1" customHeight="1" x14ac:dyDescent="0.3">
      <c r="A480" s="344"/>
      <c r="B480" s="139" t="s">
        <v>250</v>
      </c>
      <c r="C480" s="137" t="s">
        <v>18</v>
      </c>
      <c r="D480" s="215">
        <v>1.7999999999999999E-2</v>
      </c>
      <c r="E480" s="139" t="s">
        <v>45</v>
      </c>
      <c r="F480" s="304"/>
      <c r="G480" s="139" t="s">
        <v>251</v>
      </c>
      <c r="H480" s="140"/>
      <c r="I480" s="140" t="str">
        <f t="shared" si="10"/>
        <v>01,25</v>
      </c>
    </row>
    <row r="481" spans="1:9" ht="22.5" hidden="1" customHeight="1" x14ac:dyDescent="0.3">
      <c r="A481" s="344"/>
      <c r="B481" s="139" t="s">
        <v>250</v>
      </c>
      <c r="C481" s="137" t="s">
        <v>19</v>
      </c>
      <c r="D481" s="215">
        <v>1.7999999999999999E-2</v>
      </c>
      <c r="E481" s="139" t="s">
        <v>45</v>
      </c>
      <c r="F481" s="304"/>
      <c r="G481" s="139" t="s">
        <v>251</v>
      </c>
      <c r="H481" s="140"/>
      <c r="I481" s="140" t="str">
        <f t="shared" si="10"/>
        <v>01,25</v>
      </c>
    </row>
    <row r="482" spans="1:9" ht="22.5" hidden="1" customHeight="1" thickBot="1" x14ac:dyDescent="0.3">
      <c r="A482" s="344"/>
      <c r="B482" s="148" t="s">
        <v>250</v>
      </c>
      <c r="C482" s="146" t="s">
        <v>17</v>
      </c>
      <c r="D482" s="147">
        <v>0.39600000000000002</v>
      </c>
      <c r="E482" s="148" t="s">
        <v>45</v>
      </c>
      <c r="F482" s="304"/>
      <c r="G482" s="148" t="s">
        <v>251</v>
      </c>
      <c r="H482" s="149"/>
      <c r="I482" s="149" t="str">
        <f t="shared" si="10"/>
        <v>01,25</v>
      </c>
    </row>
    <row r="483" spans="1:9" ht="19.5" hidden="1" thickBot="1" x14ac:dyDescent="0.3">
      <c r="A483" s="309">
        <f t="shared" si="11"/>
        <v>107</v>
      </c>
      <c r="B483" s="104" t="s">
        <v>253</v>
      </c>
      <c r="C483" s="105" t="s">
        <v>18</v>
      </c>
      <c r="D483" s="106">
        <v>2.9950000000000001</v>
      </c>
      <c r="E483" s="107" t="s">
        <v>13</v>
      </c>
      <c r="F483" s="300" t="s">
        <v>255</v>
      </c>
      <c r="G483" s="107" t="s">
        <v>254</v>
      </c>
      <c r="H483" s="109"/>
      <c r="I483" s="109" t="str">
        <f t="shared" si="10"/>
        <v>01,25</v>
      </c>
    </row>
    <row r="484" spans="1:9" ht="19.5" hidden="1" thickBot="1" x14ac:dyDescent="0.3">
      <c r="A484" s="310"/>
      <c r="B484" s="111" t="s">
        <v>253</v>
      </c>
      <c r="C484" s="112" t="s">
        <v>19</v>
      </c>
      <c r="D484" s="113">
        <v>5.8490000000000002</v>
      </c>
      <c r="E484" s="114" t="s">
        <v>13</v>
      </c>
      <c r="F484" s="301"/>
      <c r="G484" s="114" t="s">
        <v>254</v>
      </c>
      <c r="H484" s="116"/>
      <c r="I484" s="116" t="str">
        <f t="shared" si="10"/>
        <v>01,25</v>
      </c>
    </row>
    <row r="485" spans="1:9" ht="19.5" hidden="1" thickBot="1" x14ac:dyDescent="0.3">
      <c r="A485" s="311"/>
      <c r="B485" s="117" t="s">
        <v>253</v>
      </c>
      <c r="C485" s="118" t="s">
        <v>17</v>
      </c>
      <c r="D485" s="119">
        <v>5.0960000000000001</v>
      </c>
      <c r="E485" s="120" t="s">
        <v>13</v>
      </c>
      <c r="F485" s="302"/>
      <c r="G485" s="120" t="s">
        <v>254</v>
      </c>
      <c r="H485" s="122"/>
      <c r="I485" s="122" t="str">
        <f t="shared" si="10"/>
        <v>01,25</v>
      </c>
    </row>
    <row r="486" spans="1:9" ht="19.5" hidden="1" thickBot="1" x14ac:dyDescent="0.3">
      <c r="A486" s="306">
        <f t="shared" si="11"/>
        <v>108</v>
      </c>
      <c r="B486" s="91" t="s">
        <v>253</v>
      </c>
      <c r="C486" s="92" t="s">
        <v>18</v>
      </c>
      <c r="D486" s="93">
        <v>3.3809999999999998</v>
      </c>
      <c r="E486" s="94" t="s">
        <v>13</v>
      </c>
      <c r="F486" s="134"/>
      <c r="G486" s="94" t="s">
        <v>256</v>
      </c>
      <c r="H486" s="135"/>
      <c r="I486" s="135" t="str">
        <f t="shared" si="10"/>
        <v>01,25</v>
      </c>
    </row>
    <row r="487" spans="1:9" ht="19.5" hidden="1" thickBot="1" x14ac:dyDescent="0.3">
      <c r="A487" s="307"/>
      <c r="B487" s="179" t="s">
        <v>253</v>
      </c>
      <c r="C487" s="137" t="s">
        <v>19</v>
      </c>
      <c r="D487" s="138">
        <v>6.57</v>
      </c>
      <c r="E487" s="139" t="s">
        <v>13</v>
      </c>
      <c r="F487" s="175"/>
      <c r="G487" s="139" t="s">
        <v>256</v>
      </c>
      <c r="H487" s="140"/>
      <c r="I487" s="140" t="str">
        <f t="shared" si="10"/>
        <v>01,25</v>
      </c>
    </row>
    <row r="488" spans="1:9" ht="19.5" hidden="1" thickBot="1" x14ac:dyDescent="0.3">
      <c r="A488" s="307"/>
      <c r="B488" s="179" t="s">
        <v>253</v>
      </c>
      <c r="C488" s="137" t="s">
        <v>116</v>
      </c>
      <c r="D488" s="138">
        <v>1.331</v>
      </c>
      <c r="E488" s="139" t="s">
        <v>13</v>
      </c>
      <c r="F488" s="175"/>
      <c r="G488" s="139" t="s">
        <v>256</v>
      </c>
      <c r="H488" s="140"/>
      <c r="I488" s="140" t="str">
        <f t="shared" si="10"/>
        <v>01,25</v>
      </c>
    </row>
    <row r="489" spans="1:9" ht="19.5" hidden="1" thickBot="1" x14ac:dyDescent="0.3">
      <c r="A489" s="308"/>
      <c r="B489" s="96" t="s">
        <v>253</v>
      </c>
      <c r="C489" s="97" t="s">
        <v>17</v>
      </c>
      <c r="D489" s="98">
        <v>5.742</v>
      </c>
      <c r="E489" s="99" t="s">
        <v>13</v>
      </c>
      <c r="F489" s="136"/>
      <c r="G489" s="99" t="s">
        <v>256</v>
      </c>
      <c r="H489" s="132"/>
      <c r="I489" s="132" t="str">
        <f t="shared" si="10"/>
        <v>01,25</v>
      </c>
    </row>
    <row r="490" spans="1:9" ht="19.5" hidden="1" thickBot="1" x14ac:dyDescent="0.3">
      <c r="A490" s="309">
        <f t="shared" si="11"/>
        <v>109</v>
      </c>
      <c r="B490" s="104" t="s">
        <v>253</v>
      </c>
      <c r="C490" s="105" t="s">
        <v>18</v>
      </c>
      <c r="D490" s="106">
        <v>1.28</v>
      </c>
      <c r="E490" s="107" t="s">
        <v>34</v>
      </c>
      <c r="F490" s="300" t="s">
        <v>257</v>
      </c>
      <c r="G490" s="107" t="s">
        <v>256</v>
      </c>
      <c r="H490" s="109"/>
      <c r="I490" s="109" t="str">
        <f t="shared" si="10"/>
        <v>01,25</v>
      </c>
    </row>
    <row r="491" spans="1:9" ht="19.5" hidden="1" thickBot="1" x14ac:dyDescent="0.3">
      <c r="A491" s="310"/>
      <c r="B491" s="111" t="s">
        <v>253</v>
      </c>
      <c r="C491" s="112" t="s">
        <v>19</v>
      </c>
      <c r="D491" s="113">
        <v>0.8</v>
      </c>
      <c r="E491" s="114" t="s">
        <v>34</v>
      </c>
      <c r="F491" s="301"/>
      <c r="G491" s="114" t="s">
        <v>256</v>
      </c>
      <c r="H491" s="116"/>
      <c r="I491" s="116" t="str">
        <f t="shared" si="10"/>
        <v>01,25</v>
      </c>
    </row>
    <row r="492" spans="1:9" ht="19.5" hidden="1" thickBot="1" x14ac:dyDescent="0.3">
      <c r="A492" s="310"/>
      <c r="B492" s="111" t="s">
        <v>253</v>
      </c>
      <c r="C492" s="112" t="s">
        <v>17</v>
      </c>
      <c r="D492" s="113">
        <v>3.27</v>
      </c>
      <c r="E492" s="114" t="s">
        <v>34</v>
      </c>
      <c r="F492" s="301"/>
      <c r="G492" s="114" t="s">
        <v>256</v>
      </c>
      <c r="H492" s="116"/>
      <c r="I492" s="116" t="str">
        <f t="shared" si="10"/>
        <v>01,25</v>
      </c>
    </row>
    <row r="493" spans="1:9" ht="19.5" hidden="1" thickBot="1" x14ac:dyDescent="0.3">
      <c r="A493" s="310"/>
      <c r="B493" s="111" t="s">
        <v>253</v>
      </c>
      <c r="C493" s="112" t="s">
        <v>18</v>
      </c>
      <c r="D493" s="113">
        <v>0.46800000000000003</v>
      </c>
      <c r="E493" s="114" t="s">
        <v>45</v>
      </c>
      <c r="F493" s="301"/>
      <c r="G493" s="114" t="s">
        <v>256</v>
      </c>
      <c r="H493" s="116"/>
      <c r="I493" s="116" t="str">
        <f t="shared" si="10"/>
        <v>01,25</v>
      </c>
    </row>
    <row r="494" spans="1:9" ht="19.5" hidden="1" thickBot="1" x14ac:dyDescent="0.3">
      <c r="A494" s="310"/>
      <c r="B494" s="111" t="s">
        <v>253</v>
      </c>
      <c r="C494" s="112" t="s">
        <v>19</v>
      </c>
      <c r="D494" s="113">
        <v>0.41399999999999998</v>
      </c>
      <c r="E494" s="114" t="s">
        <v>45</v>
      </c>
      <c r="F494" s="301"/>
      <c r="G494" s="114" t="s">
        <v>256</v>
      </c>
      <c r="H494" s="116"/>
      <c r="I494" s="116" t="str">
        <f t="shared" si="10"/>
        <v>01,25</v>
      </c>
    </row>
    <row r="495" spans="1:9" ht="19.5" hidden="1" thickBot="1" x14ac:dyDescent="0.3">
      <c r="A495" s="310"/>
      <c r="B495" s="168" t="s">
        <v>253</v>
      </c>
      <c r="C495" s="169" t="s">
        <v>17</v>
      </c>
      <c r="D495" s="170">
        <v>0.91800000000000004</v>
      </c>
      <c r="E495" s="171" t="s">
        <v>45</v>
      </c>
      <c r="F495" s="301"/>
      <c r="G495" s="171" t="s">
        <v>256</v>
      </c>
      <c r="H495" s="167"/>
      <c r="I495" s="167" t="str">
        <f t="shared" si="10"/>
        <v>01,25</v>
      </c>
    </row>
    <row r="496" spans="1:9" ht="19.5" hidden="1" thickBot="1" x14ac:dyDescent="0.3">
      <c r="A496" s="306">
        <f t="shared" si="11"/>
        <v>110</v>
      </c>
      <c r="B496" s="91" t="s">
        <v>258</v>
      </c>
      <c r="C496" s="92" t="s">
        <v>18</v>
      </c>
      <c r="D496" s="93">
        <v>4.18</v>
      </c>
      <c r="E496" s="94" t="s">
        <v>13</v>
      </c>
      <c r="F496" s="303" t="s">
        <v>260</v>
      </c>
      <c r="G496" s="94" t="s">
        <v>259</v>
      </c>
      <c r="H496" s="135"/>
      <c r="I496" s="135" t="str">
        <f t="shared" si="10"/>
        <v>01,25</v>
      </c>
    </row>
    <row r="497" spans="1:9" ht="19.5" hidden="1" thickBot="1" x14ac:dyDescent="0.3">
      <c r="A497" s="307"/>
      <c r="B497" s="179" t="s">
        <v>258</v>
      </c>
      <c r="C497" s="137" t="s">
        <v>19</v>
      </c>
      <c r="D497" s="138">
        <v>4.6070000000000002</v>
      </c>
      <c r="E497" s="139" t="s">
        <v>13</v>
      </c>
      <c r="F497" s="304"/>
      <c r="G497" s="139" t="s">
        <v>259</v>
      </c>
      <c r="H497" s="140"/>
      <c r="I497" s="140" t="str">
        <f t="shared" si="10"/>
        <v>01,25</v>
      </c>
    </row>
    <row r="498" spans="1:9" ht="19.5" hidden="1" thickBot="1" x14ac:dyDescent="0.3">
      <c r="A498" s="308"/>
      <c r="B498" s="96" t="s">
        <v>258</v>
      </c>
      <c r="C498" s="97" t="s">
        <v>17</v>
      </c>
      <c r="D498" s="98">
        <v>5.4109999999999996</v>
      </c>
      <c r="E498" s="99" t="s">
        <v>13</v>
      </c>
      <c r="F498" s="305"/>
      <c r="G498" s="99" t="s">
        <v>259</v>
      </c>
      <c r="H498" s="132"/>
      <c r="I498" s="132" t="str">
        <f t="shared" si="10"/>
        <v>01,25</v>
      </c>
    </row>
    <row r="499" spans="1:9" ht="19.5" hidden="1" thickBot="1" x14ac:dyDescent="0.3">
      <c r="A499" s="309">
        <f t="shared" si="11"/>
        <v>111</v>
      </c>
      <c r="B499" s="104" t="s">
        <v>258</v>
      </c>
      <c r="C499" s="105" t="s">
        <v>18</v>
      </c>
      <c r="D499" s="106">
        <v>4.7619999999999996</v>
      </c>
      <c r="E499" s="107" t="s">
        <v>13</v>
      </c>
      <c r="F499" s="108"/>
      <c r="G499" s="107" t="s">
        <v>261</v>
      </c>
      <c r="H499" s="109"/>
      <c r="I499" s="109" t="str">
        <f t="shared" si="10"/>
        <v>01,25</v>
      </c>
    </row>
    <row r="500" spans="1:9" ht="19.5" hidden="1" thickBot="1" x14ac:dyDescent="0.3">
      <c r="A500" s="310"/>
      <c r="B500" s="111" t="s">
        <v>258</v>
      </c>
      <c r="C500" s="112" t="s">
        <v>19</v>
      </c>
      <c r="D500" s="113">
        <v>5.242</v>
      </c>
      <c r="E500" s="114" t="s">
        <v>13</v>
      </c>
      <c r="F500" s="115"/>
      <c r="G500" s="114" t="s">
        <v>261</v>
      </c>
      <c r="H500" s="116"/>
      <c r="I500" s="116" t="str">
        <f t="shared" si="10"/>
        <v>01,25</v>
      </c>
    </row>
    <row r="501" spans="1:9" ht="19.5" hidden="1" thickBot="1" x14ac:dyDescent="0.3">
      <c r="A501" s="310"/>
      <c r="B501" s="111" t="s">
        <v>258</v>
      </c>
      <c r="C501" s="112" t="s">
        <v>116</v>
      </c>
      <c r="D501" s="113">
        <v>0.69699999999999995</v>
      </c>
      <c r="E501" s="114" t="s">
        <v>13</v>
      </c>
      <c r="F501" s="115"/>
      <c r="G501" s="114" t="s">
        <v>261</v>
      </c>
      <c r="H501" s="116"/>
      <c r="I501" s="116" t="str">
        <f t="shared" si="10"/>
        <v>01,25</v>
      </c>
    </row>
    <row r="502" spans="1:9" ht="19.5" hidden="1" thickBot="1" x14ac:dyDescent="0.3">
      <c r="A502" s="311"/>
      <c r="B502" s="117" t="s">
        <v>258</v>
      </c>
      <c r="C502" s="118" t="s">
        <v>17</v>
      </c>
      <c r="D502" s="119">
        <v>6.1609999999999996</v>
      </c>
      <c r="E502" s="120" t="s">
        <v>13</v>
      </c>
      <c r="F502" s="121"/>
      <c r="G502" s="120" t="s">
        <v>261</v>
      </c>
      <c r="H502" s="122"/>
      <c r="I502" s="122" t="str">
        <f t="shared" si="10"/>
        <v>01,25</v>
      </c>
    </row>
    <row r="503" spans="1:9" ht="19.5" hidden="1" thickBot="1" x14ac:dyDescent="0.3">
      <c r="A503" s="306">
        <f t="shared" si="11"/>
        <v>112</v>
      </c>
      <c r="B503" s="91" t="s">
        <v>258</v>
      </c>
      <c r="C503" s="92" t="s">
        <v>18</v>
      </c>
      <c r="D503" s="93">
        <v>0.65</v>
      </c>
      <c r="E503" s="94" t="s">
        <v>34</v>
      </c>
      <c r="F503" s="303" t="s">
        <v>262</v>
      </c>
      <c r="G503" s="94" t="s">
        <v>261</v>
      </c>
      <c r="H503" s="135"/>
      <c r="I503" s="135" t="str">
        <f t="shared" si="10"/>
        <v>01,25</v>
      </c>
    </row>
    <row r="504" spans="1:9" ht="19.5" hidden="1" thickBot="1" x14ac:dyDescent="0.3">
      <c r="A504" s="307"/>
      <c r="B504" s="179" t="s">
        <v>258</v>
      </c>
      <c r="C504" s="137" t="s">
        <v>19</v>
      </c>
      <c r="D504" s="138">
        <v>0.59</v>
      </c>
      <c r="E504" s="139" t="s">
        <v>34</v>
      </c>
      <c r="F504" s="304"/>
      <c r="G504" s="139" t="s">
        <v>261</v>
      </c>
      <c r="H504" s="140"/>
      <c r="I504" s="140" t="str">
        <f t="shared" si="10"/>
        <v>01,25</v>
      </c>
    </row>
    <row r="505" spans="1:9" ht="19.5" hidden="1" thickBot="1" x14ac:dyDescent="0.3">
      <c r="A505" s="307"/>
      <c r="B505" s="179" t="s">
        <v>258</v>
      </c>
      <c r="C505" s="137" t="s">
        <v>116</v>
      </c>
      <c r="D505" s="138">
        <v>0.49</v>
      </c>
      <c r="E505" s="139" t="s">
        <v>34</v>
      </c>
      <c r="F505" s="304"/>
      <c r="G505" s="139" t="s">
        <v>261</v>
      </c>
      <c r="H505" s="140"/>
      <c r="I505" s="140" t="str">
        <f t="shared" si="10"/>
        <v>01,25</v>
      </c>
    </row>
    <row r="506" spans="1:9" ht="19.5" hidden="1" thickBot="1" x14ac:dyDescent="0.3">
      <c r="A506" s="307"/>
      <c r="B506" s="179" t="s">
        <v>258</v>
      </c>
      <c r="C506" s="137" t="s">
        <v>17</v>
      </c>
      <c r="D506" s="138">
        <v>1.1599999999999999</v>
      </c>
      <c r="E506" s="139" t="s">
        <v>34</v>
      </c>
      <c r="F506" s="304"/>
      <c r="G506" s="139" t="s">
        <v>261</v>
      </c>
      <c r="H506" s="140"/>
      <c r="I506" s="140" t="str">
        <f t="shared" si="10"/>
        <v>01,25</v>
      </c>
    </row>
    <row r="507" spans="1:9" ht="19.5" hidden="1" thickBot="1" x14ac:dyDescent="0.3">
      <c r="A507" s="307"/>
      <c r="B507" s="179" t="s">
        <v>258</v>
      </c>
      <c r="C507" s="137" t="s">
        <v>18</v>
      </c>
      <c r="D507" s="138">
        <v>1.35</v>
      </c>
      <c r="E507" s="139" t="s">
        <v>45</v>
      </c>
      <c r="F507" s="304"/>
      <c r="G507" s="139" t="s">
        <v>261</v>
      </c>
      <c r="H507" s="140"/>
      <c r="I507" s="140" t="str">
        <f t="shared" si="10"/>
        <v>01,25</v>
      </c>
    </row>
    <row r="508" spans="1:9" ht="19.5" hidden="1" thickBot="1" x14ac:dyDescent="0.3">
      <c r="A508" s="307"/>
      <c r="B508" s="179" t="s">
        <v>258</v>
      </c>
      <c r="C508" s="137" t="s">
        <v>19</v>
      </c>
      <c r="D508" s="138">
        <v>0.16200000000000001</v>
      </c>
      <c r="E508" s="139" t="s">
        <v>45</v>
      </c>
      <c r="F508" s="304"/>
      <c r="G508" s="139" t="s">
        <v>261</v>
      </c>
      <c r="H508" s="140"/>
      <c r="I508" s="140" t="str">
        <f t="shared" si="10"/>
        <v>01,25</v>
      </c>
    </row>
    <row r="509" spans="1:9" ht="19.5" hidden="1" thickBot="1" x14ac:dyDescent="0.3">
      <c r="A509" s="308"/>
      <c r="B509" s="96" t="s">
        <v>258</v>
      </c>
      <c r="C509" s="97" t="s">
        <v>17</v>
      </c>
      <c r="D509" s="98">
        <v>1.026</v>
      </c>
      <c r="E509" s="99" t="s">
        <v>45</v>
      </c>
      <c r="F509" s="305"/>
      <c r="G509" s="99" t="s">
        <v>261</v>
      </c>
      <c r="H509" s="132"/>
      <c r="I509" s="132" t="str">
        <f t="shared" si="10"/>
        <v>01,25</v>
      </c>
    </row>
    <row r="510" spans="1:9" ht="19.5" hidden="1" thickBot="1" x14ac:dyDescent="0.3">
      <c r="A510" s="309">
        <f t="shared" si="11"/>
        <v>113</v>
      </c>
      <c r="B510" s="104" t="s">
        <v>263</v>
      </c>
      <c r="C510" s="105" t="s">
        <v>18</v>
      </c>
      <c r="D510" s="106">
        <v>2.58</v>
      </c>
      <c r="E510" s="107" t="s">
        <v>13</v>
      </c>
      <c r="F510" s="300" t="s">
        <v>225</v>
      </c>
      <c r="G510" s="107" t="s">
        <v>264</v>
      </c>
      <c r="H510" s="109"/>
      <c r="I510" s="109" t="str">
        <f t="shared" si="10"/>
        <v>02,25</v>
      </c>
    </row>
    <row r="511" spans="1:9" ht="19.5" hidden="1" thickBot="1" x14ac:dyDescent="0.3">
      <c r="A511" s="310"/>
      <c r="B511" s="111" t="s">
        <v>263</v>
      </c>
      <c r="C511" s="112" t="s">
        <v>19</v>
      </c>
      <c r="D511" s="113">
        <v>6.5510000000000002</v>
      </c>
      <c r="E511" s="114" t="s">
        <v>13</v>
      </c>
      <c r="F511" s="301"/>
      <c r="G511" s="114" t="s">
        <v>264</v>
      </c>
      <c r="H511" s="116"/>
      <c r="I511" s="116" t="str">
        <f t="shared" si="10"/>
        <v>02,25</v>
      </c>
    </row>
    <row r="512" spans="1:9" ht="19.5" hidden="1" thickBot="1" x14ac:dyDescent="0.3">
      <c r="A512" s="310"/>
      <c r="B512" s="111" t="s">
        <v>263</v>
      </c>
      <c r="C512" s="112" t="s">
        <v>116</v>
      </c>
      <c r="D512" s="113">
        <v>1.667</v>
      </c>
      <c r="E512" s="114" t="s">
        <v>13</v>
      </c>
      <c r="F512" s="301"/>
      <c r="G512" s="114" t="s">
        <v>264</v>
      </c>
      <c r="H512" s="116"/>
      <c r="I512" s="116" t="str">
        <f t="shared" si="10"/>
        <v>02,25</v>
      </c>
    </row>
    <row r="513" spans="1:9" ht="19.5" hidden="1" thickBot="1" x14ac:dyDescent="0.3">
      <c r="A513" s="311"/>
      <c r="B513" s="117" t="s">
        <v>263</v>
      </c>
      <c r="C513" s="118" t="s">
        <v>17</v>
      </c>
      <c r="D513" s="119">
        <v>3.0310000000000001</v>
      </c>
      <c r="E513" s="120" t="s">
        <v>13</v>
      </c>
      <c r="F513" s="302"/>
      <c r="G513" s="120" t="s">
        <v>264</v>
      </c>
      <c r="H513" s="122"/>
      <c r="I513" s="122" t="str">
        <f t="shared" si="10"/>
        <v>02,25</v>
      </c>
    </row>
    <row r="514" spans="1:9" ht="19.5" hidden="1" thickBot="1" x14ac:dyDescent="0.3">
      <c r="A514" s="306">
        <f t="shared" si="11"/>
        <v>114</v>
      </c>
      <c r="B514" s="142" t="s">
        <v>263</v>
      </c>
      <c r="C514" s="92" t="s">
        <v>18</v>
      </c>
      <c r="D514" s="93">
        <v>2.0190000000000001</v>
      </c>
      <c r="E514" s="94" t="s">
        <v>13</v>
      </c>
      <c r="F514" s="303" t="s">
        <v>124</v>
      </c>
      <c r="G514" s="94" t="s">
        <v>265</v>
      </c>
      <c r="H514" s="135"/>
      <c r="I514" s="135" t="str">
        <f t="shared" si="10"/>
        <v>02,25</v>
      </c>
    </row>
    <row r="515" spans="1:9" ht="19.5" hidden="1" thickBot="1" x14ac:dyDescent="0.3">
      <c r="A515" s="307"/>
      <c r="B515" s="144" t="s">
        <v>263</v>
      </c>
      <c r="C515" s="137" t="s">
        <v>19</v>
      </c>
      <c r="D515" s="138">
        <v>5.0750000000000002</v>
      </c>
      <c r="E515" s="139" t="s">
        <v>13</v>
      </c>
      <c r="F515" s="304"/>
      <c r="G515" s="139" t="s">
        <v>265</v>
      </c>
      <c r="H515" s="140"/>
      <c r="I515" s="140" t="str">
        <f t="shared" si="10"/>
        <v>02,25</v>
      </c>
    </row>
    <row r="516" spans="1:9" ht="19.5" hidden="1" thickBot="1" x14ac:dyDescent="0.3">
      <c r="A516" s="307"/>
      <c r="B516" s="143" t="s">
        <v>263</v>
      </c>
      <c r="C516" s="97" t="s">
        <v>17</v>
      </c>
      <c r="D516" s="98">
        <v>2.36</v>
      </c>
      <c r="E516" s="99" t="s">
        <v>13</v>
      </c>
      <c r="F516" s="305"/>
      <c r="G516" s="99" t="s">
        <v>265</v>
      </c>
      <c r="H516" s="132"/>
      <c r="I516" s="132" t="str">
        <f t="shared" si="10"/>
        <v>02,25</v>
      </c>
    </row>
    <row r="517" spans="1:9" ht="19.5" hidden="1" thickBot="1" x14ac:dyDescent="0.3">
      <c r="A517" s="307"/>
      <c r="B517" s="179" t="s">
        <v>263</v>
      </c>
      <c r="C517" s="137" t="s">
        <v>18</v>
      </c>
      <c r="D517" s="138">
        <v>0.94</v>
      </c>
      <c r="E517" s="139" t="s">
        <v>34</v>
      </c>
      <c r="F517" s="304" t="s">
        <v>266</v>
      </c>
      <c r="G517" s="139" t="s">
        <v>265</v>
      </c>
      <c r="H517" s="140"/>
      <c r="I517" s="140" t="str">
        <f t="shared" si="10"/>
        <v>02,25</v>
      </c>
    </row>
    <row r="518" spans="1:9" ht="19.5" hidden="1" thickBot="1" x14ac:dyDescent="0.3">
      <c r="A518" s="307"/>
      <c r="B518" s="179" t="s">
        <v>263</v>
      </c>
      <c r="C518" s="137" t="s">
        <v>19</v>
      </c>
      <c r="D518" s="138">
        <v>0.31</v>
      </c>
      <c r="E518" s="139" t="s">
        <v>34</v>
      </c>
      <c r="F518" s="304"/>
      <c r="G518" s="139" t="s">
        <v>265</v>
      </c>
      <c r="H518" s="140"/>
      <c r="I518" s="140" t="str">
        <f t="shared" si="10"/>
        <v>02,25</v>
      </c>
    </row>
    <row r="519" spans="1:9" ht="19.5" hidden="1" thickBot="1" x14ac:dyDescent="0.3">
      <c r="A519" s="307"/>
      <c r="B519" s="179" t="s">
        <v>263</v>
      </c>
      <c r="C519" s="137" t="s">
        <v>17</v>
      </c>
      <c r="D519" s="138">
        <v>2.9</v>
      </c>
      <c r="E519" s="139" t="s">
        <v>34</v>
      </c>
      <c r="F519" s="304"/>
      <c r="G519" s="139" t="s">
        <v>265</v>
      </c>
      <c r="H519" s="140"/>
      <c r="I519" s="140" t="str">
        <f t="shared" si="10"/>
        <v>02,25</v>
      </c>
    </row>
    <row r="520" spans="1:9" ht="19.5" hidden="1" thickBot="1" x14ac:dyDescent="0.3">
      <c r="A520" s="308"/>
      <c r="B520" s="96" t="s">
        <v>263</v>
      </c>
      <c r="C520" s="97" t="s">
        <v>17</v>
      </c>
      <c r="D520" s="98">
        <v>0.9</v>
      </c>
      <c r="E520" s="99" t="s">
        <v>45</v>
      </c>
      <c r="F520" s="305"/>
      <c r="G520" s="99" t="s">
        <v>265</v>
      </c>
      <c r="H520" s="132"/>
      <c r="I520" s="132" t="str">
        <f t="shared" si="10"/>
        <v>02,25</v>
      </c>
    </row>
    <row r="521" spans="1:9" ht="19.5" hidden="1" thickBot="1" x14ac:dyDescent="0.3">
      <c r="A521" s="309">
        <f t="shared" si="11"/>
        <v>115</v>
      </c>
      <c r="B521" s="104" t="s">
        <v>267</v>
      </c>
      <c r="C521" s="105" t="s">
        <v>18</v>
      </c>
      <c r="D521" s="106">
        <v>3.4590000000000001</v>
      </c>
      <c r="E521" s="107" t="s">
        <v>13</v>
      </c>
      <c r="F521" s="300" t="s">
        <v>260</v>
      </c>
      <c r="G521" s="107" t="s">
        <v>268</v>
      </c>
      <c r="H521" s="109"/>
      <c r="I521" s="109" t="str">
        <f t="shared" si="10"/>
        <v>02,25</v>
      </c>
    </row>
    <row r="522" spans="1:9" ht="19.5" hidden="1" thickBot="1" x14ac:dyDescent="0.3">
      <c r="A522" s="310"/>
      <c r="B522" s="111" t="s">
        <v>267</v>
      </c>
      <c r="C522" s="112" t="s">
        <v>19</v>
      </c>
      <c r="D522" s="113">
        <v>6.0839999999999996</v>
      </c>
      <c r="E522" s="114" t="s">
        <v>13</v>
      </c>
      <c r="F522" s="301"/>
      <c r="G522" s="114" t="s">
        <v>268</v>
      </c>
      <c r="H522" s="116"/>
      <c r="I522" s="116" t="str">
        <f t="shared" si="10"/>
        <v>02,25</v>
      </c>
    </row>
    <row r="523" spans="1:9" ht="19.5" hidden="1" thickBot="1" x14ac:dyDescent="0.3">
      <c r="A523" s="310"/>
      <c r="B523" s="111" t="s">
        <v>267</v>
      </c>
      <c r="C523" s="112" t="s">
        <v>116</v>
      </c>
      <c r="D523" s="113">
        <v>1.121</v>
      </c>
      <c r="E523" s="114" t="s">
        <v>13</v>
      </c>
      <c r="F523" s="301"/>
      <c r="G523" s="114" t="s">
        <v>268</v>
      </c>
      <c r="H523" s="116"/>
      <c r="I523" s="116" t="str">
        <f t="shared" si="10"/>
        <v>02,25</v>
      </c>
    </row>
    <row r="524" spans="1:9" ht="19.5" hidden="1" thickBot="1" x14ac:dyDescent="0.3">
      <c r="A524" s="311"/>
      <c r="B524" s="117" t="s">
        <v>267</v>
      </c>
      <c r="C524" s="118" t="s">
        <v>17</v>
      </c>
      <c r="D524" s="119">
        <v>3.74</v>
      </c>
      <c r="E524" s="120" t="s">
        <v>13</v>
      </c>
      <c r="F524" s="302"/>
      <c r="G524" s="120" t="s">
        <v>268</v>
      </c>
      <c r="H524" s="122"/>
      <c r="I524" s="122" t="str">
        <f t="shared" si="10"/>
        <v>02,25</v>
      </c>
    </row>
    <row r="525" spans="1:9" ht="19.5" hidden="1" thickBot="1" x14ac:dyDescent="0.3">
      <c r="A525" s="306">
        <f t="shared" si="11"/>
        <v>116</v>
      </c>
      <c r="B525" s="142" t="s">
        <v>267</v>
      </c>
      <c r="C525" s="92" t="s">
        <v>18</v>
      </c>
      <c r="D525" s="93">
        <v>1.32</v>
      </c>
      <c r="E525" s="94" t="s">
        <v>13</v>
      </c>
      <c r="F525" s="303" t="s">
        <v>270</v>
      </c>
      <c r="G525" s="94" t="s">
        <v>269</v>
      </c>
      <c r="H525" s="135"/>
      <c r="I525" s="135" t="str">
        <f t="shared" si="10"/>
        <v>02,25</v>
      </c>
    </row>
    <row r="526" spans="1:9" ht="19.5" hidden="1" thickBot="1" x14ac:dyDescent="0.3">
      <c r="A526" s="307"/>
      <c r="B526" s="144" t="s">
        <v>267</v>
      </c>
      <c r="C526" s="137" t="s">
        <v>19</v>
      </c>
      <c r="D526" s="138">
        <v>2.323</v>
      </c>
      <c r="E526" s="139" t="s">
        <v>13</v>
      </c>
      <c r="F526" s="304"/>
      <c r="G526" s="139" t="s">
        <v>269</v>
      </c>
      <c r="H526" s="140"/>
      <c r="I526" s="140" t="str">
        <f t="shared" si="10"/>
        <v>02,25</v>
      </c>
    </row>
    <row r="527" spans="1:9" ht="19.5" hidden="1" thickBot="1" x14ac:dyDescent="0.3">
      <c r="A527" s="307"/>
      <c r="B527" s="143" t="s">
        <v>267</v>
      </c>
      <c r="C527" s="97" t="s">
        <v>17</v>
      </c>
      <c r="D527" s="98">
        <v>1.4350000000000001</v>
      </c>
      <c r="E527" s="99" t="s">
        <v>13</v>
      </c>
      <c r="F527" s="305"/>
      <c r="G527" s="99" t="s">
        <v>269</v>
      </c>
      <c r="H527" s="132"/>
      <c r="I527" s="132" t="str">
        <f t="shared" si="10"/>
        <v>02,25</v>
      </c>
    </row>
    <row r="528" spans="1:9" ht="19.5" hidden="1" thickBot="1" x14ac:dyDescent="0.3">
      <c r="A528" s="307"/>
      <c r="B528" s="179" t="s">
        <v>267</v>
      </c>
      <c r="C528" s="137" t="s">
        <v>18</v>
      </c>
      <c r="D528" s="138">
        <v>0.66</v>
      </c>
      <c r="E528" s="139" t="s">
        <v>34</v>
      </c>
      <c r="F528" s="304" t="s">
        <v>271</v>
      </c>
      <c r="G528" s="139" t="s">
        <v>269</v>
      </c>
      <c r="H528" s="140"/>
      <c r="I528" s="140" t="str">
        <f t="shared" si="10"/>
        <v>02,25</v>
      </c>
    </row>
    <row r="529" spans="1:9" ht="19.5" hidden="1" thickBot="1" x14ac:dyDescent="0.3">
      <c r="A529" s="307"/>
      <c r="B529" s="179" t="s">
        <v>267</v>
      </c>
      <c r="C529" s="137" t="s">
        <v>19</v>
      </c>
      <c r="D529" s="138">
        <v>0.76</v>
      </c>
      <c r="E529" s="139" t="s">
        <v>34</v>
      </c>
      <c r="F529" s="304"/>
      <c r="G529" s="139" t="s">
        <v>269</v>
      </c>
      <c r="H529" s="140"/>
      <c r="I529" s="140" t="str">
        <f t="shared" si="10"/>
        <v>02,25</v>
      </c>
    </row>
    <row r="530" spans="1:9" ht="19.5" hidden="1" thickBot="1" x14ac:dyDescent="0.3">
      <c r="A530" s="307"/>
      <c r="B530" s="179" t="s">
        <v>267</v>
      </c>
      <c r="C530" s="137" t="s">
        <v>17</v>
      </c>
      <c r="D530" s="138">
        <v>1.1200000000000001</v>
      </c>
      <c r="E530" s="139" t="s">
        <v>34</v>
      </c>
      <c r="F530" s="304"/>
      <c r="G530" s="139" t="s">
        <v>269</v>
      </c>
      <c r="H530" s="140"/>
      <c r="I530" s="140" t="str">
        <f t="shared" si="10"/>
        <v>02,25</v>
      </c>
    </row>
    <row r="531" spans="1:9" ht="19.5" hidden="1" thickBot="1" x14ac:dyDescent="0.3">
      <c r="A531" s="307"/>
      <c r="B531" s="179" t="s">
        <v>267</v>
      </c>
      <c r="C531" s="137" t="s">
        <v>18</v>
      </c>
      <c r="D531" s="138">
        <v>0.108</v>
      </c>
      <c r="E531" s="139" t="s">
        <v>45</v>
      </c>
      <c r="F531" s="304"/>
      <c r="G531" s="139" t="s">
        <v>269</v>
      </c>
      <c r="H531" s="140"/>
      <c r="I531" s="140" t="str">
        <f t="shared" si="10"/>
        <v>02,25</v>
      </c>
    </row>
    <row r="532" spans="1:9" ht="19.5" hidden="1" thickBot="1" x14ac:dyDescent="0.3">
      <c r="A532" s="308"/>
      <c r="B532" s="96" t="s">
        <v>267</v>
      </c>
      <c r="C532" s="97" t="s">
        <v>19</v>
      </c>
      <c r="D532" s="98">
        <v>0.18</v>
      </c>
      <c r="E532" s="99" t="s">
        <v>45</v>
      </c>
      <c r="F532" s="305"/>
      <c r="G532" s="99" t="s">
        <v>269</v>
      </c>
      <c r="H532" s="132"/>
      <c r="I532" s="132" t="str">
        <f t="shared" si="10"/>
        <v>02,25</v>
      </c>
    </row>
    <row r="533" spans="1:9" ht="19.5" hidden="1" thickBot="1" x14ac:dyDescent="0.3">
      <c r="A533" s="309">
        <f t="shared" si="11"/>
        <v>117</v>
      </c>
      <c r="B533" s="104" t="s">
        <v>272</v>
      </c>
      <c r="C533" s="105" t="s">
        <v>18</v>
      </c>
      <c r="D533" s="106">
        <v>3.2629999999999999</v>
      </c>
      <c r="E533" s="107" t="s">
        <v>13</v>
      </c>
      <c r="F533" s="300" t="s">
        <v>275</v>
      </c>
      <c r="G533" s="107" t="s">
        <v>273</v>
      </c>
      <c r="H533" s="109"/>
      <c r="I533" s="109" t="str">
        <f t="shared" si="10"/>
        <v>02,25</v>
      </c>
    </row>
    <row r="534" spans="1:9" ht="19.5" hidden="1" thickBot="1" x14ac:dyDescent="0.3">
      <c r="A534" s="310"/>
      <c r="B534" s="111" t="s">
        <v>272</v>
      </c>
      <c r="C534" s="112" t="s">
        <v>19</v>
      </c>
      <c r="D534" s="113">
        <v>4.593</v>
      </c>
      <c r="E534" s="114" t="s">
        <v>13</v>
      </c>
      <c r="F534" s="301"/>
      <c r="G534" s="114" t="s">
        <v>273</v>
      </c>
      <c r="H534" s="116"/>
      <c r="I534" s="116" t="str">
        <f t="shared" si="10"/>
        <v>02,25</v>
      </c>
    </row>
    <row r="535" spans="1:9" ht="19.5" hidden="1" thickBot="1" x14ac:dyDescent="0.3">
      <c r="A535" s="310"/>
      <c r="B535" s="111" t="s">
        <v>272</v>
      </c>
      <c r="C535" s="112" t="s">
        <v>116</v>
      </c>
      <c r="D535" s="113">
        <v>1.167</v>
      </c>
      <c r="E535" s="114" t="s">
        <v>13</v>
      </c>
      <c r="F535" s="301"/>
      <c r="G535" s="114" t="s">
        <v>273</v>
      </c>
      <c r="H535" s="116"/>
      <c r="I535" s="116" t="str">
        <f t="shared" si="10"/>
        <v>02,25</v>
      </c>
    </row>
    <row r="536" spans="1:9" ht="19.5" hidden="1" thickBot="1" x14ac:dyDescent="0.3">
      <c r="A536" s="311"/>
      <c r="B536" s="117" t="s">
        <v>272</v>
      </c>
      <c r="C536" s="118" t="s">
        <v>17</v>
      </c>
      <c r="D536" s="119">
        <v>6.1589999999999998</v>
      </c>
      <c r="E536" s="120" t="s">
        <v>13</v>
      </c>
      <c r="F536" s="302"/>
      <c r="G536" s="120" t="s">
        <v>273</v>
      </c>
      <c r="H536" s="122"/>
      <c r="I536" s="122" t="str">
        <f t="shared" si="10"/>
        <v>02,25</v>
      </c>
    </row>
    <row r="537" spans="1:9" ht="19.5" hidden="1" thickBot="1" x14ac:dyDescent="0.3">
      <c r="A537" s="307">
        <f t="shared" ref="A537:A593" si="12">MAX(A536,A535,A534,A533,A532,A531,A530,A529,A528,A527,A526,A525,A524,A523)+1</f>
        <v>118</v>
      </c>
      <c r="B537" s="142" t="s">
        <v>272</v>
      </c>
      <c r="C537" s="92" t="s">
        <v>18</v>
      </c>
      <c r="D537" s="93">
        <v>2.9449999999999998</v>
      </c>
      <c r="E537" s="94" t="s">
        <v>13</v>
      </c>
      <c r="F537" s="303" t="s">
        <v>94</v>
      </c>
      <c r="G537" s="94" t="s">
        <v>274</v>
      </c>
      <c r="H537" s="135"/>
      <c r="I537" s="135" t="str">
        <f t="shared" si="10"/>
        <v>02,25</v>
      </c>
    </row>
    <row r="538" spans="1:9" ht="19.5" hidden="1" thickBot="1" x14ac:dyDescent="0.3">
      <c r="A538" s="307"/>
      <c r="B538" s="144" t="s">
        <v>272</v>
      </c>
      <c r="C538" s="137" t="s">
        <v>19</v>
      </c>
      <c r="D538" s="138">
        <v>4.1550000000000002</v>
      </c>
      <c r="E538" s="139" t="s">
        <v>13</v>
      </c>
      <c r="F538" s="304"/>
      <c r="G538" s="139" t="s">
        <v>274</v>
      </c>
      <c r="H538" s="140"/>
      <c r="I538" s="140" t="str">
        <f t="shared" si="10"/>
        <v>02,25</v>
      </c>
    </row>
    <row r="539" spans="1:9" ht="19.5" hidden="1" thickBot="1" x14ac:dyDescent="0.3">
      <c r="A539" s="307"/>
      <c r="B539" s="143" t="s">
        <v>272</v>
      </c>
      <c r="C539" s="97" t="s">
        <v>17</v>
      </c>
      <c r="D539" s="98">
        <v>5.5510000000000002</v>
      </c>
      <c r="E539" s="99" t="s">
        <v>13</v>
      </c>
      <c r="F539" s="305"/>
      <c r="G539" s="99" t="s">
        <v>274</v>
      </c>
      <c r="H539" s="132"/>
      <c r="I539" s="132" t="str">
        <f t="shared" si="10"/>
        <v>02,25</v>
      </c>
    </row>
    <row r="540" spans="1:9" ht="19.5" hidden="1" thickBot="1" x14ac:dyDescent="0.3">
      <c r="A540" s="307"/>
      <c r="B540" s="179" t="s">
        <v>272</v>
      </c>
      <c r="C540" s="137" t="s">
        <v>18</v>
      </c>
      <c r="D540" s="138">
        <v>0.78</v>
      </c>
      <c r="E540" s="139" t="s">
        <v>34</v>
      </c>
      <c r="F540" s="304" t="s">
        <v>102</v>
      </c>
      <c r="G540" s="139" t="s">
        <v>274</v>
      </c>
      <c r="H540" s="140"/>
      <c r="I540" s="140" t="str">
        <f t="shared" si="10"/>
        <v>02,25</v>
      </c>
    </row>
    <row r="541" spans="1:9" ht="19.5" hidden="1" thickBot="1" x14ac:dyDescent="0.3">
      <c r="A541" s="307"/>
      <c r="B541" s="179" t="s">
        <v>272</v>
      </c>
      <c r="C541" s="137" t="s">
        <v>19</v>
      </c>
      <c r="D541" s="138">
        <v>0.14000000000000001</v>
      </c>
      <c r="E541" s="139" t="s">
        <v>34</v>
      </c>
      <c r="F541" s="304"/>
      <c r="G541" s="139" t="s">
        <v>274</v>
      </c>
      <c r="H541" s="140"/>
      <c r="I541" s="140" t="str">
        <f t="shared" si="10"/>
        <v>02,25</v>
      </c>
    </row>
    <row r="542" spans="1:9" ht="19.5" hidden="1" thickBot="1" x14ac:dyDescent="0.3">
      <c r="A542" s="307"/>
      <c r="B542" s="179" t="s">
        <v>272</v>
      </c>
      <c r="C542" s="137" t="s">
        <v>17</v>
      </c>
      <c r="D542" s="138">
        <v>1.1299999999999999</v>
      </c>
      <c r="E542" s="139" t="s">
        <v>34</v>
      </c>
      <c r="F542" s="304"/>
      <c r="G542" s="139" t="s">
        <v>274</v>
      </c>
      <c r="H542" s="140"/>
      <c r="I542" s="140" t="str">
        <f t="shared" si="10"/>
        <v>02,25</v>
      </c>
    </row>
    <row r="543" spans="1:9" ht="19.5" hidden="1" thickBot="1" x14ac:dyDescent="0.3">
      <c r="A543" s="307"/>
      <c r="B543" s="179" t="s">
        <v>272</v>
      </c>
      <c r="C543" s="137" t="s">
        <v>18</v>
      </c>
      <c r="D543" s="138">
        <v>0.45</v>
      </c>
      <c r="E543" s="139" t="s">
        <v>45</v>
      </c>
      <c r="F543" s="304"/>
      <c r="G543" s="139" t="s">
        <v>274</v>
      </c>
      <c r="H543" s="140"/>
      <c r="I543" s="140" t="str">
        <f t="shared" si="10"/>
        <v>02,25</v>
      </c>
    </row>
    <row r="544" spans="1:9" ht="19.5" hidden="1" thickBot="1" x14ac:dyDescent="0.3">
      <c r="A544" s="307"/>
      <c r="B544" s="145" t="s">
        <v>272</v>
      </c>
      <c r="C544" s="146" t="s">
        <v>17</v>
      </c>
      <c r="D544" s="147">
        <v>0.81</v>
      </c>
      <c r="E544" s="148" t="s">
        <v>45</v>
      </c>
      <c r="F544" s="304"/>
      <c r="G544" s="148" t="s">
        <v>274</v>
      </c>
      <c r="H544" s="149"/>
      <c r="I544" s="149" t="str">
        <f t="shared" si="10"/>
        <v>02,25</v>
      </c>
    </row>
    <row r="545" spans="1:9" ht="37.5" hidden="1" customHeight="1" x14ac:dyDescent="0.3">
      <c r="A545" s="309">
        <f t="shared" si="12"/>
        <v>119</v>
      </c>
      <c r="B545" s="104" t="s">
        <v>276</v>
      </c>
      <c r="C545" s="105" t="s">
        <v>19</v>
      </c>
      <c r="D545" s="106">
        <v>4.8970000000000002</v>
      </c>
      <c r="E545" s="107" t="s">
        <v>13</v>
      </c>
      <c r="F545" s="345" t="s">
        <v>279</v>
      </c>
      <c r="G545" s="107" t="s">
        <v>278</v>
      </c>
      <c r="H545" s="109"/>
      <c r="I545" s="109" t="str">
        <f t="shared" si="10"/>
        <v>02,25</v>
      </c>
    </row>
    <row r="546" spans="1:9" ht="37.5" hidden="1" customHeight="1" thickBot="1" x14ac:dyDescent="0.3">
      <c r="A546" s="311"/>
      <c r="B546" s="117" t="s">
        <v>276</v>
      </c>
      <c r="C546" s="118" t="s">
        <v>277</v>
      </c>
      <c r="D546" s="119">
        <v>7.3150000000000004</v>
      </c>
      <c r="E546" s="120" t="s">
        <v>13</v>
      </c>
      <c r="F546" s="346"/>
      <c r="G546" s="120" t="s">
        <v>278</v>
      </c>
      <c r="H546" s="122"/>
      <c r="I546" s="122" t="str">
        <f t="shared" si="10"/>
        <v>02,25</v>
      </c>
    </row>
    <row r="547" spans="1:9" ht="19.5" hidden="1" thickBot="1" x14ac:dyDescent="0.3">
      <c r="A547" s="306">
        <f t="shared" si="12"/>
        <v>120</v>
      </c>
      <c r="B547" s="91" t="s">
        <v>276</v>
      </c>
      <c r="C547" s="92" t="s">
        <v>18</v>
      </c>
      <c r="D547" s="93">
        <v>4.601</v>
      </c>
      <c r="E547" s="94" t="s">
        <v>13</v>
      </c>
      <c r="F547" s="134"/>
      <c r="G547" s="94" t="s">
        <v>278</v>
      </c>
      <c r="H547" s="135"/>
      <c r="I547" s="135" t="str">
        <f t="shared" si="10"/>
        <v>02,25</v>
      </c>
    </row>
    <row r="548" spans="1:9" ht="19.5" hidden="1" thickBot="1" x14ac:dyDescent="0.3">
      <c r="A548" s="307"/>
      <c r="B548" s="179" t="s">
        <v>276</v>
      </c>
      <c r="C548" s="137" t="s">
        <v>19</v>
      </c>
      <c r="D548" s="138">
        <v>5.0220000000000002</v>
      </c>
      <c r="E548" s="139" t="s">
        <v>13</v>
      </c>
      <c r="F548" s="175"/>
      <c r="G548" s="139" t="s">
        <v>278</v>
      </c>
      <c r="H548" s="140"/>
      <c r="I548" s="140" t="str">
        <f t="shared" si="10"/>
        <v>02,25</v>
      </c>
    </row>
    <row r="549" spans="1:9" ht="19.5" hidden="1" thickBot="1" x14ac:dyDescent="0.3">
      <c r="A549" s="308"/>
      <c r="B549" s="96" t="s">
        <v>276</v>
      </c>
      <c r="C549" s="97" t="s">
        <v>17</v>
      </c>
      <c r="D549" s="98">
        <v>7.2729999999999997</v>
      </c>
      <c r="E549" s="99" t="s">
        <v>13</v>
      </c>
      <c r="F549" s="136"/>
      <c r="G549" s="99" t="s">
        <v>278</v>
      </c>
      <c r="H549" s="132"/>
      <c r="I549" s="132" t="str">
        <f t="shared" si="10"/>
        <v>02,25</v>
      </c>
    </row>
    <row r="550" spans="1:9" ht="19.5" hidden="1" thickBot="1" x14ac:dyDescent="0.3">
      <c r="A550" s="309">
        <f t="shared" si="12"/>
        <v>121</v>
      </c>
      <c r="B550" s="129" t="s">
        <v>276</v>
      </c>
      <c r="C550" s="105" t="s">
        <v>18</v>
      </c>
      <c r="D550" s="106">
        <v>1.722</v>
      </c>
      <c r="E550" s="107" t="s">
        <v>13</v>
      </c>
      <c r="F550" s="300" t="s">
        <v>281</v>
      </c>
      <c r="G550" s="107" t="s">
        <v>280</v>
      </c>
      <c r="H550" s="109"/>
      <c r="I550" s="109" t="str">
        <f t="shared" si="10"/>
        <v>02,25</v>
      </c>
    </row>
    <row r="551" spans="1:9" ht="19.5" hidden="1" thickBot="1" x14ac:dyDescent="0.3">
      <c r="A551" s="310"/>
      <c r="B551" s="130" t="s">
        <v>276</v>
      </c>
      <c r="C551" s="112" t="s">
        <v>19</v>
      </c>
      <c r="D551" s="113">
        <v>3.7010000000000001</v>
      </c>
      <c r="E551" s="114" t="s">
        <v>13</v>
      </c>
      <c r="F551" s="301"/>
      <c r="G551" s="114" t="s">
        <v>280</v>
      </c>
      <c r="H551" s="116"/>
      <c r="I551" s="116" t="str">
        <f t="shared" si="10"/>
        <v>02,25</v>
      </c>
    </row>
    <row r="552" spans="1:9" ht="19.5" hidden="1" thickBot="1" x14ac:dyDescent="0.3">
      <c r="A552" s="310"/>
      <c r="B552" s="130" t="s">
        <v>276</v>
      </c>
      <c r="C552" s="112" t="s">
        <v>116</v>
      </c>
      <c r="D552" s="113">
        <v>2.2810000000000001</v>
      </c>
      <c r="E552" s="114" t="s">
        <v>13</v>
      </c>
      <c r="F552" s="301"/>
      <c r="G552" s="114" t="s">
        <v>280</v>
      </c>
      <c r="H552" s="116"/>
      <c r="I552" s="116" t="str">
        <f t="shared" si="10"/>
        <v>02,25</v>
      </c>
    </row>
    <row r="553" spans="1:9" ht="19.5" hidden="1" thickBot="1" x14ac:dyDescent="0.3">
      <c r="A553" s="310"/>
      <c r="B553" s="131" t="s">
        <v>276</v>
      </c>
      <c r="C553" s="118" t="s">
        <v>17</v>
      </c>
      <c r="D553" s="119">
        <v>2.71</v>
      </c>
      <c r="E553" s="120" t="s">
        <v>13</v>
      </c>
      <c r="F553" s="302"/>
      <c r="G553" s="120" t="s">
        <v>280</v>
      </c>
      <c r="H553" s="122"/>
      <c r="I553" s="122" t="str">
        <f t="shared" si="10"/>
        <v>02,25</v>
      </c>
    </row>
    <row r="554" spans="1:9" ht="19.5" hidden="1" thickBot="1" x14ac:dyDescent="0.3">
      <c r="A554" s="310"/>
      <c r="B554" s="111" t="s">
        <v>276</v>
      </c>
      <c r="C554" s="112" t="s">
        <v>18</v>
      </c>
      <c r="D554" s="113">
        <v>0.57999999999999996</v>
      </c>
      <c r="E554" s="114" t="s">
        <v>34</v>
      </c>
      <c r="F554" s="300" t="s">
        <v>282</v>
      </c>
      <c r="G554" s="114" t="s">
        <v>280</v>
      </c>
      <c r="H554" s="116"/>
      <c r="I554" s="116" t="str">
        <f t="shared" si="10"/>
        <v>02,25</v>
      </c>
    </row>
    <row r="555" spans="1:9" ht="19.5" hidden="1" thickBot="1" x14ac:dyDescent="0.3">
      <c r="A555" s="310"/>
      <c r="B555" s="111" t="s">
        <v>276</v>
      </c>
      <c r="C555" s="112" t="s">
        <v>19</v>
      </c>
      <c r="D555" s="113">
        <v>0.35</v>
      </c>
      <c r="E555" s="114" t="s">
        <v>34</v>
      </c>
      <c r="F555" s="301"/>
      <c r="G555" s="114" t="s">
        <v>280</v>
      </c>
      <c r="H555" s="116"/>
      <c r="I555" s="116" t="str">
        <f t="shared" si="10"/>
        <v>02,25</v>
      </c>
    </row>
    <row r="556" spans="1:9" ht="19.5" hidden="1" thickBot="1" x14ac:dyDescent="0.3">
      <c r="A556" s="310"/>
      <c r="B556" s="111" t="s">
        <v>276</v>
      </c>
      <c r="C556" s="112" t="s">
        <v>116</v>
      </c>
      <c r="D556" s="113">
        <v>0.13</v>
      </c>
      <c r="E556" s="114" t="s">
        <v>34</v>
      </c>
      <c r="F556" s="301"/>
      <c r="G556" s="114" t="s">
        <v>280</v>
      </c>
      <c r="H556" s="116"/>
      <c r="I556" s="116" t="str">
        <f t="shared" si="10"/>
        <v>02,25</v>
      </c>
    </row>
    <row r="557" spans="1:9" ht="19.5" hidden="1" thickBot="1" x14ac:dyDescent="0.3">
      <c r="A557" s="310"/>
      <c r="B557" s="111" t="s">
        <v>276</v>
      </c>
      <c r="C557" s="112" t="s">
        <v>17</v>
      </c>
      <c r="D557" s="113">
        <v>2.79</v>
      </c>
      <c r="E557" s="114" t="s">
        <v>34</v>
      </c>
      <c r="F557" s="301"/>
      <c r="G557" s="114" t="s">
        <v>280</v>
      </c>
      <c r="H557" s="116"/>
      <c r="I557" s="116" t="str">
        <f t="shared" si="10"/>
        <v>02,25</v>
      </c>
    </row>
    <row r="558" spans="1:9" ht="19.5" hidden="1" thickBot="1" x14ac:dyDescent="0.3">
      <c r="A558" s="310"/>
      <c r="B558" s="111" t="s">
        <v>276</v>
      </c>
      <c r="C558" s="112" t="s">
        <v>18</v>
      </c>
      <c r="D558" s="113">
        <v>0.41399999999999998</v>
      </c>
      <c r="E558" s="114" t="s">
        <v>45</v>
      </c>
      <c r="F558" s="301"/>
      <c r="G558" s="114" t="s">
        <v>280</v>
      </c>
      <c r="H558" s="116"/>
      <c r="I558" s="116" t="str">
        <f t="shared" si="10"/>
        <v>02,25</v>
      </c>
    </row>
    <row r="559" spans="1:9" ht="19.5" hidden="1" thickBot="1" x14ac:dyDescent="0.3">
      <c r="A559" s="310"/>
      <c r="B559" s="111" t="s">
        <v>276</v>
      </c>
      <c r="C559" s="112" t="s">
        <v>19</v>
      </c>
      <c r="D559" s="216">
        <v>5.3999999999999999E-2</v>
      </c>
      <c r="E559" s="114" t="s">
        <v>45</v>
      </c>
      <c r="F559" s="301"/>
      <c r="G559" s="114" t="s">
        <v>280</v>
      </c>
      <c r="H559" s="116"/>
      <c r="I559" s="116" t="str">
        <f t="shared" si="10"/>
        <v>02,25</v>
      </c>
    </row>
    <row r="560" spans="1:9" ht="19.5" hidden="1" thickBot="1" x14ac:dyDescent="0.3">
      <c r="A560" s="310"/>
      <c r="B560" s="111" t="s">
        <v>276</v>
      </c>
      <c r="C560" s="112" t="s">
        <v>116</v>
      </c>
      <c r="D560" s="216">
        <v>3.5999999999999997E-2</v>
      </c>
      <c r="E560" s="114" t="s">
        <v>45</v>
      </c>
      <c r="F560" s="301"/>
      <c r="G560" s="114" t="s">
        <v>280</v>
      </c>
      <c r="H560" s="116"/>
      <c r="I560" s="116" t="str">
        <f t="shared" si="10"/>
        <v>02,25</v>
      </c>
    </row>
    <row r="561" spans="1:9" ht="19.5" hidden="1" thickBot="1" x14ac:dyDescent="0.3">
      <c r="A561" s="311"/>
      <c r="B561" s="117" t="s">
        <v>276</v>
      </c>
      <c r="C561" s="118" t="s">
        <v>17</v>
      </c>
      <c r="D561" s="119">
        <v>0.216</v>
      </c>
      <c r="E561" s="120" t="s">
        <v>45</v>
      </c>
      <c r="F561" s="302"/>
      <c r="G561" s="120" t="s">
        <v>280</v>
      </c>
      <c r="H561" s="122"/>
      <c r="I561" s="122" t="str">
        <f t="shared" si="10"/>
        <v>02,25</v>
      </c>
    </row>
    <row r="562" spans="1:9" ht="19.5" hidden="1" thickBot="1" x14ac:dyDescent="0.3">
      <c r="A562" s="306">
        <f t="shared" si="12"/>
        <v>122</v>
      </c>
      <c r="B562" s="91" t="s">
        <v>283</v>
      </c>
      <c r="C562" s="92" t="s">
        <v>18</v>
      </c>
      <c r="D562" s="93">
        <v>1.611</v>
      </c>
      <c r="E562" s="94" t="s">
        <v>13</v>
      </c>
      <c r="F562" s="303" t="s">
        <v>285</v>
      </c>
      <c r="G562" s="94" t="s">
        <v>284</v>
      </c>
      <c r="H562" s="135"/>
      <c r="I562" s="135" t="str">
        <f t="shared" si="10"/>
        <v>03,25</v>
      </c>
    </row>
    <row r="563" spans="1:9" ht="19.5" hidden="1" thickBot="1" x14ac:dyDescent="0.3">
      <c r="A563" s="307"/>
      <c r="B563" s="179" t="s">
        <v>283</v>
      </c>
      <c r="C563" s="137" t="s">
        <v>19</v>
      </c>
      <c r="D563" s="138">
        <v>5.7690000000000001</v>
      </c>
      <c r="E563" s="139" t="s">
        <v>13</v>
      </c>
      <c r="F563" s="304"/>
      <c r="G563" s="139" t="s">
        <v>284</v>
      </c>
      <c r="H563" s="140"/>
      <c r="I563" s="140" t="str">
        <f t="shared" si="10"/>
        <v>03,25</v>
      </c>
    </row>
    <row r="564" spans="1:9" ht="19.5" hidden="1" thickBot="1" x14ac:dyDescent="0.3">
      <c r="A564" s="308"/>
      <c r="B564" s="96" t="s">
        <v>283</v>
      </c>
      <c r="C564" s="97" t="s">
        <v>17</v>
      </c>
      <c r="D564" s="98">
        <v>5.9139999999999997</v>
      </c>
      <c r="E564" s="99" t="s">
        <v>13</v>
      </c>
      <c r="F564" s="305"/>
      <c r="G564" s="99" t="s">
        <v>284</v>
      </c>
      <c r="H564" s="132"/>
      <c r="I564" s="132" t="str">
        <f t="shared" si="10"/>
        <v>03,25</v>
      </c>
    </row>
    <row r="565" spans="1:9" ht="19.5" hidden="1" thickBot="1" x14ac:dyDescent="0.3">
      <c r="A565" s="309">
        <f t="shared" si="12"/>
        <v>123</v>
      </c>
      <c r="B565" s="129" t="s">
        <v>283</v>
      </c>
      <c r="C565" s="105" t="s">
        <v>18</v>
      </c>
      <c r="D565" s="106">
        <v>0.96399999999999997</v>
      </c>
      <c r="E565" s="107" t="s">
        <v>13</v>
      </c>
      <c r="F565" s="300" t="s">
        <v>113</v>
      </c>
      <c r="G565" s="107" t="s">
        <v>286</v>
      </c>
      <c r="H565" s="109"/>
      <c r="I565" s="109" t="str">
        <f t="shared" si="10"/>
        <v>03,25</v>
      </c>
    </row>
    <row r="566" spans="1:9" ht="19.5" hidden="1" thickBot="1" x14ac:dyDescent="0.3">
      <c r="A566" s="310"/>
      <c r="B566" s="130" t="s">
        <v>283</v>
      </c>
      <c r="C566" s="112" t="s">
        <v>19</v>
      </c>
      <c r="D566" s="113">
        <v>3.4209999999999998</v>
      </c>
      <c r="E566" s="114" t="s">
        <v>13</v>
      </c>
      <c r="F566" s="301"/>
      <c r="G566" s="114" t="s">
        <v>286</v>
      </c>
      <c r="H566" s="116"/>
      <c r="I566" s="116" t="str">
        <f t="shared" si="10"/>
        <v>03,25</v>
      </c>
    </row>
    <row r="567" spans="1:9" ht="19.5" hidden="1" thickBot="1" x14ac:dyDescent="0.3">
      <c r="A567" s="310"/>
      <c r="B567" s="130" t="s">
        <v>283</v>
      </c>
      <c r="C567" s="112" t="s">
        <v>116</v>
      </c>
      <c r="D567" s="113">
        <v>1.2909999999999999</v>
      </c>
      <c r="E567" s="114" t="s">
        <v>13</v>
      </c>
      <c r="F567" s="301"/>
      <c r="G567" s="114" t="s">
        <v>286</v>
      </c>
      <c r="H567" s="116"/>
      <c r="I567" s="116" t="str">
        <f t="shared" si="10"/>
        <v>03,25</v>
      </c>
    </row>
    <row r="568" spans="1:9" ht="19.5" hidden="1" thickBot="1" x14ac:dyDescent="0.3">
      <c r="A568" s="310"/>
      <c r="B568" s="131" t="s">
        <v>283</v>
      </c>
      <c r="C568" s="118" t="s">
        <v>17</v>
      </c>
      <c r="D568" s="119">
        <v>3.51</v>
      </c>
      <c r="E568" s="120" t="s">
        <v>13</v>
      </c>
      <c r="F568" s="302"/>
      <c r="G568" s="120" t="s">
        <v>286</v>
      </c>
      <c r="H568" s="122"/>
      <c r="I568" s="122" t="str">
        <f t="shared" si="10"/>
        <v>03,25</v>
      </c>
    </row>
    <row r="569" spans="1:9" ht="19.5" hidden="1" thickBot="1" x14ac:dyDescent="0.3">
      <c r="A569" s="310"/>
      <c r="B569" s="111" t="s">
        <v>283</v>
      </c>
      <c r="C569" s="112" t="s">
        <v>18</v>
      </c>
      <c r="D569" s="113">
        <f>1.34+0.1</f>
        <v>1.4400000000000002</v>
      </c>
      <c r="E569" s="114" t="s">
        <v>34</v>
      </c>
      <c r="F569" s="300" t="s">
        <v>287</v>
      </c>
      <c r="G569" s="114" t="s">
        <v>286</v>
      </c>
      <c r="H569" s="116"/>
      <c r="I569" s="116" t="str">
        <f t="shared" si="10"/>
        <v>03,25</v>
      </c>
    </row>
    <row r="570" spans="1:9" ht="19.5" hidden="1" thickBot="1" x14ac:dyDescent="0.3">
      <c r="A570" s="310"/>
      <c r="B570" s="111" t="s">
        <v>283</v>
      </c>
      <c r="C570" s="112" t="s">
        <v>19</v>
      </c>
      <c r="D570" s="113">
        <f>0.68+0.03</f>
        <v>0.71000000000000008</v>
      </c>
      <c r="E570" s="114" t="s">
        <v>34</v>
      </c>
      <c r="F570" s="301"/>
      <c r="G570" s="114" t="s">
        <v>286</v>
      </c>
      <c r="H570" s="116"/>
      <c r="I570" s="116" t="str">
        <f t="shared" si="10"/>
        <v>03,25</v>
      </c>
    </row>
    <row r="571" spans="1:9" ht="19.5" hidden="1" thickBot="1" x14ac:dyDescent="0.3">
      <c r="A571" s="310"/>
      <c r="B571" s="111" t="s">
        <v>283</v>
      </c>
      <c r="C571" s="112" t="s">
        <v>116</v>
      </c>
      <c r="D571" s="113">
        <v>0.12</v>
      </c>
      <c r="E571" s="114" t="s">
        <v>34</v>
      </c>
      <c r="F571" s="301"/>
      <c r="G571" s="114" t="s">
        <v>286</v>
      </c>
      <c r="H571" s="116"/>
      <c r="I571" s="116" t="str">
        <f t="shared" si="10"/>
        <v>03,25</v>
      </c>
    </row>
    <row r="572" spans="1:9" ht="19.5" hidden="1" thickBot="1" x14ac:dyDescent="0.3">
      <c r="A572" s="310"/>
      <c r="B572" s="111" t="s">
        <v>283</v>
      </c>
      <c r="C572" s="112" t="s">
        <v>17</v>
      </c>
      <c r="D572" s="113">
        <f>2.69+0.15</f>
        <v>2.84</v>
      </c>
      <c r="E572" s="114" t="s">
        <v>34</v>
      </c>
      <c r="F572" s="301"/>
      <c r="G572" s="114" t="s">
        <v>286</v>
      </c>
      <c r="H572" s="116"/>
      <c r="I572" s="116" t="str">
        <f t="shared" si="10"/>
        <v>03,25</v>
      </c>
    </row>
    <row r="573" spans="1:9" ht="19.5" hidden="1" thickBot="1" x14ac:dyDescent="0.3">
      <c r="A573" s="310"/>
      <c r="B573" s="111" t="s">
        <v>283</v>
      </c>
      <c r="C573" s="112" t="s">
        <v>19</v>
      </c>
      <c r="D573" s="113">
        <v>7.1999999999999995E-2</v>
      </c>
      <c r="E573" s="114" t="s">
        <v>45</v>
      </c>
      <c r="F573" s="301"/>
      <c r="G573" s="114" t="s">
        <v>286</v>
      </c>
      <c r="H573" s="116"/>
      <c r="I573" s="116" t="str">
        <f t="shared" si="10"/>
        <v>03,25</v>
      </c>
    </row>
    <row r="574" spans="1:9" ht="19.5" hidden="1" thickBot="1" x14ac:dyDescent="0.3">
      <c r="A574" s="311"/>
      <c r="B574" s="117" t="s">
        <v>283</v>
      </c>
      <c r="C574" s="118" t="s">
        <v>17</v>
      </c>
      <c r="D574" s="119">
        <v>0.82799999999999996</v>
      </c>
      <c r="E574" s="120" t="s">
        <v>45</v>
      </c>
      <c r="F574" s="302"/>
      <c r="G574" s="120" t="s">
        <v>286</v>
      </c>
      <c r="H574" s="122"/>
      <c r="I574" s="122" t="str">
        <f t="shared" si="10"/>
        <v>03,25</v>
      </c>
    </row>
    <row r="575" spans="1:9" ht="19.5" hidden="1" thickBot="1" x14ac:dyDescent="0.3">
      <c r="A575" s="306">
        <f t="shared" si="12"/>
        <v>124</v>
      </c>
      <c r="B575" s="91" t="s">
        <v>290</v>
      </c>
      <c r="C575" s="92" t="s">
        <v>18</v>
      </c>
      <c r="D575" s="93">
        <v>3.4910000000000001</v>
      </c>
      <c r="E575" s="94" t="s">
        <v>13</v>
      </c>
      <c r="F575" s="303" t="s">
        <v>292</v>
      </c>
      <c r="G575" s="94" t="s">
        <v>291</v>
      </c>
      <c r="H575" s="135"/>
      <c r="I575" s="135" t="str">
        <f t="shared" si="10"/>
        <v>03,25</v>
      </c>
    </row>
    <row r="576" spans="1:9" ht="19.5" hidden="1" thickBot="1" x14ac:dyDescent="0.3">
      <c r="A576" s="307"/>
      <c r="B576" s="179" t="s">
        <v>290</v>
      </c>
      <c r="C576" s="137" t="s">
        <v>19</v>
      </c>
      <c r="D576" s="138">
        <v>1.9770000000000001</v>
      </c>
      <c r="E576" s="139" t="s">
        <v>13</v>
      </c>
      <c r="F576" s="304"/>
      <c r="G576" s="139" t="s">
        <v>291</v>
      </c>
      <c r="H576" s="140"/>
      <c r="I576" s="140" t="str">
        <f t="shared" si="10"/>
        <v>03,25</v>
      </c>
    </row>
    <row r="577" spans="1:9" ht="19.5" hidden="1" thickBot="1" x14ac:dyDescent="0.3">
      <c r="A577" s="307"/>
      <c r="B577" s="179" t="s">
        <v>290</v>
      </c>
      <c r="C577" s="137" t="s">
        <v>17</v>
      </c>
      <c r="D577" s="138">
        <v>4.2439999999999998</v>
      </c>
      <c r="E577" s="139" t="s">
        <v>13</v>
      </c>
      <c r="F577" s="304"/>
      <c r="G577" s="139" t="s">
        <v>291</v>
      </c>
      <c r="H577" s="140"/>
      <c r="I577" s="140" t="str">
        <f t="shared" si="10"/>
        <v>03,25</v>
      </c>
    </row>
    <row r="578" spans="1:9" ht="19.5" hidden="1" thickBot="1" x14ac:dyDescent="0.3">
      <c r="A578" s="308"/>
      <c r="B578" s="96" t="s">
        <v>290</v>
      </c>
      <c r="C578" s="97" t="s">
        <v>277</v>
      </c>
      <c r="D578" s="98">
        <v>5.9829999999999997</v>
      </c>
      <c r="E578" s="99" t="s">
        <v>13</v>
      </c>
      <c r="F578" s="305"/>
      <c r="G578" s="99" t="s">
        <v>291</v>
      </c>
      <c r="H578" s="132"/>
      <c r="I578" s="132" t="str">
        <f t="shared" si="10"/>
        <v>03,25</v>
      </c>
    </row>
    <row r="579" spans="1:9" ht="36" hidden="1" customHeight="1" x14ac:dyDescent="0.3">
      <c r="A579" s="309">
        <f t="shared" si="12"/>
        <v>125</v>
      </c>
      <c r="B579" s="104" t="s">
        <v>290</v>
      </c>
      <c r="C579" s="105" t="s">
        <v>18</v>
      </c>
      <c r="D579" s="106">
        <v>1.9890000000000001</v>
      </c>
      <c r="E579" s="107" t="s">
        <v>13</v>
      </c>
      <c r="F579" s="300" t="s">
        <v>299</v>
      </c>
      <c r="G579" s="107" t="s">
        <v>293</v>
      </c>
      <c r="H579" s="109"/>
      <c r="I579" s="109" t="str">
        <f t="shared" si="10"/>
        <v>03,25</v>
      </c>
    </row>
    <row r="580" spans="1:9" ht="36" hidden="1" customHeight="1" x14ac:dyDescent="0.3">
      <c r="A580" s="310"/>
      <c r="B580" s="111" t="s">
        <v>290</v>
      </c>
      <c r="C580" s="112" t="s">
        <v>116</v>
      </c>
      <c r="D580" s="113">
        <v>1.64</v>
      </c>
      <c r="E580" s="114" t="s">
        <v>13</v>
      </c>
      <c r="F580" s="301"/>
      <c r="G580" s="114" t="s">
        <v>293</v>
      </c>
      <c r="H580" s="116"/>
      <c r="I580" s="116" t="str">
        <f t="shared" si="10"/>
        <v>03,25</v>
      </c>
    </row>
    <row r="581" spans="1:9" ht="36" hidden="1" customHeight="1" thickBot="1" x14ac:dyDescent="0.3">
      <c r="A581" s="310"/>
      <c r="B581" s="168" t="s">
        <v>290</v>
      </c>
      <c r="C581" s="169" t="s">
        <v>17</v>
      </c>
      <c r="D581" s="170">
        <v>2.42</v>
      </c>
      <c r="E581" s="171" t="s">
        <v>13</v>
      </c>
      <c r="F581" s="301"/>
      <c r="G581" s="171" t="s">
        <v>293</v>
      </c>
      <c r="H581" s="167"/>
      <c r="I581" s="167" t="str">
        <f t="shared" si="10"/>
        <v>03,25</v>
      </c>
    </row>
    <row r="582" spans="1:9" ht="19.5" hidden="1" thickBot="1" x14ac:dyDescent="0.3">
      <c r="A582" s="310"/>
      <c r="B582" s="129" t="s">
        <v>290</v>
      </c>
      <c r="C582" s="105" t="s">
        <v>18</v>
      </c>
      <c r="D582" s="106">
        <v>2.66</v>
      </c>
      <c r="E582" s="107" t="s">
        <v>34</v>
      </c>
      <c r="F582" s="300" t="s">
        <v>294</v>
      </c>
      <c r="G582" s="107" t="s">
        <v>293</v>
      </c>
      <c r="H582" s="109"/>
      <c r="I582" s="109" t="str">
        <f t="shared" si="10"/>
        <v>03,25</v>
      </c>
    </row>
    <row r="583" spans="1:9" ht="19.5" hidden="1" thickBot="1" x14ac:dyDescent="0.3">
      <c r="A583" s="310"/>
      <c r="B583" s="130" t="s">
        <v>290</v>
      </c>
      <c r="C583" s="112" t="s">
        <v>19</v>
      </c>
      <c r="D583" s="113">
        <v>0.37</v>
      </c>
      <c r="E583" s="114" t="s">
        <v>34</v>
      </c>
      <c r="F583" s="301"/>
      <c r="G583" s="114" t="s">
        <v>293</v>
      </c>
      <c r="H583" s="116"/>
      <c r="I583" s="116" t="str">
        <f t="shared" si="10"/>
        <v>03,25</v>
      </c>
    </row>
    <row r="584" spans="1:9" ht="19.5" hidden="1" thickBot="1" x14ac:dyDescent="0.3">
      <c r="A584" s="310"/>
      <c r="B584" s="130" t="s">
        <v>290</v>
      </c>
      <c r="C584" s="112" t="s">
        <v>116</v>
      </c>
      <c r="D584" s="113">
        <v>0.3</v>
      </c>
      <c r="E584" s="114" t="s">
        <v>34</v>
      </c>
      <c r="F584" s="301"/>
      <c r="G584" s="114" t="s">
        <v>293</v>
      </c>
      <c r="H584" s="116"/>
      <c r="I584" s="116" t="str">
        <f t="shared" si="10"/>
        <v>03,25</v>
      </c>
    </row>
    <row r="585" spans="1:9" ht="19.5" hidden="1" thickBot="1" x14ac:dyDescent="0.3">
      <c r="A585" s="310"/>
      <c r="B585" s="130" t="s">
        <v>290</v>
      </c>
      <c r="C585" s="112" t="s">
        <v>17</v>
      </c>
      <c r="D585" s="113">
        <v>3.16</v>
      </c>
      <c r="E585" s="114" t="s">
        <v>34</v>
      </c>
      <c r="F585" s="301"/>
      <c r="G585" s="114" t="s">
        <v>293</v>
      </c>
      <c r="H585" s="116"/>
      <c r="I585" s="116" t="str">
        <f t="shared" si="10"/>
        <v>03,25</v>
      </c>
    </row>
    <row r="586" spans="1:9" ht="19.5" hidden="1" thickBot="1" x14ac:dyDescent="0.3">
      <c r="A586" s="310"/>
      <c r="B586" s="130" t="s">
        <v>290</v>
      </c>
      <c r="C586" s="112" t="s">
        <v>18</v>
      </c>
      <c r="D586" s="113">
        <v>0.68400000000000005</v>
      </c>
      <c r="E586" s="114" t="s">
        <v>45</v>
      </c>
      <c r="F586" s="301"/>
      <c r="G586" s="114" t="s">
        <v>293</v>
      </c>
      <c r="H586" s="116"/>
      <c r="I586" s="116" t="str">
        <f t="shared" si="10"/>
        <v>03,25</v>
      </c>
    </row>
    <row r="587" spans="1:9" ht="19.5" hidden="1" thickBot="1" x14ac:dyDescent="0.3">
      <c r="A587" s="310"/>
      <c r="B587" s="130" t="s">
        <v>290</v>
      </c>
      <c r="C587" s="112" t="s">
        <v>19</v>
      </c>
      <c r="D587" s="113">
        <v>0.108</v>
      </c>
      <c r="E587" s="114" t="s">
        <v>45</v>
      </c>
      <c r="F587" s="301"/>
      <c r="G587" s="114" t="s">
        <v>293</v>
      </c>
      <c r="H587" s="116"/>
      <c r="I587" s="116" t="str">
        <f t="shared" si="10"/>
        <v>03,25</v>
      </c>
    </row>
    <row r="588" spans="1:9" ht="19.5" hidden="1" thickBot="1" x14ac:dyDescent="0.3">
      <c r="A588" s="310"/>
      <c r="B588" s="130" t="s">
        <v>290</v>
      </c>
      <c r="C588" s="112" t="s">
        <v>116</v>
      </c>
      <c r="D588" s="113">
        <v>5.3999999999999999E-2</v>
      </c>
      <c r="E588" s="114" t="s">
        <v>45</v>
      </c>
      <c r="F588" s="301"/>
      <c r="G588" s="114" t="s">
        <v>293</v>
      </c>
      <c r="H588" s="116"/>
      <c r="I588" s="116" t="str">
        <f t="shared" si="10"/>
        <v>03,25</v>
      </c>
    </row>
    <row r="589" spans="1:9" ht="19.5" hidden="1" thickBot="1" x14ac:dyDescent="0.3">
      <c r="A589" s="311"/>
      <c r="B589" s="131" t="s">
        <v>290</v>
      </c>
      <c r="C589" s="118" t="s">
        <v>17</v>
      </c>
      <c r="D589" s="119">
        <v>0.52200000000000002</v>
      </c>
      <c r="E589" s="120" t="s">
        <v>45</v>
      </c>
      <c r="F589" s="302"/>
      <c r="G589" s="120" t="s">
        <v>293</v>
      </c>
      <c r="H589" s="122"/>
      <c r="I589" s="122" t="str">
        <f t="shared" si="10"/>
        <v>03,25</v>
      </c>
    </row>
    <row r="590" spans="1:9" ht="19.5" hidden="1" thickBot="1" x14ac:dyDescent="0.3">
      <c r="A590" s="306">
        <f t="shared" si="12"/>
        <v>126</v>
      </c>
      <c r="B590" s="91" t="s">
        <v>295</v>
      </c>
      <c r="C590" s="92" t="s">
        <v>18</v>
      </c>
      <c r="D590" s="93">
        <v>3.298</v>
      </c>
      <c r="E590" s="94" t="s">
        <v>13</v>
      </c>
      <c r="F590" s="303" t="s">
        <v>297</v>
      </c>
      <c r="G590" s="94" t="s">
        <v>296</v>
      </c>
      <c r="H590" s="135"/>
      <c r="I590" s="135" t="str">
        <f t="shared" si="10"/>
        <v>03,25</v>
      </c>
    </row>
    <row r="591" spans="1:9" ht="19.5" hidden="1" thickBot="1" x14ac:dyDescent="0.3">
      <c r="A591" s="307"/>
      <c r="B591" s="179" t="s">
        <v>295</v>
      </c>
      <c r="C591" s="137" t="s">
        <v>19</v>
      </c>
      <c r="D591" s="138">
        <v>9.0289999999999999</v>
      </c>
      <c r="E591" s="139" t="s">
        <v>13</v>
      </c>
      <c r="F591" s="304"/>
      <c r="G591" s="139" t="s">
        <v>296</v>
      </c>
      <c r="H591" s="140"/>
      <c r="I591" s="140" t="str">
        <f t="shared" si="10"/>
        <v>03,25</v>
      </c>
    </row>
    <row r="592" spans="1:9" ht="19.5" hidden="1" thickBot="1" x14ac:dyDescent="0.3">
      <c r="A592" s="308"/>
      <c r="B592" s="96" t="s">
        <v>295</v>
      </c>
      <c r="C592" s="97" t="s">
        <v>116</v>
      </c>
      <c r="D592" s="98">
        <v>2.29</v>
      </c>
      <c r="E592" s="99" t="s">
        <v>13</v>
      </c>
      <c r="F592" s="305"/>
      <c r="G592" s="99" t="s">
        <v>296</v>
      </c>
      <c r="H592" s="132"/>
      <c r="I592" s="132" t="str">
        <f t="shared" si="10"/>
        <v>03,25</v>
      </c>
    </row>
    <row r="593" spans="1:9" ht="47.25" hidden="1" customHeight="1" x14ac:dyDescent="0.3">
      <c r="A593" s="309">
        <f t="shared" si="12"/>
        <v>127</v>
      </c>
      <c r="B593" s="129" t="s">
        <v>295</v>
      </c>
      <c r="C593" s="105" t="s">
        <v>19</v>
      </c>
      <c r="D593" s="106">
        <v>5.43</v>
      </c>
      <c r="E593" s="107" t="s">
        <v>13</v>
      </c>
      <c r="F593" s="300" t="s">
        <v>300</v>
      </c>
      <c r="G593" s="107" t="s">
        <v>298</v>
      </c>
      <c r="H593" s="109"/>
      <c r="I593" s="109" t="str">
        <f t="shared" si="10"/>
        <v>03,25</v>
      </c>
    </row>
    <row r="594" spans="1:9" ht="47.25" hidden="1" customHeight="1" thickBot="1" x14ac:dyDescent="0.3">
      <c r="A594" s="310"/>
      <c r="B594" s="131" t="s">
        <v>295</v>
      </c>
      <c r="C594" s="118" t="s">
        <v>17</v>
      </c>
      <c r="D594" s="119">
        <v>1.3160000000000001</v>
      </c>
      <c r="E594" s="120" t="s">
        <v>13</v>
      </c>
      <c r="F594" s="302"/>
      <c r="G594" s="120" t="s">
        <v>298</v>
      </c>
      <c r="H594" s="122"/>
      <c r="I594" s="122" t="str">
        <f t="shared" si="10"/>
        <v>03,25</v>
      </c>
    </row>
    <row r="595" spans="1:9" ht="19.5" hidden="1" thickBot="1" x14ac:dyDescent="0.3">
      <c r="A595" s="310"/>
      <c r="B595" s="111" t="s">
        <v>295</v>
      </c>
      <c r="C595" s="112" t="s">
        <v>18</v>
      </c>
      <c r="D595" s="113">
        <v>0.56000000000000005</v>
      </c>
      <c r="E595" s="114" t="s">
        <v>34</v>
      </c>
      <c r="F595" s="301" t="s">
        <v>301</v>
      </c>
      <c r="G595" s="114" t="s">
        <v>298</v>
      </c>
      <c r="H595" s="116"/>
      <c r="I595" s="116" t="str">
        <f t="shared" si="10"/>
        <v>03,25</v>
      </c>
    </row>
    <row r="596" spans="1:9" ht="19.5" hidden="1" thickBot="1" x14ac:dyDescent="0.3">
      <c r="A596" s="310"/>
      <c r="B596" s="111" t="s">
        <v>295</v>
      </c>
      <c r="C596" s="112" t="s">
        <v>19</v>
      </c>
      <c r="D596" s="113">
        <v>0.79</v>
      </c>
      <c r="E596" s="114" t="s">
        <v>34</v>
      </c>
      <c r="F596" s="301"/>
      <c r="G596" s="114" t="s">
        <v>298</v>
      </c>
      <c r="H596" s="116"/>
      <c r="I596" s="116" t="str">
        <f t="shared" si="10"/>
        <v>03,25</v>
      </c>
    </row>
    <row r="597" spans="1:9" ht="19.5" hidden="1" thickBot="1" x14ac:dyDescent="0.3">
      <c r="A597" s="310"/>
      <c r="B597" s="111" t="s">
        <v>295</v>
      </c>
      <c r="C597" s="112" t="s">
        <v>116</v>
      </c>
      <c r="D597" s="113">
        <v>0.2</v>
      </c>
      <c r="E597" s="114" t="s">
        <v>34</v>
      </c>
      <c r="F597" s="301"/>
      <c r="G597" s="114" t="s">
        <v>298</v>
      </c>
      <c r="H597" s="116"/>
      <c r="I597" s="116" t="str">
        <f t="shared" si="10"/>
        <v>03,25</v>
      </c>
    </row>
    <row r="598" spans="1:9" ht="19.5" hidden="1" thickBot="1" x14ac:dyDescent="0.3">
      <c r="A598" s="310"/>
      <c r="B598" s="111" t="s">
        <v>295</v>
      </c>
      <c r="C598" s="112" t="s">
        <v>17</v>
      </c>
      <c r="D598" s="113">
        <v>2.67</v>
      </c>
      <c r="E598" s="114" t="s">
        <v>34</v>
      </c>
      <c r="F598" s="301"/>
      <c r="G598" s="114" t="s">
        <v>298</v>
      </c>
      <c r="H598" s="116"/>
      <c r="I598" s="116" t="str">
        <f t="shared" si="10"/>
        <v>03,25</v>
      </c>
    </row>
    <row r="599" spans="1:9" ht="19.5" hidden="1" thickBot="1" x14ac:dyDescent="0.3">
      <c r="A599" s="310"/>
      <c r="B599" s="111" t="s">
        <v>295</v>
      </c>
      <c r="C599" s="112" t="s">
        <v>18</v>
      </c>
      <c r="D599" s="113">
        <v>0.216</v>
      </c>
      <c r="E599" s="114" t="s">
        <v>45</v>
      </c>
      <c r="F599" s="301"/>
      <c r="G599" s="114" t="s">
        <v>298</v>
      </c>
      <c r="H599" s="116"/>
      <c r="I599" s="116" t="str">
        <f t="shared" si="10"/>
        <v>03,25</v>
      </c>
    </row>
    <row r="600" spans="1:9" ht="19.5" hidden="1" thickBot="1" x14ac:dyDescent="0.3">
      <c r="A600" s="310"/>
      <c r="B600" s="111" t="s">
        <v>295</v>
      </c>
      <c r="C600" s="112" t="s">
        <v>19</v>
      </c>
      <c r="D600" s="113">
        <v>0.108</v>
      </c>
      <c r="E600" s="114" t="s">
        <v>45</v>
      </c>
      <c r="F600" s="301"/>
      <c r="G600" s="114" t="s">
        <v>298</v>
      </c>
      <c r="H600" s="116"/>
      <c r="I600" s="116" t="str">
        <f t="shared" si="10"/>
        <v>03,25</v>
      </c>
    </row>
    <row r="601" spans="1:9" ht="19.5" hidden="1" thickBot="1" x14ac:dyDescent="0.3">
      <c r="A601" s="310"/>
      <c r="B601" s="111" t="s">
        <v>295</v>
      </c>
      <c r="C601" s="112" t="s">
        <v>116</v>
      </c>
      <c r="D601" s="216">
        <v>3.5999999999999997E-2</v>
      </c>
      <c r="E601" s="114" t="s">
        <v>45</v>
      </c>
      <c r="F601" s="301"/>
      <c r="G601" s="114" t="s">
        <v>298</v>
      </c>
      <c r="H601" s="116"/>
      <c r="I601" s="116" t="str">
        <f t="shared" si="10"/>
        <v>03,25</v>
      </c>
    </row>
    <row r="602" spans="1:9" ht="19.5" hidden="1" thickBot="1" x14ac:dyDescent="0.3">
      <c r="A602" s="311"/>
      <c r="B602" s="117" t="s">
        <v>295</v>
      </c>
      <c r="C602" s="118" t="s">
        <v>17</v>
      </c>
      <c r="D602" s="119">
        <v>1.3320000000000001</v>
      </c>
      <c r="E602" s="120" t="s">
        <v>45</v>
      </c>
      <c r="F602" s="302"/>
      <c r="G602" s="120" t="s">
        <v>298</v>
      </c>
      <c r="H602" s="122"/>
      <c r="I602" s="122" t="str">
        <f t="shared" si="10"/>
        <v>03,25</v>
      </c>
    </row>
    <row r="603" spans="1:9" ht="19.5" hidden="1" thickBot="1" x14ac:dyDescent="0.3">
      <c r="A603" s="306">
        <f t="shared" ref="A603:A621" si="13">MAX(A602,A601,A600,A599,A598,A597,A596,A595,A594,A593,A592,A591,A590,A589)+1</f>
        <v>128</v>
      </c>
      <c r="B603" s="91" t="s">
        <v>302</v>
      </c>
      <c r="C603" s="92" t="s">
        <v>18</v>
      </c>
      <c r="D603" s="93">
        <v>2.5659999999999998</v>
      </c>
      <c r="E603" s="94" t="s">
        <v>13</v>
      </c>
      <c r="F603" s="303" t="s">
        <v>304</v>
      </c>
      <c r="G603" s="94" t="s">
        <v>303</v>
      </c>
      <c r="H603" s="135"/>
      <c r="I603" s="135" t="str">
        <f t="shared" si="10"/>
        <v>03,25</v>
      </c>
    </row>
    <row r="604" spans="1:9" ht="19.5" hidden="1" thickBot="1" x14ac:dyDescent="0.3">
      <c r="A604" s="307"/>
      <c r="B604" s="179" t="s">
        <v>302</v>
      </c>
      <c r="C604" s="137" t="s">
        <v>19</v>
      </c>
      <c r="D604" s="138">
        <v>2.8660000000000001</v>
      </c>
      <c r="E604" s="139" t="s">
        <v>13</v>
      </c>
      <c r="F604" s="304"/>
      <c r="G604" s="139" t="s">
        <v>303</v>
      </c>
      <c r="H604" s="140"/>
      <c r="I604" s="140" t="str">
        <f t="shared" si="10"/>
        <v>03,25</v>
      </c>
    </row>
    <row r="605" spans="1:9" ht="19.5" hidden="1" thickBot="1" x14ac:dyDescent="0.3">
      <c r="A605" s="307"/>
      <c r="B605" s="179" t="s">
        <v>302</v>
      </c>
      <c r="C605" s="137" t="s">
        <v>116</v>
      </c>
      <c r="D605" s="138">
        <v>1.355</v>
      </c>
      <c r="E605" s="139" t="s">
        <v>13</v>
      </c>
      <c r="F605" s="304"/>
      <c r="G605" s="139" t="s">
        <v>303</v>
      </c>
      <c r="H605" s="140"/>
      <c r="I605" s="140" t="str">
        <f t="shared" si="10"/>
        <v>03,25</v>
      </c>
    </row>
    <row r="606" spans="1:9" ht="19.5" hidden="1" thickBot="1" x14ac:dyDescent="0.3">
      <c r="A606" s="307"/>
      <c r="B606" s="179" t="s">
        <v>302</v>
      </c>
      <c r="C606" s="137" t="s">
        <v>17</v>
      </c>
      <c r="D606" s="138">
        <v>5.5819999999999999</v>
      </c>
      <c r="E606" s="139" t="s">
        <v>13</v>
      </c>
      <c r="F606" s="304"/>
      <c r="G606" s="139" t="s">
        <v>303</v>
      </c>
      <c r="H606" s="140"/>
      <c r="I606" s="140" t="str">
        <f t="shared" si="10"/>
        <v>03,25</v>
      </c>
    </row>
    <row r="607" spans="1:9" ht="19.5" hidden="1" thickBot="1" x14ac:dyDescent="0.3">
      <c r="A607" s="308"/>
      <c r="B607" s="96" t="s">
        <v>302</v>
      </c>
      <c r="C607" s="97" t="s">
        <v>277</v>
      </c>
      <c r="D607" s="98">
        <v>2.2949999999999999</v>
      </c>
      <c r="E607" s="99" t="s">
        <v>13</v>
      </c>
      <c r="F607" s="305"/>
      <c r="G607" s="99" t="s">
        <v>303</v>
      </c>
      <c r="H607" s="132"/>
      <c r="I607" s="132" t="str">
        <f t="shared" si="10"/>
        <v>03,25</v>
      </c>
    </row>
    <row r="608" spans="1:9" ht="33" hidden="1" customHeight="1" x14ac:dyDescent="0.3">
      <c r="A608" s="309">
        <f t="shared" si="13"/>
        <v>129</v>
      </c>
      <c r="B608" s="104" t="s">
        <v>302</v>
      </c>
      <c r="C608" s="105" t="s">
        <v>18</v>
      </c>
      <c r="D608" s="106">
        <v>0.55000000000000004</v>
      </c>
      <c r="E608" s="107" t="s">
        <v>34</v>
      </c>
      <c r="F608" s="300" t="s">
        <v>306</v>
      </c>
      <c r="G608" s="107" t="s">
        <v>305</v>
      </c>
      <c r="H608" s="109"/>
      <c r="I608" s="109" t="str">
        <f t="shared" si="10"/>
        <v>03,25</v>
      </c>
    </row>
    <row r="609" spans="1:9" ht="33" hidden="1" customHeight="1" x14ac:dyDescent="0.3">
      <c r="A609" s="310"/>
      <c r="B609" s="111" t="s">
        <v>302</v>
      </c>
      <c r="C609" s="112" t="s">
        <v>19</v>
      </c>
      <c r="D609" s="113">
        <v>0.8</v>
      </c>
      <c r="E609" s="114" t="s">
        <v>34</v>
      </c>
      <c r="F609" s="301"/>
      <c r="G609" s="114" t="s">
        <v>305</v>
      </c>
      <c r="H609" s="116"/>
      <c r="I609" s="116" t="str">
        <f t="shared" si="10"/>
        <v>03,25</v>
      </c>
    </row>
    <row r="610" spans="1:9" ht="33" hidden="1" customHeight="1" x14ac:dyDescent="0.3">
      <c r="A610" s="310"/>
      <c r="B610" s="111" t="s">
        <v>302</v>
      </c>
      <c r="C610" s="112" t="s">
        <v>116</v>
      </c>
      <c r="D610" s="113">
        <v>0.46</v>
      </c>
      <c r="E610" s="114" t="s">
        <v>34</v>
      </c>
      <c r="F610" s="301"/>
      <c r="G610" s="114" t="s">
        <v>305</v>
      </c>
      <c r="H610" s="116"/>
      <c r="I610" s="116" t="str">
        <f t="shared" si="10"/>
        <v>03,25</v>
      </c>
    </row>
    <row r="611" spans="1:9" ht="33" hidden="1" customHeight="1" thickBot="1" x14ac:dyDescent="0.3">
      <c r="A611" s="310"/>
      <c r="B611" s="168" t="s">
        <v>302</v>
      </c>
      <c r="C611" s="169" t="s">
        <v>17</v>
      </c>
      <c r="D611" s="170">
        <v>1.26</v>
      </c>
      <c r="E611" s="171" t="s">
        <v>34</v>
      </c>
      <c r="F611" s="301"/>
      <c r="G611" s="171" t="s">
        <v>305</v>
      </c>
      <c r="H611" s="167"/>
      <c r="I611" s="167" t="str">
        <f t="shared" si="10"/>
        <v>03,25</v>
      </c>
    </row>
    <row r="612" spans="1:9" ht="19.5" hidden="1" thickBot="1" x14ac:dyDescent="0.3">
      <c r="A612" s="306">
        <f t="shared" si="13"/>
        <v>130</v>
      </c>
      <c r="B612" s="91" t="s">
        <v>307</v>
      </c>
      <c r="C612" s="92" t="s">
        <v>18</v>
      </c>
      <c r="D612" s="93">
        <v>2.9649999999999999</v>
      </c>
      <c r="E612" s="94" t="s">
        <v>13</v>
      </c>
      <c r="F612" s="303" t="s">
        <v>309</v>
      </c>
      <c r="G612" s="94" t="s">
        <v>308</v>
      </c>
      <c r="H612" s="135"/>
      <c r="I612" s="135" t="str">
        <f t="shared" si="10"/>
        <v>03,25</v>
      </c>
    </row>
    <row r="613" spans="1:9" ht="19.5" hidden="1" thickBot="1" x14ac:dyDescent="0.3">
      <c r="A613" s="307"/>
      <c r="B613" s="179" t="s">
        <v>307</v>
      </c>
      <c r="C613" s="137" t="s">
        <v>19</v>
      </c>
      <c r="D613" s="138">
        <v>4.7939999999999996</v>
      </c>
      <c r="E613" s="139" t="s">
        <v>13</v>
      </c>
      <c r="F613" s="304"/>
      <c r="G613" s="139" t="s">
        <v>308</v>
      </c>
      <c r="H613" s="140"/>
      <c r="I613" s="140" t="str">
        <f t="shared" si="10"/>
        <v>03,25</v>
      </c>
    </row>
    <row r="614" spans="1:9" ht="19.5" hidden="1" thickBot="1" x14ac:dyDescent="0.3">
      <c r="A614" s="307"/>
      <c r="B614" s="179" t="s">
        <v>307</v>
      </c>
      <c r="C614" s="137" t="s">
        <v>116</v>
      </c>
      <c r="D614" s="138">
        <v>1.7709999999999999</v>
      </c>
      <c r="E614" s="139" t="s">
        <v>13</v>
      </c>
      <c r="F614" s="304"/>
      <c r="G614" s="139" t="s">
        <v>308</v>
      </c>
      <c r="H614" s="140"/>
      <c r="I614" s="140" t="str">
        <f t="shared" si="10"/>
        <v>03,25</v>
      </c>
    </row>
    <row r="615" spans="1:9" ht="19.5" hidden="1" thickBot="1" x14ac:dyDescent="0.3">
      <c r="A615" s="308"/>
      <c r="B615" s="96" t="s">
        <v>307</v>
      </c>
      <c r="C615" s="97" t="s">
        <v>17</v>
      </c>
      <c r="D615" s="98">
        <v>4.9909999999999997</v>
      </c>
      <c r="E615" s="99" t="s">
        <v>13</v>
      </c>
      <c r="F615" s="305"/>
      <c r="G615" s="99" t="s">
        <v>308</v>
      </c>
      <c r="H615" s="132"/>
      <c r="I615" s="132" t="str">
        <f t="shared" si="10"/>
        <v>03,25</v>
      </c>
    </row>
    <row r="616" spans="1:9" ht="18.75" hidden="1" customHeight="1" x14ac:dyDescent="0.3">
      <c r="A616" s="309">
        <f t="shared" si="13"/>
        <v>131</v>
      </c>
      <c r="B616" s="104" t="s">
        <v>307</v>
      </c>
      <c r="C616" s="105" t="s">
        <v>18</v>
      </c>
      <c r="D616" s="106">
        <v>1.87</v>
      </c>
      <c r="E616" s="107" t="s">
        <v>13</v>
      </c>
      <c r="F616" s="300" t="s">
        <v>311</v>
      </c>
      <c r="G616" s="107" t="s">
        <v>310</v>
      </c>
      <c r="H616" s="109"/>
      <c r="I616" s="109" t="str">
        <f t="shared" si="10"/>
        <v>03,25</v>
      </c>
    </row>
    <row r="617" spans="1:9" ht="19.5" hidden="1" thickBot="1" x14ac:dyDescent="0.3">
      <c r="A617" s="310"/>
      <c r="B617" s="111" t="s">
        <v>307</v>
      </c>
      <c r="C617" s="112" t="s">
        <v>19</v>
      </c>
      <c r="D617" s="113">
        <v>3.02</v>
      </c>
      <c r="E617" s="114" t="s">
        <v>13</v>
      </c>
      <c r="F617" s="301"/>
      <c r="G617" s="114" t="s">
        <v>310</v>
      </c>
      <c r="H617" s="116"/>
      <c r="I617" s="116" t="str">
        <f t="shared" si="10"/>
        <v>03,25</v>
      </c>
    </row>
    <row r="618" spans="1:9" ht="19.5" hidden="1" thickBot="1" x14ac:dyDescent="0.3">
      <c r="A618" s="310"/>
      <c r="B618" s="111" t="s">
        <v>307</v>
      </c>
      <c r="C618" s="112" t="s">
        <v>116</v>
      </c>
      <c r="D618" s="113">
        <v>1.1200000000000001</v>
      </c>
      <c r="E618" s="114" t="s">
        <v>13</v>
      </c>
      <c r="F618" s="301"/>
      <c r="G618" s="114" t="s">
        <v>310</v>
      </c>
      <c r="H618" s="116"/>
      <c r="I618" s="116" t="str">
        <f t="shared" si="10"/>
        <v>03,25</v>
      </c>
    </row>
    <row r="619" spans="1:9" ht="19.5" hidden="1" thickBot="1" x14ac:dyDescent="0.3">
      <c r="A619" s="310"/>
      <c r="B619" s="111" t="s">
        <v>307</v>
      </c>
      <c r="C619" s="112" t="s">
        <v>17</v>
      </c>
      <c r="D619" s="113">
        <v>3.1579999999999999</v>
      </c>
      <c r="E619" s="114" t="s">
        <v>13</v>
      </c>
      <c r="F619" s="301"/>
      <c r="G619" s="114" t="s">
        <v>310</v>
      </c>
      <c r="H619" s="116"/>
      <c r="I619" s="116" t="str">
        <f t="shared" si="10"/>
        <v>03,25</v>
      </c>
    </row>
    <row r="620" spans="1:9" ht="19.5" hidden="1" thickBot="1" x14ac:dyDescent="0.3">
      <c r="A620" s="311"/>
      <c r="B620" s="117" t="s">
        <v>307</v>
      </c>
      <c r="C620" s="118" t="s">
        <v>277</v>
      </c>
      <c r="D620" s="119">
        <v>6.5410000000000004</v>
      </c>
      <c r="E620" s="120" t="s">
        <v>13</v>
      </c>
      <c r="F620" s="302"/>
      <c r="G620" s="120" t="s">
        <v>310</v>
      </c>
      <c r="H620" s="122"/>
      <c r="I620" s="122" t="str">
        <f t="shared" si="10"/>
        <v>03,25</v>
      </c>
    </row>
    <row r="621" spans="1:9" ht="23.25" hidden="1" customHeight="1" x14ac:dyDescent="0.3">
      <c r="A621" s="306">
        <f t="shared" si="13"/>
        <v>132</v>
      </c>
      <c r="B621" s="91" t="s">
        <v>307</v>
      </c>
      <c r="C621" s="92" t="s">
        <v>18</v>
      </c>
      <c r="D621" s="93">
        <v>0.21</v>
      </c>
      <c r="E621" s="94" t="s">
        <v>34</v>
      </c>
      <c r="F621" s="303" t="s">
        <v>312</v>
      </c>
      <c r="G621" s="94" t="s">
        <v>310</v>
      </c>
      <c r="H621" s="135"/>
      <c r="I621" s="135" t="str">
        <f t="shared" si="10"/>
        <v>03,25</v>
      </c>
    </row>
    <row r="622" spans="1:9" ht="23.25" hidden="1" customHeight="1" x14ac:dyDescent="0.3">
      <c r="A622" s="307"/>
      <c r="B622" s="179" t="s">
        <v>307</v>
      </c>
      <c r="C622" s="137" t="s">
        <v>19</v>
      </c>
      <c r="D622" s="138">
        <v>0.35</v>
      </c>
      <c r="E622" s="139" t="s">
        <v>34</v>
      </c>
      <c r="F622" s="304"/>
      <c r="G622" s="139" t="s">
        <v>310</v>
      </c>
      <c r="H622" s="140"/>
      <c r="I622" s="140" t="str">
        <f t="shared" si="10"/>
        <v>03,25</v>
      </c>
    </row>
    <row r="623" spans="1:9" ht="23.25" hidden="1" customHeight="1" x14ac:dyDescent="0.3">
      <c r="A623" s="307"/>
      <c r="B623" s="179" t="s">
        <v>307</v>
      </c>
      <c r="C623" s="137" t="s">
        <v>116</v>
      </c>
      <c r="D623" s="138">
        <v>0.17</v>
      </c>
      <c r="E623" s="139" t="s">
        <v>34</v>
      </c>
      <c r="F623" s="304"/>
      <c r="G623" s="139" t="s">
        <v>310</v>
      </c>
      <c r="H623" s="140"/>
      <c r="I623" s="140" t="str">
        <f t="shared" si="10"/>
        <v>03,25</v>
      </c>
    </row>
    <row r="624" spans="1:9" ht="23.25" hidden="1" customHeight="1" x14ac:dyDescent="0.3">
      <c r="A624" s="307"/>
      <c r="B624" s="179" t="s">
        <v>307</v>
      </c>
      <c r="C624" s="137" t="s">
        <v>17</v>
      </c>
      <c r="D624" s="138">
        <v>2.31</v>
      </c>
      <c r="E624" s="139" t="s">
        <v>34</v>
      </c>
      <c r="F624" s="304"/>
      <c r="G624" s="139" t="s">
        <v>310</v>
      </c>
      <c r="H624" s="140"/>
      <c r="I624" s="140" t="str">
        <f t="shared" si="10"/>
        <v>03,25</v>
      </c>
    </row>
    <row r="625" spans="1:9" ht="23.25" hidden="1" customHeight="1" x14ac:dyDescent="0.3">
      <c r="A625" s="307"/>
      <c r="B625" s="179" t="s">
        <v>307</v>
      </c>
      <c r="C625" s="137" t="s">
        <v>18</v>
      </c>
      <c r="D625" s="138">
        <v>0.46800000000000003</v>
      </c>
      <c r="E625" s="139" t="s">
        <v>45</v>
      </c>
      <c r="F625" s="304"/>
      <c r="G625" s="139" t="s">
        <v>310</v>
      </c>
      <c r="H625" s="140"/>
      <c r="I625" s="140" t="str">
        <f t="shared" si="10"/>
        <v>03,25</v>
      </c>
    </row>
    <row r="626" spans="1:9" ht="23.25" hidden="1" customHeight="1" x14ac:dyDescent="0.3">
      <c r="A626" s="307"/>
      <c r="B626" s="179" t="s">
        <v>307</v>
      </c>
      <c r="C626" s="137" t="s">
        <v>116</v>
      </c>
      <c r="D626" s="138">
        <v>0.09</v>
      </c>
      <c r="E626" s="139" t="s">
        <v>45</v>
      </c>
      <c r="F626" s="304"/>
      <c r="G626" s="139" t="s">
        <v>310</v>
      </c>
      <c r="H626" s="140"/>
      <c r="I626" s="140" t="str">
        <f t="shared" si="10"/>
        <v>03,25</v>
      </c>
    </row>
    <row r="627" spans="1:9" ht="23.25" hidden="1" customHeight="1" thickBot="1" x14ac:dyDescent="0.3">
      <c r="A627" s="308"/>
      <c r="B627" s="96" t="s">
        <v>307</v>
      </c>
      <c r="C627" s="97" t="s">
        <v>17</v>
      </c>
      <c r="D627" s="98">
        <v>0.16200000000000001</v>
      </c>
      <c r="E627" s="99" t="s">
        <v>45</v>
      </c>
      <c r="F627" s="305"/>
      <c r="G627" s="99" t="s">
        <v>310</v>
      </c>
      <c r="H627" s="132"/>
      <c r="I627" s="132" t="str">
        <f t="shared" si="10"/>
        <v>03,25</v>
      </c>
    </row>
    <row r="628" spans="1:9" ht="19.5" hidden="1" thickBot="1" x14ac:dyDescent="0.3">
      <c r="A628" s="309">
        <f>MAX(A610:A627)+1</f>
        <v>133</v>
      </c>
      <c r="B628" s="104" t="s">
        <v>313</v>
      </c>
      <c r="C628" s="105" t="s">
        <v>18</v>
      </c>
      <c r="D628" s="106">
        <v>2.871</v>
      </c>
      <c r="E628" s="107" t="s">
        <v>13</v>
      </c>
      <c r="F628" s="300" t="s">
        <v>315</v>
      </c>
      <c r="G628" s="107" t="s">
        <v>314</v>
      </c>
      <c r="H628" s="109"/>
      <c r="I628" s="109" t="str">
        <f t="shared" si="10"/>
        <v>04,25</v>
      </c>
    </row>
    <row r="629" spans="1:9" ht="19.5" hidden="1" thickBot="1" x14ac:dyDescent="0.3">
      <c r="A629" s="310"/>
      <c r="B629" s="111" t="s">
        <v>313</v>
      </c>
      <c r="C629" s="112" t="s">
        <v>19</v>
      </c>
      <c r="D629" s="113">
        <v>6.9429999999999996</v>
      </c>
      <c r="E629" s="114" t="s">
        <v>13</v>
      </c>
      <c r="F629" s="301"/>
      <c r="G629" s="114" t="s">
        <v>314</v>
      </c>
      <c r="H629" s="116"/>
      <c r="I629" s="116" t="str">
        <f t="shared" si="10"/>
        <v>04,25</v>
      </c>
    </row>
    <row r="630" spans="1:9" ht="19.5" hidden="1" thickBot="1" x14ac:dyDescent="0.3">
      <c r="A630" s="310"/>
      <c r="B630" s="111" t="s">
        <v>313</v>
      </c>
      <c r="C630" s="112" t="s">
        <v>116</v>
      </c>
      <c r="D630" s="113">
        <v>1.1739999999999999</v>
      </c>
      <c r="E630" s="114" t="s">
        <v>13</v>
      </c>
      <c r="F630" s="301"/>
      <c r="G630" s="114" t="s">
        <v>314</v>
      </c>
      <c r="H630" s="116"/>
      <c r="I630" s="116" t="str">
        <f t="shared" si="10"/>
        <v>04,25</v>
      </c>
    </row>
    <row r="631" spans="1:9" ht="19.5" hidden="1" thickBot="1" x14ac:dyDescent="0.3">
      <c r="A631" s="311"/>
      <c r="B631" s="117" t="s">
        <v>313</v>
      </c>
      <c r="C631" s="118" t="s">
        <v>17</v>
      </c>
      <c r="D631" s="119">
        <v>3.85</v>
      </c>
      <c r="E631" s="120" t="s">
        <v>13</v>
      </c>
      <c r="F631" s="302"/>
      <c r="G631" s="120" t="s">
        <v>314</v>
      </c>
      <c r="H631" s="122"/>
      <c r="I631" s="122" t="str">
        <f t="shared" si="10"/>
        <v>04,25</v>
      </c>
    </row>
    <row r="632" spans="1:9" ht="19.5" hidden="1" thickBot="1" x14ac:dyDescent="0.3">
      <c r="A632" s="306">
        <f t="shared" ref="A632" si="14">MAX(A614:A631)+1</f>
        <v>134</v>
      </c>
      <c r="B632" s="142" t="s">
        <v>313</v>
      </c>
      <c r="C632" s="92" t="s">
        <v>18</v>
      </c>
      <c r="D632" s="93">
        <v>0.97299999999999998</v>
      </c>
      <c r="E632" s="94" t="s">
        <v>13</v>
      </c>
      <c r="F632" s="303" t="s">
        <v>317</v>
      </c>
      <c r="G632" s="94" t="s">
        <v>316</v>
      </c>
      <c r="H632" s="135"/>
      <c r="I632" s="135" t="str">
        <f t="shared" si="10"/>
        <v>04,25</v>
      </c>
    </row>
    <row r="633" spans="1:9" ht="19.5" hidden="1" thickBot="1" x14ac:dyDescent="0.3">
      <c r="A633" s="307"/>
      <c r="B633" s="144" t="s">
        <v>313</v>
      </c>
      <c r="C633" s="137" t="s">
        <v>19</v>
      </c>
      <c r="D633" s="138">
        <v>2.3319999999999999</v>
      </c>
      <c r="E633" s="139" t="s">
        <v>13</v>
      </c>
      <c r="F633" s="304"/>
      <c r="G633" s="139" t="s">
        <v>316</v>
      </c>
      <c r="H633" s="140"/>
      <c r="I633" s="140" t="str">
        <f t="shared" si="10"/>
        <v>04,25</v>
      </c>
    </row>
    <row r="634" spans="1:9" ht="19.5" hidden="1" thickBot="1" x14ac:dyDescent="0.3">
      <c r="A634" s="307"/>
      <c r="B634" s="144" t="s">
        <v>313</v>
      </c>
      <c r="C634" s="137" t="s">
        <v>116</v>
      </c>
      <c r="D634" s="138">
        <v>0.4</v>
      </c>
      <c r="E634" s="139" t="s">
        <v>13</v>
      </c>
      <c r="F634" s="304"/>
      <c r="G634" s="139" t="s">
        <v>316</v>
      </c>
      <c r="H634" s="140"/>
      <c r="I634" s="140" t="str">
        <f t="shared" si="10"/>
        <v>04,25</v>
      </c>
    </row>
    <row r="635" spans="1:9" ht="19.5" hidden="1" thickBot="1" x14ac:dyDescent="0.3">
      <c r="A635" s="307"/>
      <c r="B635" s="144" t="s">
        <v>313</v>
      </c>
      <c r="C635" s="137" t="s">
        <v>17</v>
      </c>
      <c r="D635" s="138">
        <v>1.3029999999999999</v>
      </c>
      <c r="E635" s="139" t="s">
        <v>13</v>
      </c>
      <c r="F635" s="304"/>
      <c r="G635" s="139" t="s">
        <v>316</v>
      </c>
      <c r="H635" s="140"/>
      <c r="I635" s="140" t="str">
        <f t="shared" si="10"/>
        <v>04,25</v>
      </c>
    </row>
    <row r="636" spans="1:9" ht="19.5" hidden="1" thickBot="1" x14ac:dyDescent="0.3">
      <c r="A636" s="307"/>
      <c r="B636" s="143" t="s">
        <v>313</v>
      </c>
      <c r="C636" s="97" t="s">
        <v>277</v>
      </c>
      <c r="D636" s="98">
        <v>7.7949999999999999</v>
      </c>
      <c r="E636" s="99" t="s">
        <v>13</v>
      </c>
      <c r="F636" s="305"/>
      <c r="G636" s="99" t="s">
        <v>316</v>
      </c>
      <c r="H636" s="132"/>
      <c r="I636" s="132" t="str">
        <f t="shared" si="10"/>
        <v>04,25</v>
      </c>
    </row>
    <row r="637" spans="1:9" ht="33" hidden="1" customHeight="1" x14ac:dyDescent="0.3">
      <c r="A637" s="307"/>
      <c r="B637" s="179" t="s">
        <v>313</v>
      </c>
      <c r="C637" s="137" t="s">
        <v>18</v>
      </c>
      <c r="D637" s="138">
        <v>0.1</v>
      </c>
      <c r="E637" s="139" t="s">
        <v>34</v>
      </c>
      <c r="F637" s="304" t="s">
        <v>318</v>
      </c>
      <c r="G637" s="139" t="s">
        <v>316</v>
      </c>
      <c r="H637" s="140"/>
      <c r="I637" s="140" t="str">
        <f t="shared" si="10"/>
        <v>04,25</v>
      </c>
    </row>
    <row r="638" spans="1:9" ht="33" hidden="1" customHeight="1" x14ac:dyDescent="0.3">
      <c r="A638" s="307"/>
      <c r="B638" s="179" t="s">
        <v>313</v>
      </c>
      <c r="C638" s="137" t="s">
        <v>19</v>
      </c>
      <c r="D638" s="138">
        <v>0.45</v>
      </c>
      <c r="E638" s="139" t="s">
        <v>34</v>
      </c>
      <c r="F638" s="304"/>
      <c r="G638" s="139" t="s">
        <v>316</v>
      </c>
      <c r="H638" s="140"/>
      <c r="I638" s="140" t="str">
        <f t="shared" si="10"/>
        <v>04,25</v>
      </c>
    </row>
    <row r="639" spans="1:9" ht="33" hidden="1" customHeight="1" x14ac:dyDescent="0.3">
      <c r="A639" s="307"/>
      <c r="B639" s="179" t="s">
        <v>313</v>
      </c>
      <c r="C639" s="137" t="s">
        <v>116</v>
      </c>
      <c r="D639" s="138">
        <v>0.19</v>
      </c>
      <c r="E639" s="139" t="s">
        <v>34</v>
      </c>
      <c r="F639" s="304"/>
      <c r="G639" s="139" t="s">
        <v>316</v>
      </c>
      <c r="H639" s="140"/>
      <c r="I639" s="140" t="str">
        <f t="shared" si="10"/>
        <v>04,25</v>
      </c>
    </row>
    <row r="640" spans="1:9" ht="33" hidden="1" customHeight="1" thickBot="1" x14ac:dyDescent="0.3">
      <c r="A640" s="307"/>
      <c r="B640" s="145" t="s">
        <v>313</v>
      </c>
      <c r="C640" s="146" t="s">
        <v>17</v>
      </c>
      <c r="D640" s="147">
        <v>0.37</v>
      </c>
      <c r="E640" s="148" t="s">
        <v>34</v>
      </c>
      <c r="F640" s="304"/>
      <c r="G640" s="148" t="s">
        <v>316</v>
      </c>
      <c r="H640" s="149"/>
      <c r="I640" s="149" t="str">
        <f t="shared" si="10"/>
        <v>04,25</v>
      </c>
    </row>
    <row r="641" spans="1:9" ht="19.5" hidden="1" thickBot="1" x14ac:dyDescent="0.3">
      <c r="A641" s="309">
        <f t="shared" ref="A641:A702" si="15">MAX(A623:A640)+1</f>
        <v>135</v>
      </c>
      <c r="B641" s="104" t="s">
        <v>321</v>
      </c>
      <c r="C641" s="105" t="s">
        <v>18</v>
      </c>
      <c r="D641" s="106">
        <v>1.9410000000000001</v>
      </c>
      <c r="E641" s="107" t="s">
        <v>13</v>
      </c>
      <c r="F641" s="300" t="s">
        <v>323</v>
      </c>
      <c r="G641" s="107" t="s">
        <v>322</v>
      </c>
      <c r="H641" s="109"/>
      <c r="I641" s="109" t="str">
        <f t="shared" si="10"/>
        <v>04,25</v>
      </c>
    </row>
    <row r="642" spans="1:9" ht="19.5" hidden="1" thickBot="1" x14ac:dyDescent="0.3">
      <c r="A642" s="310"/>
      <c r="B642" s="111" t="s">
        <v>321</v>
      </c>
      <c r="C642" s="112" t="s">
        <v>19</v>
      </c>
      <c r="D642" s="113">
        <v>3.7829999999999999</v>
      </c>
      <c r="E642" s="114" t="s">
        <v>13</v>
      </c>
      <c r="F642" s="301"/>
      <c r="G642" s="114" t="s">
        <v>322</v>
      </c>
      <c r="H642" s="116"/>
      <c r="I642" s="116" t="str">
        <f t="shared" si="10"/>
        <v>04,25</v>
      </c>
    </row>
    <row r="643" spans="1:9" ht="19.5" hidden="1" thickBot="1" x14ac:dyDescent="0.3">
      <c r="A643" s="310"/>
      <c r="B643" s="111" t="s">
        <v>321</v>
      </c>
      <c r="C643" s="112" t="s">
        <v>116</v>
      </c>
      <c r="D643" s="113">
        <v>1.7450000000000001</v>
      </c>
      <c r="E643" s="114" t="s">
        <v>13</v>
      </c>
      <c r="F643" s="301"/>
      <c r="G643" s="114" t="s">
        <v>322</v>
      </c>
      <c r="H643" s="116"/>
      <c r="I643" s="116" t="str">
        <f t="shared" si="10"/>
        <v>04,25</v>
      </c>
    </row>
    <row r="644" spans="1:9" ht="19.5" hidden="1" thickBot="1" x14ac:dyDescent="0.3">
      <c r="A644" s="310"/>
      <c r="B644" s="111" t="s">
        <v>321</v>
      </c>
      <c r="C644" s="112" t="s">
        <v>17</v>
      </c>
      <c r="D644" s="113">
        <v>4.6609999999999996</v>
      </c>
      <c r="E644" s="114" t="s">
        <v>13</v>
      </c>
      <c r="F644" s="301"/>
      <c r="G644" s="114" t="s">
        <v>322</v>
      </c>
      <c r="H644" s="116"/>
      <c r="I644" s="116" t="str">
        <f t="shared" si="10"/>
        <v>04,25</v>
      </c>
    </row>
    <row r="645" spans="1:9" ht="19.5" hidden="1" thickBot="1" x14ac:dyDescent="0.3">
      <c r="A645" s="311"/>
      <c r="B645" s="117" t="s">
        <v>321</v>
      </c>
      <c r="C645" s="118" t="s">
        <v>319</v>
      </c>
      <c r="D645" s="119">
        <v>2.0019999999999998</v>
      </c>
      <c r="E645" s="120" t="s">
        <v>13</v>
      </c>
      <c r="F645" s="302"/>
      <c r="G645" s="120" t="s">
        <v>322</v>
      </c>
      <c r="H645" s="122" t="s">
        <v>320</v>
      </c>
      <c r="I645" s="122" t="str">
        <f t="shared" si="10"/>
        <v>04,25</v>
      </c>
    </row>
    <row r="646" spans="1:9" ht="19.5" hidden="1" thickBot="1" x14ac:dyDescent="0.3">
      <c r="A646" s="306">
        <f t="shared" si="15"/>
        <v>136</v>
      </c>
      <c r="B646" s="91" t="s">
        <v>321</v>
      </c>
      <c r="C646" s="92" t="s">
        <v>18</v>
      </c>
      <c r="D646" s="93">
        <v>1.599</v>
      </c>
      <c r="E646" s="94" t="s">
        <v>13</v>
      </c>
      <c r="F646" s="303" t="s">
        <v>311</v>
      </c>
      <c r="G646" s="94" t="s">
        <v>324</v>
      </c>
      <c r="H646" s="135"/>
      <c r="I646" s="135" t="str">
        <f t="shared" si="10"/>
        <v>04,25</v>
      </c>
    </row>
    <row r="647" spans="1:9" ht="19.5" hidden="1" thickBot="1" x14ac:dyDescent="0.3">
      <c r="A647" s="307"/>
      <c r="B647" s="179" t="s">
        <v>321</v>
      </c>
      <c r="C647" s="137" t="s">
        <v>19</v>
      </c>
      <c r="D647" s="138">
        <v>3.1440000000000001</v>
      </c>
      <c r="E647" s="139" t="s">
        <v>13</v>
      </c>
      <c r="F647" s="304"/>
      <c r="G647" s="139" t="s">
        <v>324</v>
      </c>
      <c r="H647" s="140"/>
      <c r="I647" s="140" t="str">
        <f t="shared" si="10"/>
        <v>04,25</v>
      </c>
    </row>
    <row r="648" spans="1:9" ht="19.5" hidden="1" thickBot="1" x14ac:dyDescent="0.3">
      <c r="A648" s="307"/>
      <c r="B648" s="179" t="s">
        <v>321</v>
      </c>
      <c r="C648" s="137" t="s">
        <v>17</v>
      </c>
      <c r="D648" s="138">
        <v>3.86</v>
      </c>
      <c r="E648" s="139" t="s">
        <v>13</v>
      </c>
      <c r="F648" s="304"/>
      <c r="G648" s="139" t="s">
        <v>324</v>
      </c>
      <c r="H648" s="140"/>
      <c r="I648" s="140" t="str">
        <f t="shared" si="10"/>
        <v>04,25</v>
      </c>
    </row>
    <row r="649" spans="1:9" ht="19.5" hidden="1" thickBot="1" x14ac:dyDescent="0.3">
      <c r="A649" s="308"/>
      <c r="B649" s="96" t="s">
        <v>321</v>
      </c>
      <c r="C649" s="97" t="s">
        <v>277</v>
      </c>
      <c r="D649" s="98">
        <v>6.9210000000000003</v>
      </c>
      <c r="E649" s="99" t="s">
        <v>13</v>
      </c>
      <c r="F649" s="305"/>
      <c r="G649" s="99" t="s">
        <v>324</v>
      </c>
      <c r="H649" s="132"/>
      <c r="I649" s="132" t="str">
        <f t="shared" si="10"/>
        <v>04,25</v>
      </c>
    </row>
    <row r="650" spans="1:9" ht="19.5" hidden="1" thickBot="1" x14ac:dyDescent="0.3">
      <c r="A650" s="309">
        <f t="shared" si="15"/>
        <v>137</v>
      </c>
      <c r="B650" s="104" t="s">
        <v>321</v>
      </c>
      <c r="C650" s="105" t="s">
        <v>18</v>
      </c>
      <c r="D650" s="106">
        <v>0.77</v>
      </c>
      <c r="E650" s="107" t="s">
        <v>34</v>
      </c>
      <c r="F650" s="300" t="s">
        <v>325</v>
      </c>
      <c r="G650" s="107" t="s">
        <v>324</v>
      </c>
      <c r="H650" s="109"/>
      <c r="I650" s="109" t="str">
        <f t="shared" si="10"/>
        <v>04,25</v>
      </c>
    </row>
    <row r="651" spans="1:9" ht="19.5" hidden="1" thickBot="1" x14ac:dyDescent="0.3">
      <c r="A651" s="310"/>
      <c r="B651" s="111" t="s">
        <v>321</v>
      </c>
      <c r="C651" s="112" t="s">
        <v>19</v>
      </c>
      <c r="D651" s="113">
        <v>0.56999999999999995</v>
      </c>
      <c r="E651" s="114" t="s">
        <v>34</v>
      </c>
      <c r="F651" s="301"/>
      <c r="G651" s="114" t="s">
        <v>324</v>
      </c>
      <c r="H651" s="116"/>
      <c r="I651" s="116" t="str">
        <f t="shared" si="10"/>
        <v>04,25</v>
      </c>
    </row>
    <row r="652" spans="1:9" ht="19.5" hidden="1" thickBot="1" x14ac:dyDescent="0.3">
      <c r="A652" s="310"/>
      <c r="B652" s="111" t="s">
        <v>321</v>
      </c>
      <c r="C652" s="112" t="s">
        <v>116</v>
      </c>
      <c r="D652" s="113">
        <v>0.06</v>
      </c>
      <c r="E652" s="114" t="s">
        <v>34</v>
      </c>
      <c r="F652" s="301"/>
      <c r="G652" s="114" t="s">
        <v>324</v>
      </c>
      <c r="H652" s="116"/>
      <c r="I652" s="116" t="str">
        <f t="shared" si="10"/>
        <v>04,25</v>
      </c>
    </row>
    <row r="653" spans="1:9" ht="19.5" hidden="1" thickBot="1" x14ac:dyDescent="0.3">
      <c r="A653" s="310"/>
      <c r="B653" s="111" t="s">
        <v>321</v>
      </c>
      <c r="C653" s="112" t="s">
        <v>17</v>
      </c>
      <c r="D653" s="113">
        <v>1.06</v>
      </c>
      <c r="E653" s="114" t="s">
        <v>34</v>
      </c>
      <c r="F653" s="301"/>
      <c r="G653" s="114" t="s">
        <v>324</v>
      </c>
      <c r="H653" s="116"/>
      <c r="I653" s="116" t="str">
        <f t="shared" si="10"/>
        <v>04,25</v>
      </c>
    </row>
    <row r="654" spans="1:9" ht="19.5" hidden="1" thickBot="1" x14ac:dyDescent="0.3">
      <c r="A654" s="310"/>
      <c r="B654" s="111" t="s">
        <v>321</v>
      </c>
      <c r="C654" s="112" t="s">
        <v>18</v>
      </c>
      <c r="D654" s="113">
        <v>0.34200000000000003</v>
      </c>
      <c r="E654" s="114" t="s">
        <v>45</v>
      </c>
      <c r="F654" s="301"/>
      <c r="G654" s="114" t="s">
        <v>324</v>
      </c>
      <c r="H654" s="116"/>
      <c r="I654" s="116" t="str">
        <f t="shared" si="10"/>
        <v>04,25</v>
      </c>
    </row>
    <row r="655" spans="1:9" ht="19.5" hidden="1" thickBot="1" x14ac:dyDescent="0.3">
      <c r="A655" s="310"/>
      <c r="B655" s="168" t="s">
        <v>321</v>
      </c>
      <c r="C655" s="169" t="s">
        <v>17</v>
      </c>
      <c r="D655" s="170">
        <v>0.81</v>
      </c>
      <c r="E655" s="171" t="s">
        <v>45</v>
      </c>
      <c r="F655" s="301"/>
      <c r="G655" s="171" t="s">
        <v>324</v>
      </c>
      <c r="H655" s="167"/>
      <c r="I655" s="167" t="str">
        <f t="shared" si="10"/>
        <v>04,25</v>
      </c>
    </row>
    <row r="656" spans="1:9" ht="19.5" hidden="1" thickBot="1" x14ac:dyDescent="0.3">
      <c r="A656" s="306">
        <f t="shared" si="15"/>
        <v>138</v>
      </c>
      <c r="B656" s="91" t="s">
        <v>326</v>
      </c>
      <c r="C656" s="92" t="s">
        <v>18</v>
      </c>
      <c r="D656" s="93">
        <v>3.8069999999999999</v>
      </c>
      <c r="E656" s="94" t="s">
        <v>13</v>
      </c>
      <c r="F656" s="303" t="s">
        <v>328</v>
      </c>
      <c r="G656" s="94" t="s">
        <v>327</v>
      </c>
      <c r="H656" s="135"/>
      <c r="I656" s="135" t="str">
        <f t="shared" si="10"/>
        <v>04,25</v>
      </c>
    </row>
    <row r="657" spans="1:9" ht="19.5" hidden="1" thickBot="1" x14ac:dyDescent="0.3">
      <c r="A657" s="307"/>
      <c r="B657" s="179" t="s">
        <v>326</v>
      </c>
      <c r="C657" s="137" t="s">
        <v>19</v>
      </c>
      <c r="D657" s="138">
        <v>3.3010000000000002</v>
      </c>
      <c r="E657" s="139" t="s">
        <v>13</v>
      </c>
      <c r="F657" s="304"/>
      <c r="G657" s="139" t="s">
        <v>327</v>
      </c>
      <c r="H657" s="140"/>
      <c r="I657" s="140" t="str">
        <f t="shared" si="10"/>
        <v>04,25</v>
      </c>
    </row>
    <row r="658" spans="1:9" ht="19.5" hidden="1" thickBot="1" x14ac:dyDescent="0.3">
      <c r="A658" s="307"/>
      <c r="B658" s="179" t="s">
        <v>326</v>
      </c>
      <c r="C658" s="137" t="s">
        <v>116</v>
      </c>
      <c r="D658" s="138">
        <v>1.82</v>
      </c>
      <c r="E658" s="139" t="s">
        <v>13</v>
      </c>
      <c r="F658" s="304"/>
      <c r="G658" s="139" t="s">
        <v>327</v>
      </c>
      <c r="H658" s="140"/>
      <c r="I658" s="140" t="str">
        <f t="shared" si="10"/>
        <v>04,25</v>
      </c>
    </row>
    <row r="659" spans="1:9" ht="19.5" hidden="1" thickBot="1" x14ac:dyDescent="0.3">
      <c r="A659" s="308"/>
      <c r="B659" s="96" t="s">
        <v>326</v>
      </c>
      <c r="C659" s="97" t="s">
        <v>17</v>
      </c>
      <c r="D659" s="98">
        <v>4.7009999999999996</v>
      </c>
      <c r="E659" s="99" t="s">
        <v>13</v>
      </c>
      <c r="F659" s="305"/>
      <c r="G659" s="99" t="s">
        <v>327</v>
      </c>
      <c r="H659" s="132"/>
      <c r="I659" s="132" t="str">
        <f t="shared" si="10"/>
        <v>04,25</v>
      </c>
    </row>
    <row r="660" spans="1:9" ht="19.5" hidden="1" thickBot="1" x14ac:dyDescent="0.3">
      <c r="A660" s="309">
        <f t="shared" si="15"/>
        <v>139</v>
      </c>
      <c r="B660" s="104" t="s">
        <v>326</v>
      </c>
      <c r="C660" s="105" t="s">
        <v>18</v>
      </c>
      <c r="D660" s="106">
        <v>1</v>
      </c>
      <c r="E660" s="107" t="s">
        <v>13</v>
      </c>
      <c r="F660" s="300" t="s">
        <v>330</v>
      </c>
      <c r="G660" s="107" t="s">
        <v>329</v>
      </c>
      <c r="H660" s="109"/>
      <c r="I660" s="109" t="str">
        <f t="shared" si="10"/>
        <v>04,25</v>
      </c>
    </row>
    <row r="661" spans="1:9" ht="19.5" hidden="1" thickBot="1" x14ac:dyDescent="0.3">
      <c r="A661" s="310"/>
      <c r="B661" s="111" t="s">
        <v>326</v>
      </c>
      <c r="C661" s="112" t="s">
        <v>19</v>
      </c>
      <c r="D661" s="113">
        <v>2.7789999999999999</v>
      </c>
      <c r="E661" s="114" t="s">
        <v>13</v>
      </c>
      <c r="F661" s="301"/>
      <c r="G661" s="114" t="s">
        <v>329</v>
      </c>
      <c r="H661" s="116"/>
      <c r="I661" s="116" t="str">
        <f t="shared" si="10"/>
        <v>04,25</v>
      </c>
    </row>
    <row r="662" spans="1:9" ht="19.5" hidden="1" thickBot="1" x14ac:dyDescent="0.3">
      <c r="A662" s="310"/>
      <c r="B662" s="111" t="s">
        <v>326</v>
      </c>
      <c r="C662" s="112" t="s">
        <v>116</v>
      </c>
      <c r="D662" s="113">
        <v>1.655</v>
      </c>
      <c r="E662" s="114" t="s">
        <v>13</v>
      </c>
      <c r="F662" s="301"/>
      <c r="G662" s="114" t="s">
        <v>329</v>
      </c>
      <c r="H662" s="116"/>
      <c r="I662" s="116" t="str">
        <f t="shared" si="10"/>
        <v>04,25</v>
      </c>
    </row>
    <row r="663" spans="1:9" ht="19.5" hidden="1" thickBot="1" x14ac:dyDescent="0.3">
      <c r="A663" s="310"/>
      <c r="B663" s="111" t="s">
        <v>326</v>
      </c>
      <c r="C663" s="112" t="s">
        <v>17</v>
      </c>
      <c r="D663" s="113">
        <v>1.6060000000000001</v>
      </c>
      <c r="E663" s="114" t="s">
        <v>13</v>
      </c>
      <c r="F663" s="301"/>
      <c r="G663" s="114" t="s">
        <v>329</v>
      </c>
      <c r="H663" s="116"/>
      <c r="I663" s="116" t="str">
        <f t="shared" si="10"/>
        <v>04,25</v>
      </c>
    </row>
    <row r="664" spans="1:9" ht="19.5" hidden="1" thickBot="1" x14ac:dyDescent="0.3">
      <c r="A664" s="311"/>
      <c r="B664" s="117" t="s">
        <v>326</v>
      </c>
      <c r="C664" s="118" t="s">
        <v>277</v>
      </c>
      <c r="D664" s="119">
        <v>7.9340000000000002</v>
      </c>
      <c r="E664" s="120" t="s">
        <v>13</v>
      </c>
      <c r="F664" s="302"/>
      <c r="G664" s="120" t="s">
        <v>329</v>
      </c>
      <c r="H664" s="122"/>
      <c r="I664" s="122" t="str">
        <f t="shared" si="10"/>
        <v>04,25</v>
      </c>
    </row>
    <row r="665" spans="1:9" ht="19.5" hidden="1" thickBot="1" x14ac:dyDescent="0.3">
      <c r="A665" s="306">
        <f t="shared" si="15"/>
        <v>140</v>
      </c>
      <c r="B665" s="142" t="s">
        <v>326</v>
      </c>
      <c r="C665" s="92" t="s">
        <v>18</v>
      </c>
      <c r="D665" s="93">
        <v>2.5209999999999999</v>
      </c>
      <c r="E665" s="94" t="s">
        <v>13</v>
      </c>
      <c r="F665" s="303" t="s">
        <v>332</v>
      </c>
      <c r="G665" s="94" t="s">
        <v>329</v>
      </c>
      <c r="H665" s="135"/>
      <c r="I665" s="135" t="str">
        <f t="shared" si="10"/>
        <v>04,25</v>
      </c>
    </row>
    <row r="666" spans="1:9" ht="19.5" hidden="1" thickBot="1" x14ac:dyDescent="0.3">
      <c r="A666" s="307"/>
      <c r="B666" s="143" t="s">
        <v>326</v>
      </c>
      <c r="C666" s="97" t="s">
        <v>17</v>
      </c>
      <c r="D666" s="98">
        <v>2.95</v>
      </c>
      <c r="E666" s="99" t="s">
        <v>13</v>
      </c>
      <c r="F666" s="305"/>
      <c r="G666" s="99" t="s">
        <v>329</v>
      </c>
      <c r="H666" s="132"/>
      <c r="I666" s="132" t="str">
        <f t="shared" si="10"/>
        <v>04,25</v>
      </c>
    </row>
    <row r="667" spans="1:9" ht="19.5" hidden="1" thickBot="1" x14ac:dyDescent="0.3">
      <c r="A667" s="307"/>
      <c r="B667" s="179" t="s">
        <v>326</v>
      </c>
      <c r="C667" s="137" t="s">
        <v>18</v>
      </c>
      <c r="D667" s="138">
        <v>0.56000000000000005</v>
      </c>
      <c r="E667" s="139" t="s">
        <v>34</v>
      </c>
      <c r="F667" s="304" t="s">
        <v>331</v>
      </c>
      <c r="G667" s="139" t="s">
        <v>329</v>
      </c>
      <c r="H667" s="140"/>
      <c r="I667" s="140" t="str">
        <f t="shared" si="10"/>
        <v>04,25</v>
      </c>
    </row>
    <row r="668" spans="1:9" ht="19.5" hidden="1" thickBot="1" x14ac:dyDescent="0.3">
      <c r="A668" s="307"/>
      <c r="B668" s="179" t="s">
        <v>326</v>
      </c>
      <c r="C668" s="137" t="s">
        <v>19</v>
      </c>
      <c r="D668" s="138">
        <v>0.43</v>
      </c>
      <c r="E668" s="139" t="s">
        <v>34</v>
      </c>
      <c r="F668" s="304"/>
      <c r="G668" s="139" t="s">
        <v>329</v>
      </c>
      <c r="H668" s="140"/>
      <c r="I668" s="140" t="str">
        <f t="shared" si="10"/>
        <v>04,25</v>
      </c>
    </row>
    <row r="669" spans="1:9" ht="19.5" hidden="1" thickBot="1" x14ac:dyDescent="0.3">
      <c r="A669" s="307"/>
      <c r="B669" s="179" t="s">
        <v>326</v>
      </c>
      <c r="C669" s="137" t="s">
        <v>17</v>
      </c>
      <c r="D669" s="138">
        <v>2.71</v>
      </c>
      <c r="E669" s="139" t="s">
        <v>34</v>
      </c>
      <c r="F669" s="304"/>
      <c r="G669" s="139" t="s">
        <v>329</v>
      </c>
      <c r="H669" s="140"/>
      <c r="I669" s="140" t="str">
        <f t="shared" si="10"/>
        <v>04,25</v>
      </c>
    </row>
    <row r="670" spans="1:9" ht="19.5" hidden="1" thickBot="1" x14ac:dyDescent="0.3">
      <c r="A670" s="307"/>
      <c r="B670" s="179" t="s">
        <v>326</v>
      </c>
      <c r="C670" s="137" t="s">
        <v>18</v>
      </c>
      <c r="D670" s="138">
        <v>0.63</v>
      </c>
      <c r="E670" s="139" t="s">
        <v>45</v>
      </c>
      <c r="F670" s="304"/>
      <c r="G670" s="139" t="s">
        <v>329</v>
      </c>
      <c r="H670" s="140"/>
      <c r="I670" s="140" t="str">
        <f t="shared" si="10"/>
        <v>04,25</v>
      </c>
    </row>
    <row r="671" spans="1:9" ht="19.5" hidden="1" thickBot="1" x14ac:dyDescent="0.3">
      <c r="A671" s="307"/>
      <c r="B671" s="179" t="s">
        <v>326</v>
      </c>
      <c r="C671" s="137" t="s">
        <v>19</v>
      </c>
      <c r="D671" s="138">
        <v>0.09</v>
      </c>
      <c r="E671" s="139" t="s">
        <v>45</v>
      </c>
      <c r="F671" s="304"/>
      <c r="G671" s="139" t="s">
        <v>329</v>
      </c>
      <c r="H671" s="140"/>
      <c r="I671" s="140" t="str">
        <f t="shared" si="10"/>
        <v>04,25</v>
      </c>
    </row>
    <row r="672" spans="1:9" ht="19.5" hidden="1" thickBot="1" x14ac:dyDescent="0.3">
      <c r="A672" s="308"/>
      <c r="B672" s="96" t="s">
        <v>326</v>
      </c>
      <c r="C672" s="97" t="s">
        <v>17</v>
      </c>
      <c r="D672" s="98">
        <v>0.72</v>
      </c>
      <c r="E672" s="99" t="s">
        <v>45</v>
      </c>
      <c r="F672" s="305"/>
      <c r="G672" s="99" t="s">
        <v>329</v>
      </c>
      <c r="H672" s="132"/>
      <c r="I672" s="132" t="str">
        <f t="shared" si="10"/>
        <v>04,25</v>
      </c>
    </row>
    <row r="673" spans="1:9" ht="19.5" hidden="1" thickBot="1" x14ac:dyDescent="0.3">
      <c r="A673" s="309">
        <f t="shared" si="15"/>
        <v>141</v>
      </c>
      <c r="B673" s="104" t="s">
        <v>333</v>
      </c>
      <c r="C673" s="105" t="s">
        <v>18</v>
      </c>
      <c r="D673" s="106">
        <v>1.29</v>
      </c>
      <c r="E673" s="107" t="s">
        <v>13</v>
      </c>
      <c r="F673" s="108"/>
      <c r="G673" s="107" t="s">
        <v>334</v>
      </c>
      <c r="H673" s="109"/>
      <c r="I673" s="109" t="str">
        <f t="shared" si="10"/>
        <v>04,25</v>
      </c>
    </row>
    <row r="674" spans="1:9" ht="19.5" hidden="1" thickBot="1" x14ac:dyDescent="0.3">
      <c r="A674" s="310"/>
      <c r="B674" s="111" t="s">
        <v>333</v>
      </c>
      <c r="C674" s="112" t="s">
        <v>19</v>
      </c>
      <c r="D674" s="113">
        <v>6.9349999999999996</v>
      </c>
      <c r="E674" s="114" t="s">
        <v>13</v>
      </c>
      <c r="F674" s="115"/>
      <c r="G674" s="114" t="s">
        <v>334</v>
      </c>
      <c r="H674" s="116"/>
      <c r="I674" s="116" t="str">
        <f t="shared" si="10"/>
        <v>04,25</v>
      </c>
    </row>
    <row r="675" spans="1:9" ht="19.5" hidden="1" thickBot="1" x14ac:dyDescent="0.3">
      <c r="A675" s="310"/>
      <c r="B675" s="111" t="s">
        <v>333</v>
      </c>
      <c r="C675" s="112" t="s">
        <v>116</v>
      </c>
      <c r="D675" s="113">
        <v>0.68500000000000005</v>
      </c>
      <c r="E675" s="114" t="s">
        <v>13</v>
      </c>
      <c r="F675" s="115"/>
      <c r="G675" s="114" t="s">
        <v>334</v>
      </c>
      <c r="H675" s="116"/>
      <c r="I675" s="116" t="str">
        <f t="shared" si="10"/>
        <v>04,25</v>
      </c>
    </row>
    <row r="676" spans="1:9" ht="19.5" hidden="1" thickBot="1" x14ac:dyDescent="0.3">
      <c r="A676" s="310"/>
      <c r="B676" s="111" t="s">
        <v>333</v>
      </c>
      <c r="C676" s="112" t="s">
        <v>17</v>
      </c>
      <c r="D676" s="113">
        <v>6.1020000000000003</v>
      </c>
      <c r="E676" s="114" t="s">
        <v>13</v>
      </c>
      <c r="F676" s="115"/>
      <c r="G676" s="114" t="s">
        <v>334</v>
      </c>
      <c r="H676" s="116"/>
      <c r="I676" s="116" t="str">
        <f t="shared" si="10"/>
        <v>04,25</v>
      </c>
    </row>
    <row r="677" spans="1:9" ht="19.5" hidden="1" thickBot="1" x14ac:dyDescent="0.3">
      <c r="A677" s="311"/>
      <c r="B677" s="117" t="s">
        <v>333</v>
      </c>
      <c r="C677" s="118" t="s">
        <v>319</v>
      </c>
      <c r="D677" s="119">
        <v>1.5049999999999999</v>
      </c>
      <c r="E677" s="120" t="s">
        <v>13</v>
      </c>
      <c r="F677" s="121"/>
      <c r="G677" s="120" t="s">
        <v>334</v>
      </c>
      <c r="H677" s="122"/>
      <c r="I677" s="218" t="str">
        <f t="shared" si="10"/>
        <v>04,25</v>
      </c>
    </row>
    <row r="678" spans="1:9" ht="25.5" hidden="1" customHeight="1" x14ac:dyDescent="0.3">
      <c r="A678" s="306">
        <f t="shared" si="15"/>
        <v>142</v>
      </c>
      <c r="B678" s="142" t="s">
        <v>333</v>
      </c>
      <c r="C678" s="92" t="s">
        <v>19</v>
      </c>
      <c r="D678" s="93">
        <v>1.59</v>
      </c>
      <c r="E678" s="94" t="s">
        <v>13</v>
      </c>
      <c r="F678" s="303" t="s">
        <v>335</v>
      </c>
      <c r="G678" s="94" t="s">
        <v>336</v>
      </c>
      <c r="H678" s="135"/>
      <c r="I678" s="135" t="str">
        <f t="shared" si="10"/>
        <v>04,25</v>
      </c>
    </row>
    <row r="679" spans="1:9" ht="25.5" hidden="1" customHeight="1" x14ac:dyDescent="0.3">
      <c r="A679" s="307"/>
      <c r="B679" s="144" t="s">
        <v>333</v>
      </c>
      <c r="C679" s="137" t="s">
        <v>17</v>
      </c>
      <c r="D679" s="138">
        <v>1.0029999999999999</v>
      </c>
      <c r="E679" s="139" t="s">
        <v>13</v>
      </c>
      <c r="F679" s="304"/>
      <c r="G679" s="139" t="s">
        <v>336</v>
      </c>
      <c r="H679" s="140"/>
      <c r="I679" s="140" t="str">
        <f t="shared" si="10"/>
        <v>04,25</v>
      </c>
    </row>
    <row r="680" spans="1:9" ht="25.5" hidden="1" customHeight="1" thickBot="1" x14ac:dyDescent="0.3">
      <c r="A680" s="307"/>
      <c r="B680" s="143" t="s">
        <v>333</v>
      </c>
      <c r="C680" s="97" t="s">
        <v>277</v>
      </c>
      <c r="D680" s="98">
        <v>6.8940000000000001</v>
      </c>
      <c r="E680" s="99" t="s">
        <v>13</v>
      </c>
      <c r="F680" s="305"/>
      <c r="G680" s="99" t="s">
        <v>336</v>
      </c>
      <c r="H680" s="132"/>
      <c r="I680" s="217" t="str">
        <f t="shared" si="10"/>
        <v>04,25</v>
      </c>
    </row>
    <row r="681" spans="1:9" ht="19.5" hidden="1" thickBot="1" x14ac:dyDescent="0.3">
      <c r="A681" s="307"/>
      <c r="B681" s="179" t="s">
        <v>333</v>
      </c>
      <c r="C681" s="137" t="s">
        <v>18</v>
      </c>
      <c r="D681" s="138">
        <v>0.47</v>
      </c>
      <c r="E681" s="139" t="s">
        <v>34</v>
      </c>
      <c r="F681" s="304" t="s">
        <v>337</v>
      </c>
      <c r="G681" s="139" t="s">
        <v>336</v>
      </c>
      <c r="H681" s="140"/>
      <c r="I681" s="140" t="str">
        <f t="shared" si="10"/>
        <v>04,25</v>
      </c>
    </row>
    <row r="682" spans="1:9" ht="19.5" hidden="1" thickBot="1" x14ac:dyDescent="0.3">
      <c r="A682" s="307"/>
      <c r="B682" s="179" t="s">
        <v>333</v>
      </c>
      <c r="C682" s="137" t="s">
        <v>19</v>
      </c>
      <c r="D682" s="138">
        <v>7.0000000000000007E-2</v>
      </c>
      <c r="E682" s="139" t="s">
        <v>34</v>
      </c>
      <c r="F682" s="304"/>
      <c r="G682" s="139" t="s">
        <v>336</v>
      </c>
      <c r="H682" s="140"/>
      <c r="I682" s="140" t="str">
        <f t="shared" si="10"/>
        <v>04,25</v>
      </c>
    </row>
    <row r="683" spans="1:9" ht="19.5" hidden="1" thickBot="1" x14ac:dyDescent="0.3">
      <c r="A683" s="307"/>
      <c r="B683" s="179" t="s">
        <v>333</v>
      </c>
      <c r="C683" s="137" t="s">
        <v>17</v>
      </c>
      <c r="D683" s="138">
        <v>3.05</v>
      </c>
      <c r="E683" s="139" t="s">
        <v>34</v>
      </c>
      <c r="F683" s="304"/>
      <c r="G683" s="139" t="s">
        <v>336</v>
      </c>
      <c r="H683" s="140"/>
      <c r="I683" s="140" t="str">
        <f t="shared" si="10"/>
        <v>04,25</v>
      </c>
    </row>
    <row r="684" spans="1:9" ht="19.5" hidden="1" thickBot="1" x14ac:dyDescent="0.3">
      <c r="A684" s="307"/>
      <c r="B684" s="179" t="s">
        <v>333</v>
      </c>
      <c r="C684" s="137" t="s">
        <v>18</v>
      </c>
      <c r="D684" s="138">
        <v>0.09</v>
      </c>
      <c r="E684" s="139" t="s">
        <v>45</v>
      </c>
      <c r="F684" s="304"/>
      <c r="G684" s="139" t="s">
        <v>336</v>
      </c>
      <c r="H684" s="140"/>
      <c r="I684" s="140" t="str">
        <f t="shared" si="10"/>
        <v>04,25</v>
      </c>
    </row>
    <row r="685" spans="1:9" ht="19.5" hidden="1" thickBot="1" x14ac:dyDescent="0.3">
      <c r="A685" s="308"/>
      <c r="B685" s="96" t="s">
        <v>333</v>
      </c>
      <c r="C685" s="97" t="s">
        <v>17</v>
      </c>
      <c r="D685" s="98">
        <v>0.72</v>
      </c>
      <c r="E685" s="99" t="s">
        <v>45</v>
      </c>
      <c r="F685" s="305"/>
      <c r="G685" s="99" t="s">
        <v>336</v>
      </c>
      <c r="H685" s="132"/>
      <c r="I685" s="217" t="str">
        <f t="shared" si="10"/>
        <v>04,25</v>
      </c>
    </row>
    <row r="686" spans="1:9" ht="19.5" hidden="1" thickBot="1" x14ac:dyDescent="0.3">
      <c r="A686" s="309">
        <f t="shared" si="15"/>
        <v>143</v>
      </c>
      <c r="B686" s="104" t="s">
        <v>336</v>
      </c>
      <c r="C686" s="105" t="s">
        <v>18</v>
      </c>
      <c r="D686" s="106">
        <v>2.3359999999999999</v>
      </c>
      <c r="E686" s="107" t="s">
        <v>13</v>
      </c>
      <c r="F686" s="300" t="s">
        <v>339</v>
      </c>
      <c r="G686" s="107" t="s">
        <v>338</v>
      </c>
      <c r="H686" s="109"/>
      <c r="I686" s="109" t="str">
        <f t="shared" si="10"/>
        <v>05,25</v>
      </c>
    </row>
    <row r="687" spans="1:9" ht="19.5" hidden="1" thickBot="1" x14ac:dyDescent="0.3">
      <c r="A687" s="310"/>
      <c r="B687" s="111" t="s">
        <v>336</v>
      </c>
      <c r="C687" s="112" t="s">
        <v>19</v>
      </c>
      <c r="D687" s="113">
        <v>7.6310000000000002</v>
      </c>
      <c r="E687" s="114" t="s">
        <v>13</v>
      </c>
      <c r="F687" s="301"/>
      <c r="G687" s="114" t="s">
        <v>338</v>
      </c>
      <c r="H687" s="116"/>
      <c r="I687" s="116" t="str">
        <f t="shared" si="10"/>
        <v>05,25</v>
      </c>
    </row>
    <row r="688" spans="1:9" ht="19.5" hidden="1" thickBot="1" x14ac:dyDescent="0.3">
      <c r="A688" s="310"/>
      <c r="B688" s="111" t="s">
        <v>336</v>
      </c>
      <c r="C688" s="112" t="s">
        <v>116</v>
      </c>
      <c r="D688" s="113">
        <v>1.5189999999999999</v>
      </c>
      <c r="E688" s="114" t="s">
        <v>13</v>
      </c>
      <c r="F688" s="301"/>
      <c r="G688" s="114" t="s">
        <v>338</v>
      </c>
      <c r="H688" s="116"/>
      <c r="I688" s="116" t="str">
        <f t="shared" si="10"/>
        <v>05,25</v>
      </c>
    </row>
    <row r="689" spans="1:9" ht="19.5" hidden="1" thickBot="1" x14ac:dyDescent="0.3">
      <c r="A689" s="311"/>
      <c r="B689" s="117" t="s">
        <v>336</v>
      </c>
      <c r="C689" s="118" t="s">
        <v>17</v>
      </c>
      <c r="D689" s="119">
        <v>1.996</v>
      </c>
      <c r="E689" s="120" t="s">
        <v>13</v>
      </c>
      <c r="F689" s="302"/>
      <c r="G689" s="120" t="s">
        <v>338</v>
      </c>
      <c r="H689" s="122"/>
      <c r="I689" s="222" t="str">
        <f t="shared" si="10"/>
        <v>05,25</v>
      </c>
    </row>
    <row r="690" spans="1:9" ht="132" hidden="1" thickBot="1" x14ac:dyDescent="0.3">
      <c r="A690" s="123">
        <f t="shared" si="15"/>
        <v>144</v>
      </c>
      <c r="B690" s="124" t="s">
        <v>340</v>
      </c>
      <c r="C690" s="125" t="s">
        <v>277</v>
      </c>
      <c r="D690" s="126">
        <v>4.6970000000000001</v>
      </c>
      <c r="E690" s="127" t="s">
        <v>13</v>
      </c>
      <c r="F690" s="133" t="s">
        <v>342</v>
      </c>
      <c r="G690" s="127" t="s">
        <v>341</v>
      </c>
      <c r="H690" s="128"/>
      <c r="I690" s="128" t="str">
        <f t="shared" si="10"/>
        <v>05,25</v>
      </c>
    </row>
    <row r="691" spans="1:9" ht="19.5" hidden="1" thickBot="1" x14ac:dyDescent="0.3">
      <c r="A691" s="309">
        <f t="shared" si="15"/>
        <v>145</v>
      </c>
      <c r="B691" s="104" t="s">
        <v>341</v>
      </c>
      <c r="C691" s="105" t="s">
        <v>18</v>
      </c>
      <c r="D691" s="106">
        <v>4.1109999999999998</v>
      </c>
      <c r="E691" s="107" t="s">
        <v>13</v>
      </c>
      <c r="F691" s="300" t="s">
        <v>309</v>
      </c>
      <c r="G691" s="107" t="s">
        <v>343</v>
      </c>
      <c r="H691" s="109"/>
      <c r="I691" s="109" t="str">
        <f t="shared" si="10"/>
        <v>05,25</v>
      </c>
    </row>
    <row r="692" spans="1:9" ht="19.5" hidden="1" thickBot="1" x14ac:dyDescent="0.3">
      <c r="A692" s="310"/>
      <c r="B692" s="111" t="s">
        <v>341</v>
      </c>
      <c r="C692" s="112" t="s">
        <v>19</v>
      </c>
      <c r="D692" s="113">
        <v>3.726</v>
      </c>
      <c r="E692" s="114" t="s">
        <v>13</v>
      </c>
      <c r="F692" s="301"/>
      <c r="G692" s="114" t="s">
        <v>343</v>
      </c>
      <c r="H692" s="116"/>
      <c r="I692" s="116" t="str">
        <f t="shared" si="10"/>
        <v>05,25</v>
      </c>
    </row>
    <row r="693" spans="1:9" ht="19.5" hidden="1" thickBot="1" x14ac:dyDescent="0.3">
      <c r="A693" s="310"/>
      <c r="B693" s="111" t="s">
        <v>341</v>
      </c>
      <c r="C693" s="112" t="s">
        <v>116</v>
      </c>
      <c r="D693" s="113">
        <v>0.89200000000000002</v>
      </c>
      <c r="E693" s="114" t="s">
        <v>13</v>
      </c>
      <c r="F693" s="301"/>
      <c r="G693" s="114" t="s">
        <v>343</v>
      </c>
      <c r="H693" s="116"/>
      <c r="I693" s="116" t="str">
        <f t="shared" si="10"/>
        <v>05,25</v>
      </c>
    </row>
    <row r="694" spans="1:9" ht="19.5" hidden="1" thickBot="1" x14ac:dyDescent="0.3">
      <c r="A694" s="311"/>
      <c r="B694" s="117" t="s">
        <v>341</v>
      </c>
      <c r="C694" s="118" t="s">
        <v>17</v>
      </c>
      <c r="D694" s="119">
        <v>5.67</v>
      </c>
      <c r="E694" s="120" t="s">
        <v>13</v>
      </c>
      <c r="F694" s="302"/>
      <c r="G694" s="120" t="s">
        <v>343</v>
      </c>
      <c r="H694" s="122"/>
      <c r="I694" s="222" t="str">
        <f t="shared" si="10"/>
        <v>05,25</v>
      </c>
    </row>
    <row r="695" spans="1:9" ht="19.5" hidden="1" thickBot="1" x14ac:dyDescent="0.3">
      <c r="A695" s="306">
        <f t="shared" si="15"/>
        <v>146</v>
      </c>
      <c r="B695" s="91" t="s">
        <v>344</v>
      </c>
      <c r="C695" s="92" t="s">
        <v>18</v>
      </c>
      <c r="D695" s="93">
        <v>1.679</v>
      </c>
      <c r="E695" s="94" t="s">
        <v>13</v>
      </c>
      <c r="F695" s="303" t="s">
        <v>346</v>
      </c>
      <c r="G695" s="94" t="s">
        <v>345</v>
      </c>
      <c r="H695" s="135"/>
      <c r="I695" s="135" t="str">
        <f t="shared" si="10"/>
        <v>05,25</v>
      </c>
    </row>
    <row r="696" spans="1:9" ht="19.5" hidden="1" thickBot="1" x14ac:dyDescent="0.3">
      <c r="A696" s="307"/>
      <c r="B696" s="179" t="s">
        <v>344</v>
      </c>
      <c r="C696" s="137" t="s">
        <v>17</v>
      </c>
      <c r="D696" s="138">
        <v>2.3109999999999999</v>
      </c>
      <c r="E696" s="139" t="s">
        <v>13</v>
      </c>
      <c r="F696" s="304"/>
      <c r="G696" s="139" t="s">
        <v>345</v>
      </c>
      <c r="H696" s="140"/>
      <c r="I696" s="140" t="str">
        <f t="shared" si="10"/>
        <v>05,25</v>
      </c>
    </row>
    <row r="697" spans="1:9" ht="19.5" hidden="1" thickBot="1" x14ac:dyDescent="0.3">
      <c r="A697" s="307"/>
      <c r="B697" s="145" t="s">
        <v>344</v>
      </c>
      <c r="C697" s="146" t="s">
        <v>277</v>
      </c>
      <c r="D697" s="147">
        <v>6.9320000000000004</v>
      </c>
      <c r="E697" s="148" t="s">
        <v>13</v>
      </c>
      <c r="F697" s="304"/>
      <c r="G697" s="148" t="s">
        <v>345</v>
      </c>
      <c r="H697" s="149"/>
      <c r="I697" s="220" t="str">
        <f t="shared" si="10"/>
        <v>05,25</v>
      </c>
    </row>
    <row r="698" spans="1:9" ht="19.5" hidden="1" thickBot="1" x14ac:dyDescent="0.3">
      <c r="A698" s="309">
        <f t="shared" si="15"/>
        <v>147</v>
      </c>
      <c r="B698" s="104" t="s">
        <v>347</v>
      </c>
      <c r="C698" s="105" t="s">
        <v>18</v>
      </c>
      <c r="D698" s="106">
        <v>2.2530000000000001</v>
      </c>
      <c r="E698" s="107" t="s">
        <v>13</v>
      </c>
      <c r="F698" s="300" t="s">
        <v>309</v>
      </c>
      <c r="G698" s="107" t="s">
        <v>348</v>
      </c>
      <c r="H698" s="109"/>
      <c r="I698" s="109" t="str">
        <f t="shared" si="10"/>
        <v>05,25</v>
      </c>
    </row>
    <row r="699" spans="1:9" ht="19.5" hidden="1" thickBot="1" x14ac:dyDescent="0.3">
      <c r="A699" s="310"/>
      <c r="B699" s="111" t="s">
        <v>347</v>
      </c>
      <c r="C699" s="112" t="s">
        <v>19</v>
      </c>
      <c r="D699" s="113">
        <v>5.5709999999999997</v>
      </c>
      <c r="E699" s="114" t="s">
        <v>13</v>
      </c>
      <c r="F699" s="301"/>
      <c r="G699" s="114" t="s">
        <v>348</v>
      </c>
      <c r="H699" s="116"/>
      <c r="I699" s="116" t="str">
        <f t="shared" si="10"/>
        <v>05,25</v>
      </c>
    </row>
    <row r="700" spans="1:9" ht="19.5" hidden="1" thickBot="1" x14ac:dyDescent="0.3">
      <c r="A700" s="310"/>
      <c r="B700" s="111" t="s">
        <v>347</v>
      </c>
      <c r="C700" s="112" t="s">
        <v>116</v>
      </c>
      <c r="D700" s="113">
        <v>2.8109999999999999</v>
      </c>
      <c r="E700" s="114" t="s">
        <v>13</v>
      </c>
      <c r="F700" s="301"/>
      <c r="G700" s="114" t="s">
        <v>348</v>
      </c>
      <c r="H700" s="116"/>
      <c r="I700" s="116" t="str">
        <f t="shared" si="10"/>
        <v>05,25</v>
      </c>
    </row>
    <row r="701" spans="1:9" ht="19.5" hidden="1" thickBot="1" x14ac:dyDescent="0.3">
      <c r="A701" s="311"/>
      <c r="B701" s="117" t="s">
        <v>347</v>
      </c>
      <c r="C701" s="118" t="s">
        <v>17</v>
      </c>
      <c r="D701" s="119">
        <v>3.81</v>
      </c>
      <c r="E701" s="120" t="s">
        <v>13</v>
      </c>
      <c r="F701" s="302"/>
      <c r="G701" s="120" t="s">
        <v>348</v>
      </c>
      <c r="H701" s="122"/>
      <c r="I701" s="227" t="str">
        <f t="shared" si="10"/>
        <v>05,25</v>
      </c>
    </row>
    <row r="702" spans="1:9" ht="19.5" hidden="1" thickBot="1" x14ac:dyDescent="0.3">
      <c r="A702" s="306">
        <f t="shared" si="15"/>
        <v>148</v>
      </c>
      <c r="B702" s="91" t="s">
        <v>347</v>
      </c>
      <c r="C702" s="92" t="s">
        <v>18</v>
      </c>
      <c r="D702" s="93">
        <v>1.3220000000000001</v>
      </c>
      <c r="E702" s="94" t="s">
        <v>13</v>
      </c>
      <c r="F702" s="134"/>
      <c r="G702" s="94" t="s">
        <v>349</v>
      </c>
      <c r="H702" s="135"/>
      <c r="I702" s="135" t="str">
        <f t="shared" si="10"/>
        <v>05,25</v>
      </c>
    </row>
    <row r="703" spans="1:9" ht="19.5" hidden="1" thickBot="1" x14ac:dyDescent="0.3">
      <c r="A703" s="307"/>
      <c r="B703" s="179" t="s">
        <v>347</v>
      </c>
      <c r="C703" s="137" t="s">
        <v>19</v>
      </c>
      <c r="D703" s="138">
        <v>3.2690000000000001</v>
      </c>
      <c r="E703" s="139" t="s">
        <v>13</v>
      </c>
      <c r="F703" s="175"/>
      <c r="G703" s="139" t="s">
        <v>349</v>
      </c>
      <c r="H703" s="140"/>
      <c r="I703" s="140" t="str">
        <f t="shared" si="10"/>
        <v>05,25</v>
      </c>
    </row>
    <row r="704" spans="1:9" ht="19.5" hidden="1" thickBot="1" x14ac:dyDescent="0.3">
      <c r="A704" s="307"/>
      <c r="B704" s="179" t="s">
        <v>347</v>
      </c>
      <c r="C704" s="137" t="s">
        <v>17</v>
      </c>
      <c r="D704" s="138">
        <v>2.31</v>
      </c>
      <c r="E704" s="139" t="s">
        <v>13</v>
      </c>
      <c r="F704" s="175"/>
      <c r="G704" s="139" t="s">
        <v>349</v>
      </c>
      <c r="H704" s="140"/>
      <c r="I704" s="140" t="str">
        <f t="shared" si="10"/>
        <v>05,25</v>
      </c>
    </row>
    <row r="705" spans="1:9" ht="19.5" hidden="1" thickBot="1" x14ac:dyDescent="0.3">
      <c r="A705" s="307"/>
      <c r="B705" s="179" t="s">
        <v>347</v>
      </c>
      <c r="C705" s="137" t="s">
        <v>277</v>
      </c>
      <c r="D705" s="138">
        <v>8.2989999999999995</v>
      </c>
      <c r="E705" s="139" t="s">
        <v>13</v>
      </c>
      <c r="F705" s="175"/>
      <c r="G705" s="139" t="s">
        <v>349</v>
      </c>
      <c r="H705" s="140"/>
      <c r="I705" s="140" t="str">
        <f t="shared" si="10"/>
        <v>05,25</v>
      </c>
    </row>
    <row r="706" spans="1:9" ht="19.5" hidden="1" thickBot="1" x14ac:dyDescent="0.3">
      <c r="A706" s="308"/>
      <c r="B706" s="96" t="s">
        <v>347</v>
      </c>
      <c r="C706" s="97" t="s">
        <v>319</v>
      </c>
      <c r="D706" s="98">
        <v>1.7410000000000001</v>
      </c>
      <c r="E706" s="99" t="s">
        <v>13</v>
      </c>
      <c r="F706" s="136"/>
      <c r="G706" s="99" t="s">
        <v>349</v>
      </c>
      <c r="H706" s="132"/>
      <c r="I706" s="225" t="str">
        <f t="shared" si="10"/>
        <v>05,25</v>
      </c>
    </row>
    <row r="707" spans="1:9" ht="19.5" hidden="1" thickBot="1" x14ac:dyDescent="0.3">
      <c r="A707" s="309">
        <f t="shared" ref="A707:A747" si="16">MAX(A689:A706)+1</f>
        <v>149</v>
      </c>
      <c r="B707" s="104" t="s">
        <v>347</v>
      </c>
      <c r="C707" s="105" t="s">
        <v>18</v>
      </c>
      <c r="D707" s="106">
        <v>0.18</v>
      </c>
      <c r="E707" s="107" t="s">
        <v>34</v>
      </c>
      <c r="F707" s="300" t="s">
        <v>350</v>
      </c>
      <c r="G707" s="107" t="s">
        <v>349</v>
      </c>
      <c r="H707" s="109"/>
      <c r="I707" s="109" t="str">
        <f t="shared" si="10"/>
        <v>05,25</v>
      </c>
    </row>
    <row r="708" spans="1:9" ht="19.5" hidden="1" thickBot="1" x14ac:dyDescent="0.3">
      <c r="A708" s="310"/>
      <c r="B708" s="111" t="s">
        <v>347</v>
      </c>
      <c r="C708" s="112" t="s">
        <v>19</v>
      </c>
      <c r="D708" s="113">
        <v>0.06</v>
      </c>
      <c r="E708" s="114" t="s">
        <v>34</v>
      </c>
      <c r="F708" s="301"/>
      <c r="G708" s="114" t="s">
        <v>349</v>
      </c>
      <c r="H708" s="116"/>
      <c r="I708" s="116" t="str">
        <f t="shared" si="10"/>
        <v>05,25</v>
      </c>
    </row>
    <row r="709" spans="1:9" ht="19.5" hidden="1" thickBot="1" x14ac:dyDescent="0.3">
      <c r="A709" s="310"/>
      <c r="B709" s="111" t="s">
        <v>347</v>
      </c>
      <c r="C709" s="112" t="s">
        <v>116</v>
      </c>
      <c r="D709" s="113">
        <v>8.5999999999999993E-2</v>
      </c>
      <c r="E709" s="114" t="s">
        <v>34</v>
      </c>
      <c r="F709" s="301"/>
      <c r="G709" s="114" t="s">
        <v>349</v>
      </c>
      <c r="H709" s="116"/>
      <c r="I709" s="116" t="str">
        <f t="shared" si="10"/>
        <v>05,25</v>
      </c>
    </row>
    <row r="710" spans="1:9" ht="19.5" hidden="1" thickBot="1" x14ac:dyDescent="0.3">
      <c r="A710" s="310"/>
      <c r="B710" s="111" t="s">
        <v>347</v>
      </c>
      <c r="C710" s="112" t="s">
        <v>17</v>
      </c>
      <c r="D710" s="113">
        <v>0.28000000000000003</v>
      </c>
      <c r="E710" s="114" t="s">
        <v>34</v>
      </c>
      <c r="F710" s="301"/>
      <c r="G710" s="114" t="s">
        <v>349</v>
      </c>
      <c r="H710" s="116"/>
      <c r="I710" s="116" t="str">
        <f t="shared" si="10"/>
        <v>05,25</v>
      </c>
    </row>
    <row r="711" spans="1:9" ht="19.5" hidden="1" thickBot="1" x14ac:dyDescent="0.3">
      <c r="A711" s="310"/>
      <c r="B711" s="111" t="s">
        <v>347</v>
      </c>
      <c r="C711" s="112" t="s">
        <v>18</v>
      </c>
      <c r="D711" s="113">
        <v>0.09</v>
      </c>
      <c r="E711" s="114" t="s">
        <v>45</v>
      </c>
      <c r="F711" s="301"/>
      <c r="G711" s="114" t="s">
        <v>349</v>
      </c>
      <c r="H711" s="116"/>
      <c r="I711" s="116" t="str">
        <f t="shared" si="10"/>
        <v>05,25</v>
      </c>
    </row>
    <row r="712" spans="1:9" ht="19.5" hidden="1" thickBot="1" x14ac:dyDescent="0.3">
      <c r="A712" s="310"/>
      <c r="B712" s="168" t="s">
        <v>347</v>
      </c>
      <c r="C712" s="169" t="s">
        <v>17</v>
      </c>
      <c r="D712" s="170">
        <v>0.108</v>
      </c>
      <c r="E712" s="171" t="s">
        <v>45</v>
      </c>
      <c r="F712" s="301"/>
      <c r="G712" s="171" t="s">
        <v>349</v>
      </c>
      <c r="H712" s="219"/>
      <c r="I712" s="226" t="str">
        <f t="shared" si="10"/>
        <v>05,25</v>
      </c>
    </row>
    <row r="713" spans="1:9" ht="19.5" hidden="1" thickBot="1" x14ac:dyDescent="0.3">
      <c r="A713" s="306">
        <f t="shared" si="16"/>
        <v>150</v>
      </c>
      <c r="B713" s="91" t="s">
        <v>351</v>
      </c>
      <c r="C713" s="92" t="s">
        <v>18</v>
      </c>
      <c r="D713" s="93">
        <v>3.847</v>
      </c>
      <c r="E713" s="94" t="s">
        <v>13</v>
      </c>
      <c r="F713" s="303" t="s">
        <v>353</v>
      </c>
      <c r="G713" s="94" t="s">
        <v>352</v>
      </c>
      <c r="H713" s="135"/>
      <c r="I713" s="135" t="str">
        <f t="shared" si="10"/>
        <v>05,25</v>
      </c>
    </row>
    <row r="714" spans="1:9" ht="19.5" hidden="1" thickBot="1" x14ac:dyDescent="0.3">
      <c r="A714" s="307"/>
      <c r="B714" s="179" t="s">
        <v>351</v>
      </c>
      <c r="C714" s="137" t="s">
        <v>19</v>
      </c>
      <c r="D714" s="138">
        <v>4.4480000000000004</v>
      </c>
      <c r="E714" s="139" t="s">
        <v>13</v>
      </c>
      <c r="F714" s="304"/>
      <c r="G714" s="139" t="s">
        <v>352</v>
      </c>
      <c r="H714" s="140"/>
      <c r="I714" s="140" t="str">
        <f t="shared" si="10"/>
        <v>05,25</v>
      </c>
    </row>
    <row r="715" spans="1:9" ht="19.5" hidden="1" thickBot="1" x14ac:dyDescent="0.3">
      <c r="A715" s="307"/>
      <c r="B715" s="179" t="s">
        <v>351</v>
      </c>
      <c r="C715" s="137" t="s">
        <v>116</v>
      </c>
      <c r="D715" s="138">
        <v>2.1389999999999998</v>
      </c>
      <c r="E715" s="139" t="s">
        <v>13</v>
      </c>
      <c r="F715" s="304"/>
      <c r="G715" s="139" t="s">
        <v>352</v>
      </c>
      <c r="H715" s="140"/>
      <c r="I715" s="140" t="str">
        <f t="shared" si="10"/>
        <v>05,25</v>
      </c>
    </row>
    <row r="716" spans="1:9" ht="19.5" hidden="1" thickBot="1" x14ac:dyDescent="0.3">
      <c r="A716" s="308"/>
      <c r="B716" s="96" t="s">
        <v>351</v>
      </c>
      <c r="C716" s="97" t="s">
        <v>17</v>
      </c>
      <c r="D716" s="98">
        <v>4.3520000000000003</v>
      </c>
      <c r="E716" s="99" t="s">
        <v>13</v>
      </c>
      <c r="F716" s="305"/>
      <c r="G716" s="99" t="s">
        <v>352</v>
      </c>
      <c r="H716" s="221"/>
      <c r="I716" s="229" t="str">
        <f t="shared" si="10"/>
        <v>05,25</v>
      </c>
    </row>
    <row r="717" spans="1:9" ht="19.5" hidden="1" thickBot="1" x14ac:dyDescent="0.3">
      <c r="A717" s="309">
        <f t="shared" si="16"/>
        <v>151</v>
      </c>
      <c r="B717" s="104" t="s">
        <v>351</v>
      </c>
      <c r="C717" s="105" t="s">
        <v>18</v>
      </c>
      <c r="D717" s="106">
        <v>2.6819999999999999</v>
      </c>
      <c r="E717" s="107" t="s">
        <v>13</v>
      </c>
      <c r="F717" s="300" t="s">
        <v>355</v>
      </c>
      <c r="G717" s="107" t="s">
        <v>354</v>
      </c>
      <c r="H717" s="109"/>
      <c r="I717" s="109" t="str">
        <f t="shared" si="10"/>
        <v>05,25</v>
      </c>
    </row>
    <row r="718" spans="1:9" ht="19.5" hidden="1" thickBot="1" x14ac:dyDescent="0.3">
      <c r="A718" s="310"/>
      <c r="B718" s="111" t="s">
        <v>351</v>
      </c>
      <c r="C718" s="112" t="s">
        <v>19</v>
      </c>
      <c r="D718" s="113">
        <v>3.1040000000000001</v>
      </c>
      <c r="E718" s="114" t="s">
        <v>13</v>
      </c>
      <c r="F718" s="301"/>
      <c r="G718" s="114" t="s">
        <v>354</v>
      </c>
      <c r="H718" s="116"/>
      <c r="I718" s="116" t="str">
        <f t="shared" si="10"/>
        <v>05,25</v>
      </c>
    </row>
    <row r="719" spans="1:9" ht="19.5" hidden="1" thickBot="1" x14ac:dyDescent="0.3">
      <c r="A719" s="310"/>
      <c r="B719" s="111" t="s">
        <v>351</v>
      </c>
      <c r="C719" s="112" t="s">
        <v>17</v>
      </c>
      <c r="D719" s="113">
        <v>3.0310000000000001</v>
      </c>
      <c r="E719" s="114" t="s">
        <v>13</v>
      </c>
      <c r="F719" s="301"/>
      <c r="G719" s="114" t="s">
        <v>354</v>
      </c>
      <c r="H719" s="116"/>
      <c r="I719" s="116" t="str">
        <f t="shared" si="10"/>
        <v>05,25</v>
      </c>
    </row>
    <row r="720" spans="1:9" ht="19.5" hidden="1" thickBot="1" x14ac:dyDescent="0.3">
      <c r="A720" s="311"/>
      <c r="B720" s="117" t="s">
        <v>351</v>
      </c>
      <c r="C720" s="118" t="s">
        <v>277</v>
      </c>
      <c r="D720" s="119">
        <v>6.6779999999999999</v>
      </c>
      <c r="E720" s="120" t="s">
        <v>13</v>
      </c>
      <c r="F720" s="302"/>
      <c r="G720" s="120" t="s">
        <v>354</v>
      </c>
      <c r="H720" s="222"/>
      <c r="I720" s="230" t="str">
        <f t="shared" si="10"/>
        <v>05,25</v>
      </c>
    </row>
    <row r="721" spans="1:9" ht="19.5" hidden="1" thickBot="1" x14ac:dyDescent="0.3">
      <c r="A721" s="306">
        <f t="shared" si="16"/>
        <v>152</v>
      </c>
      <c r="B721" s="142" t="s">
        <v>351</v>
      </c>
      <c r="C721" s="92" t="s">
        <v>18</v>
      </c>
      <c r="D721" s="93">
        <v>2.2650000000000001</v>
      </c>
      <c r="E721" s="94" t="s">
        <v>13</v>
      </c>
      <c r="F721" s="303" t="s">
        <v>356</v>
      </c>
      <c r="G721" s="94" t="s">
        <v>354</v>
      </c>
      <c r="H721" s="135"/>
      <c r="I721" s="135" t="str">
        <f t="shared" si="10"/>
        <v>05,25</v>
      </c>
    </row>
    <row r="722" spans="1:9" ht="19.5" hidden="1" thickBot="1" x14ac:dyDescent="0.3">
      <c r="A722" s="307"/>
      <c r="B722" s="144" t="s">
        <v>351</v>
      </c>
      <c r="C722" s="137" t="s">
        <v>19</v>
      </c>
      <c r="D722" s="138">
        <v>2.6160000000000001</v>
      </c>
      <c r="E722" s="139" t="s">
        <v>13</v>
      </c>
      <c r="F722" s="304"/>
      <c r="G722" s="139" t="s">
        <v>354</v>
      </c>
      <c r="H722" s="140"/>
      <c r="I722" s="140" t="str">
        <f t="shared" si="10"/>
        <v>05,25</v>
      </c>
    </row>
    <row r="723" spans="1:9" ht="19.5" hidden="1" thickBot="1" x14ac:dyDescent="0.3">
      <c r="A723" s="307"/>
      <c r="B723" s="143" t="s">
        <v>351</v>
      </c>
      <c r="C723" s="97" t="s">
        <v>17</v>
      </c>
      <c r="D723" s="98">
        <v>2.5409999999999999</v>
      </c>
      <c r="E723" s="99" t="s">
        <v>13</v>
      </c>
      <c r="F723" s="305"/>
      <c r="G723" s="99" t="s">
        <v>354</v>
      </c>
      <c r="H723" s="221"/>
      <c r="I723" s="229" t="str">
        <f t="shared" si="10"/>
        <v>05,25</v>
      </c>
    </row>
    <row r="724" spans="1:9" ht="19.5" hidden="1" thickBot="1" x14ac:dyDescent="0.3">
      <c r="A724" s="307"/>
      <c r="B724" s="142" t="s">
        <v>351</v>
      </c>
      <c r="C724" s="92" t="s">
        <v>18</v>
      </c>
      <c r="D724" s="93">
        <v>0.5</v>
      </c>
      <c r="E724" s="94" t="s">
        <v>34</v>
      </c>
      <c r="F724" s="303" t="s">
        <v>357</v>
      </c>
      <c r="G724" s="94" t="s">
        <v>354</v>
      </c>
      <c r="H724" s="135"/>
      <c r="I724" s="135" t="str">
        <f t="shared" si="10"/>
        <v>05,25</v>
      </c>
    </row>
    <row r="725" spans="1:9" ht="19.5" hidden="1" thickBot="1" x14ac:dyDescent="0.3">
      <c r="A725" s="307"/>
      <c r="B725" s="144" t="s">
        <v>351</v>
      </c>
      <c r="C725" s="137" t="s">
        <v>19</v>
      </c>
      <c r="D725" s="138">
        <v>0.11</v>
      </c>
      <c r="E725" s="139" t="s">
        <v>34</v>
      </c>
      <c r="F725" s="304"/>
      <c r="G725" s="139" t="s">
        <v>354</v>
      </c>
      <c r="H725" s="140"/>
      <c r="I725" s="140" t="str">
        <f t="shared" si="10"/>
        <v>05,25</v>
      </c>
    </row>
    <row r="726" spans="1:9" ht="19.5" hidden="1" thickBot="1" x14ac:dyDescent="0.3">
      <c r="A726" s="307"/>
      <c r="B726" s="144" t="s">
        <v>351</v>
      </c>
      <c r="C726" s="137" t="s">
        <v>17</v>
      </c>
      <c r="D726" s="138">
        <v>0.88</v>
      </c>
      <c r="E726" s="139" t="s">
        <v>34</v>
      </c>
      <c r="F726" s="304"/>
      <c r="G726" s="139" t="s">
        <v>354</v>
      </c>
      <c r="H726" s="140"/>
      <c r="I726" s="140" t="str">
        <f t="shared" ref="I726:I884" si="17">RIGHT(G726,5)</f>
        <v>05,25</v>
      </c>
    </row>
    <row r="727" spans="1:9" ht="19.5" hidden="1" thickBot="1" x14ac:dyDescent="0.3">
      <c r="A727" s="307"/>
      <c r="B727" s="144" t="s">
        <v>351</v>
      </c>
      <c r="C727" s="137" t="s">
        <v>18</v>
      </c>
      <c r="D727" s="138">
        <v>0.216</v>
      </c>
      <c r="E727" s="139" t="s">
        <v>45</v>
      </c>
      <c r="F727" s="304"/>
      <c r="G727" s="139" t="s">
        <v>354</v>
      </c>
      <c r="H727" s="140"/>
      <c r="I727" s="140" t="str">
        <f t="shared" si="17"/>
        <v>05,25</v>
      </c>
    </row>
    <row r="728" spans="1:9" ht="19.5" hidden="1" thickBot="1" x14ac:dyDescent="0.3">
      <c r="A728" s="307"/>
      <c r="B728" s="144" t="s">
        <v>351</v>
      </c>
      <c r="C728" s="137" t="s">
        <v>19</v>
      </c>
      <c r="D728" s="215">
        <v>3.5999999999999997E-2</v>
      </c>
      <c r="E728" s="139" t="s">
        <v>45</v>
      </c>
      <c r="F728" s="304"/>
      <c r="G728" s="139" t="s">
        <v>354</v>
      </c>
      <c r="H728" s="140"/>
      <c r="I728" s="140" t="str">
        <f t="shared" si="17"/>
        <v>05,25</v>
      </c>
    </row>
    <row r="729" spans="1:9" ht="19.5" hidden="1" thickBot="1" x14ac:dyDescent="0.3">
      <c r="A729" s="307"/>
      <c r="B729" s="223" t="s">
        <v>351</v>
      </c>
      <c r="C729" s="146" t="s">
        <v>17</v>
      </c>
      <c r="D729" s="147">
        <v>0.34200000000000003</v>
      </c>
      <c r="E729" s="148" t="s">
        <v>45</v>
      </c>
      <c r="F729" s="304"/>
      <c r="G729" s="148" t="s">
        <v>354</v>
      </c>
      <c r="H729" s="224"/>
      <c r="I729" s="228" t="str">
        <f t="shared" si="17"/>
        <v>05,25</v>
      </c>
    </row>
    <row r="730" spans="1:9" ht="19.5" hidden="1" thickBot="1" x14ac:dyDescent="0.3">
      <c r="A730" s="309">
        <f t="shared" si="16"/>
        <v>153</v>
      </c>
      <c r="B730" s="104" t="s">
        <v>358</v>
      </c>
      <c r="C730" s="105" t="s">
        <v>18</v>
      </c>
      <c r="D730" s="106">
        <v>2.9039999999999999</v>
      </c>
      <c r="E730" s="107" t="s">
        <v>13</v>
      </c>
      <c r="F730" s="300" t="s">
        <v>339</v>
      </c>
      <c r="G730" s="107" t="s">
        <v>359</v>
      </c>
      <c r="H730" s="109"/>
      <c r="I730" s="109" t="str">
        <f t="shared" si="17"/>
        <v>05,25</v>
      </c>
    </row>
    <row r="731" spans="1:9" ht="19.5" hidden="1" thickBot="1" x14ac:dyDescent="0.3">
      <c r="A731" s="310"/>
      <c r="B731" s="111" t="s">
        <v>358</v>
      </c>
      <c r="C731" s="112" t="s">
        <v>19</v>
      </c>
      <c r="D731" s="113">
        <v>4.6340000000000003</v>
      </c>
      <c r="E731" s="114" t="s">
        <v>13</v>
      </c>
      <c r="F731" s="301"/>
      <c r="G731" s="114" t="s">
        <v>359</v>
      </c>
      <c r="H731" s="116"/>
      <c r="I731" s="116" t="str">
        <f t="shared" si="17"/>
        <v>05,25</v>
      </c>
    </row>
    <row r="732" spans="1:9" ht="19.5" hidden="1" thickBot="1" x14ac:dyDescent="0.3">
      <c r="A732" s="310"/>
      <c r="B732" s="111" t="s">
        <v>358</v>
      </c>
      <c r="C732" s="112" t="s">
        <v>17</v>
      </c>
      <c r="D732" s="113">
        <v>5.0730000000000004</v>
      </c>
      <c r="E732" s="114" t="s">
        <v>13</v>
      </c>
      <c r="F732" s="301"/>
      <c r="G732" s="114" t="s">
        <v>359</v>
      </c>
      <c r="H732" s="116"/>
      <c r="I732" s="116" t="str">
        <f t="shared" si="17"/>
        <v>05,25</v>
      </c>
    </row>
    <row r="733" spans="1:9" ht="19.5" hidden="1" thickBot="1" x14ac:dyDescent="0.3">
      <c r="A733" s="311"/>
      <c r="B733" s="117" t="s">
        <v>358</v>
      </c>
      <c r="C733" s="118" t="s">
        <v>319</v>
      </c>
      <c r="D733" s="119">
        <v>1.536</v>
      </c>
      <c r="E733" s="120" t="s">
        <v>13</v>
      </c>
      <c r="F733" s="302"/>
      <c r="G733" s="120" t="s">
        <v>359</v>
      </c>
      <c r="H733" s="227"/>
      <c r="I733" s="248" t="str">
        <f t="shared" si="17"/>
        <v>05,25</v>
      </c>
    </row>
    <row r="734" spans="1:9" ht="19.5" hidden="1" thickBot="1" x14ac:dyDescent="0.3">
      <c r="A734" s="306">
        <f t="shared" si="16"/>
        <v>154</v>
      </c>
      <c r="B734" s="91" t="s">
        <v>358</v>
      </c>
      <c r="C734" s="92" t="s">
        <v>19</v>
      </c>
      <c r="D734" s="93">
        <v>4.5599999999999996</v>
      </c>
      <c r="E734" s="94" t="s">
        <v>13</v>
      </c>
      <c r="F734" s="303" t="s">
        <v>361</v>
      </c>
      <c r="G734" s="94" t="s">
        <v>360</v>
      </c>
      <c r="H734" s="135"/>
      <c r="I734" s="135" t="str">
        <f t="shared" si="17"/>
        <v>06,25</v>
      </c>
    </row>
    <row r="735" spans="1:9" ht="19.5" hidden="1" thickBot="1" x14ac:dyDescent="0.3">
      <c r="A735" s="307"/>
      <c r="B735" s="179" t="s">
        <v>358</v>
      </c>
      <c r="C735" s="137" t="s">
        <v>116</v>
      </c>
      <c r="D735" s="138">
        <v>1.3109999999999999</v>
      </c>
      <c r="E735" s="139" t="s">
        <v>13</v>
      </c>
      <c r="F735" s="304"/>
      <c r="G735" s="139" t="s">
        <v>360</v>
      </c>
      <c r="H735" s="140"/>
      <c r="I735" s="140" t="str">
        <f t="shared" si="17"/>
        <v>06,25</v>
      </c>
    </row>
    <row r="736" spans="1:9" ht="19.5" hidden="1" thickBot="1" x14ac:dyDescent="0.3">
      <c r="A736" s="307"/>
      <c r="B736" s="179" t="s">
        <v>358</v>
      </c>
      <c r="C736" s="137" t="s">
        <v>17</v>
      </c>
      <c r="D736" s="138">
        <v>4.9939999999999998</v>
      </c>
      <c r="E736" s="139" t="s">
        <v>13</v>
      </c>
      <c r="F736" s="304"/>
      <c r="G736" s="139" t="s">
        <v>360</v>
      </c>
      <c r="H736" s="140"/>
      <c r="I736" s="140" t="str">
        <f t="shared" si="17"/>
        <v>06,25</v>
      </c>
    </row>
    <row r="737" spans="1:12" ht="19.5" hidden="1" thickBot="1" x14ac:dyDescent="0.3">
      <c r="A737" s="308"/>
      <c r="B737" s="96" t="s">
        <v>358</v>
      </c>
      <c r="C737" s="97" t="s">
        <v>277</v>
      </c>
      <c r="D737" s="98">
        <v>5.2770000000000001</v>
      </c>
      <c r="E737" s="99" t="s">
        <v>13</v>
      </c>
      <c r="F737" s="305"/>
      <c r="G737" s="99" t="s">
        <v>360</v>
      </c>
      <c r="H737" s="225"/>
      <c r="I737" s="247" t="str">
        <f t="shared" si="17"/>
        <v>06,25</v>
      </c>
    </row>
    <row r="738" spans="1:12" ht="19.5" hidden="1" thickBot="1" x14ac:dyDescent="0.3">
      <c r="A738" s="309">
        <f t="shared" si="16"/>
        <v>155</v>
      </c>
      <c r="B738" s="104" t="s">
        <v>358</v>
      </c>
      <c r="C738" s="105" t="s">
        <v>18</v>
      </c>
      <c r="D738" s="106">
        <f>0.45+0.1</f>
        <v>0.55000000000000004</v>
      </c>
      <c r="E738" s="107" t="s">
        <v>34</v>
      </c>
      <c r="F738" s="300" t="s">
        <v>362</v>
      </c>
      <c r="G738" s="107" t="s">
        <v>360</v>
      </c>
      <c r="H738" s="109"/>
      <c r="I738" s="109" t="str">
        <f t="shared" si="17"/>
        <v>06,25</v>
      </c>
    </row>
    <row r="739" spans="1:12" ht="19.5" hidden="1" thickBot="1" x14ac:dyDescent="0.3">
      <c r="A739" s="310"/>
      <c r="B739" s="111" t="s">
        <v>358</v>
      </c>
      <c r="C739" s="112" t="s">
        <v>19</v>
      </c>
      <c r="D739" s="113">
        <v>0.15</v>
      </c>
      <c r="E739" s="114" t="s">
        <v>34</v>
      </c>
      <c r="F739" s="301"/>
      <c r="G739" s="114" t="s">
        <v>360</v>
      </c>
      <c r="H739" s="116"/>
      <c r="I739" s="116" t="str">
        <f t="shared" si="17"/>
        <v>06,25</v>
      </c>
    </row>
    <row r="740" spans="1:12" ht="19.5" hidden="1" thickBot="1" x14ac:dyDescent="0.3">
      <c r="A740" s="310"/>
      <c r="B740" s="111" t="s">
        <v>358</v>
      </c>
      <c r="C740" s="112" t="s">
        <v>17</v>
      </c>
      <c r="D740" s="113">
        <f>1.13+0.2</f>
        <v>1.3299999999999998</v>
      </c>
      <c r="E740" s="114" t="s">
        <v>34</v>
      </c>
      <c r="F740" s="301"/>
      <c r="G740" s="114" t="s">
        <v>360</v>
      </c>
      <c r="H740" s="116"/>
      <c r="I740" s="116" t="str">
        <f t="shared" si="17"/>
        <v>06,25</v>
      </c>
    </row>
    <row r="741" spans="1:12" ht="19.5" hidden="1" thickBot="1" x14ac:dyDescent="0.3">
      <c r="A741" s="310"/>
      <c r="B741" s="111" t="s">
        <v>358</v>
      </c>
      <c r="C741" s="112" t="s">
        <v>18</v>
      </c>
      <c r="D741" s="113">
        <v>0.2</v>
      </c>
      <c r="E741" s="114" t="s">
        <v>45</v>
      </c>
      <c r="F741" s="301"/>
      <c r="G741" s="114" t="s">
        <v>360</v>
      </c>
      <c r="H741" s="116"/>
      <c r="I741" s="116" t="str">
        <f t="shared" si="17"/>
        <v>06,25</v>
      </c>
    </row>
    <row r="742" spans="1:12" ht="19.5" hidden="1" thickBot="1" x14ac:dyDescent="0.3">
      <c r="A742" s="311"/>
      <c r="B742" s="117" t="s">
        <v>358</v>
      </c>
      <c r="C742" s="118" t="s">
        <v>17</v>
      </c>
      <c r="D742" s="119">
        <v>0.5</v>
      </c>
      <c r="E742" s="120" t="s">
        <v>45</v>
      </c>
      <c r="F742" s="302"/>
      <c r="G742" s="120" t="s">
        <v>360</v>
      </c>
      <c r="H742" s="227"/>
      <c r="I742" s="248" t="str">
        <f t="shared" si="17"/>
        <v>06,25</v>
      </c>
    </row>
    <row r="743" spans="1:12" ht="19.5" hidden="1" thickBot="1" x14ac:dyDescent="0.3">
      <c r="A743" s="306">
        <f t="shared" si="16"/>
        <v>156</v>
      </c>
      <c r="B743" s="91" t="s">
        <v>363</v>
      </c>
      <c r="C743" s="92" t="s">
        <v>18</v>
      </c>
      <c r="D743" s="93">
        <v>3.5049999999999999</v>
      </c>
      <c r="E743" s="94" t="s">
        <v>13</v>
      </c>
      <c r="F743" s="303" t="s">
        <v>275</v>
      </c>
      <c r="G743" s="94" t="s">
        <v>364</v>
      </c>
      <c r="H743" s="135"/>
      <c r="I743" s="135" t="str">
        <f t="shared" si="17"/>
        <v>06,25</v>
      </c>
    </row>
    <row r="744" spans="1:12" ht="19.5" hidden="1" thickBot="1" x14ac:dyDescent="0.3">
      <c r="A744" s="307"/>
      <c r="B744" s="179" t="s">
        <v>363</v>
      </c>
      <c r="C744" s="137" t="s">
        <v>19</v>
      </c>
      <c r="D744" s="138">
        <v>6.0410000000000004</v>
      </c>
      <c r="E744" s="139" t="s">
        <v>13</v>
      </c>
      <c r="F744" s="304"/>
      <c r="G744" s="139" t="s">
        <v>364</v>
      </c>
      <c r="H744" s="140"/>
      <c r="I744" s="140" t="str">
        <f t="shared" si="17"/>
        <v>06,25</v>
      </c>
    </row>
    <row r="745" spans="1:12" ht="19.5" hidden="1" thickBot="1" x14ac:dyDescent="0.3">
      <c r="A745" s="307"/>
      <c r="B745" s="179" t="s">
        <v>363</v>
      </c>
      <c r="C745" s="137" t="s">
        <v>116</v>
      </c>
      <c r="D745" s="138">
        <v>2.0760000000000001</v>
      </c>
      <c r="E745" s="139" t="s">
        <v>13</v>
      </c>
      <c r="F745" s="304"/>
      <c r="G745" s="139" t="s">
        <v>364</v>
      </c>
      <c r="H745" s="140"/>
      <c r="I745" s="140" t="str">
        <f t="shared" si="17"/>
        <v>06,25</v>
      </c>
    </row>
    <row r="746" spans="1:12" ht="19.5" hidden="1" thickBot="1" x14ac:dyDescent="0.3">
      <c r="A746" s="307"/>
      <c r="B746" s="145" t="s">
        <v>363</v>
      </c>
      <c r="C746" s="146" t="s">
        <v>17</v>
      </c>
      <c r="D746" s="147">
        <v>3.6040000000000001</v>
      </c>
      <c r="E746" s="148" t="s">
        <v>13</v>
      </c>
      <c r="F746" s="304"/>
      <c r="G746" s="148" t="s">
        <v>364</v>
      </c>
      <c r="H746" s="231"/>
      <c r="I746" s="249" t="str">
        <f t="shared" si="17"/>
        <v>06,25</v>
      </c>
    </row>
    <row r="747" spans="1:12" ht="19.5" hidden="1" thickBot="1" x14ac:dyDescent="0.3">
      <c r="A747" s="347">
        <f t="shared" si="16"/>
        <v>157</v>
      </c>
      <c r="B747" s="104" t="s">
        <v>363</v>
      </c>
      <c r="C747" s="105" t="s">
        <v>18</v>
      </c>
      <c r="D747" s="106">
        <v>1.861</v>
      </c>
      <c r="E747" s="107" t="s">
        <v>13</v>
      </c>
      <c r="F747" s="350" t="s">
        <v>372</v>
      </c>
      <c r="G747" s="107" t="s">
        <v>365</v>
      </c>
      <c r="H747" s="109"/>
      <c r="I747" s="109" t="str">
        <f t="shared" si="17"/>
        <v>06,25</v>
      </c>
    </row>
    <row r="748" spans="1:12" ht="19.5" hidden="1" thickBot="1" x14ac:dyDescent="0.3">
      <c r="A748" s="348"/>
      <c r="B748" s="245" t="s">
        <v>363</v>
      </c>
      <c r="C748" s="234" t="s">
        <v>19</v>
      </c>
      <c r="D748" s="235">
        <v>3.2269999999999999</v>
      </c>
      <c r="E748" s="233" t="s">
        <v>13</v>
      </c>
      <c r="F748" s="351"/>
      <c r="G748" s="233" t="s">
        <v>365</v>
      </c>
      <c r="H748" s="239"/>
      <c r="I748" s="239" t="str">
        <f t="shared" si="17"/>
        <v>06,25</v>
      </c>
    </row>
    <row r="749" spans="1:12" ht="19.5" hidden="1" thickBot="1" x14ac:dyDescent="0.3">
      <c r="A749" s="348"/>
      <c r="B749" s="245" t="s">
        <v>363</v>
      </c>
      <c r="C749" s="234" t="s">
        <v>17</v>
      </c>
      <c r="D749" s="235">
        <v>1.921</v>
      </c>
      <c r="E749" s="233" t="s">
        <v>13</v>
      </c>
      <c r="F749" s="351"/>
      <c r="G749" s="233" t="s">
        <v>365</v>
      </c>
      <c r="H749" s="239"/>
      <c r="I749" s="239" t="str">
        <f t="shared" si="17"/>
        <v>06,25</v>
      </c>
    </row>
    <row r="750" spans="1:12" ht="19.5" hidden="1" thickBot="1" x14ac:dyDescent="0.3">
      <c r="A750" s="348"/>
      <c r="B750" s="245" t="s">
        <v>363</v>
      </c>
      <c r="C750" s="234" t="s">
        <v>277</v>
      </c>
      <c r="D750" s="235">
        <v>5.6609999999999996</v>
      </c>
      <c r="E750" s="233" t="s">
        <v>13</v>
      </c>
      <c r="F750" s="351"/>
      <c r="G750" s="233" t="s">
        <v>365</v>
      </c>
      <c r="H750" s="239"/>
      <c r="I750" s="239" t="str">
        <f t="shared" si="17"/>
        <v>06,25</v>
      </c>
      <c r="J750" s="232"/>
      <c r="K750" s="232"/>
      <c r="L750" s="232"/>
    </row>
    <row r="751" spans="1:12" ht="19.5" hidden="1" thickBot="1" x14ac:dyDescent="0.3">
      <c r="A751" s="349"/>
      <c r="B751" s="246" t="s">
        <v>366</v>
      </c>
      <c r="C751" s="236" t="s">
        <v>367</v>
      </c>
      <c r="D751" s="237">
        <v>3</v>
      </c>
      <c r="E751" s="238" t="s">
        <v>13</v>
      </c>
      <c r="F751" s="352"/>
      <c r="G751" s="238" t="s">
        <v>365</v>
      </c>
      <c r="H751" s="240"/>
      <c r="I751" s="240" t="str">
        <f t="shared" si="17"/>
        <v>06,25</v>
      </c>
    </row>
    <row r="752" spans="1:12" ht="19.5" hidden="1" thickBot="1" x14ac:dyDescent="0.3">
      <c r="A752" s="306">
        <f>MAX(A740:A751)+1</f>
        <v>158</v>
      </c>
      <c r="B752" s="91" t="s">
        <v>369</v>
      </c>
      <c r="C752" s="92" t="s">
        <v>18</v>
      </c>
      <c r="D752" s="93">
        <v>3.496</v>
      </c>
      <c r="E752" s="94" t="s">
        <v>13</v>
      </c>
      <c r="F752" s="303" t="s">
        <v>373</v>
      </c>
      <c r="G752" s="94" t="s">
        <v>370</v>
      </c>
      <c r="H752" s="135"/>
      <c r="I752" s="135" t="str">
        <f t="shared" si="17"/>
        <v>06,25</v>
      </c>
    </row>
    <row r="753" spans="1:9" ht="19.5" hidden="1" thickBot="1" x14ac:dyDescent="0.3">
      <c r="A753" s="307"/>
      <c r="B753" s="179" t="s">
        <v>369</v>
      </c>
      <c r="C753" s="137" t="s">
        <v>19</v>
      </c>
      <c r="D753" s="138">
        <v>6.02</v>
      </c>
      <c r="E753" s="139" t="s">
        <v>13</v>
      </c>
      <c r="F753" s="304"/>
      <c r="G753" s="139" t="s">
        <v>370</v>
      </c>
      <c r="H753" s="140"/>
      <c r="I753" s="140" t="str">
        <f t="shared" si="17"/>
        <v>06,25</v>
      </c>
    </row>
    <row r="754" spans="1:9" ht="19.5" hidden="1" thickBot="1" x14ac:dyDescent="0.3">
      <c r="A754" s="307"/>
      <c r="B754" s="179" t="s">
        <v>369</v>
      </c>
      <c r="C754" s="137" t="s">
        <v>116</v>
      </c>
      <c r="D754" s="138">
        <v>0.79900000000000004</v>
      </c>
      <c r="E754" s="139" t="s">
        <v>13</v>
      </c>
      <c r="F754" s="304"/>
      <c r="G754" s="139" t="s">
        <v>370</v>
      </c>
      <c r="H754" s="140"/>
      <c r="I754" s="140" t="str">
        <f t="shared" si="17"/>
        <v>06,25</v>
      </c>
    </row>
    <row r="755" spans="1:9" ht="19.5" hidden="1" thickBot="1" x14ac:dyDescent="0.3">
      <c r="A755" s="308"/>
      <c r="B755" s="96" t="s">
        <v>369</v>
      </c>
      <c r="C755" s="97" t="s">
        <v>17</v>
      </c>
      <c r="D755" s="98">
        <v>5.0819999999999999</v>
      </c>
      <c r="E755" s="99" t="s">
        <v>13</v>
      </c>
      <c r="F755" s="305"/>
      <c r="G755" s="99" t="s">
        <v>370</v>
      </c>
      <c r="H755" s="247"/>
      <c r="I755" s="266" t="str">
        <f t="shared" si="17"/>
        <v>06,25</v>
      </c>
    </row>
    <row r="756" spans="1:9" ht="18.75" hidden="1" customHeight="1" x14ac:dyDescent="0.3">
      <c r="A756" s="309">
        <f t="shared" ref="A756" si="18">MAX(A743:A755)+1</f>
        <v>159</v>
      </c>
      <c r="B756" s="129" t="s">
        <v>369</v>
      </c>
      <c r="C756" s="105" t="s">
        <v>19</v>
      </c>
      <c r="D756" s="106">
        <v>1.1499999999999999</v>
      </c>
      <c r="E756" s="107" t="s">
        <v>13</v>
      </c>
      <c r="F756" s="300" t="s">
        <v>371</v>
      </c>
      <c r="G756" s="107" t="s">
        <v>368</v>
      </c>
      <c r="H756" s="109"/>
      <c r="I756" s="109" t="str">
        <f t="shared" si="17"/>
        <v>06,25</v>
      </c>
    </row>
    <row r="757" spans="1:9" ht="18.75" hidden="1" customHeight="1" x14ac:dyDescent="0.3">
      <c r="A757" s="310"/>
      <c r="B757" s="130" t="s">
        <v>369</v>
      </c>
      <c r="C757" s="112" t="s">
        <v>17</v>
      </c>
      <c r="D757" s="113">
        <v>0.97</v>
      </c>
      <c r="E757" s="114" t="s">
        <v>13</v>
      </c>
      <c r="F757" s="301"/>
      <c r="G757" s="114" t="s">
        <v>368</v>
      </c>
      <c r="H757" s="116"/>
      <c r="I757" s="116" t="str">
        <f t="shared" si="17"/>
        <v>06,25</v>
      </c>
    </row>
    <row r="758" spans="1:9" ht="18.75" hidden="1" customHeight="1" x14ac:dyDescent="0.3">
      <c r="A758" s="310"/>
      <c r="B758" s="130" t="s">
        <v>369</v>
      </c>
      <c r="C758" s="112" t="s">
        <v>277</v>
      </c>
      <c r="D758" s="113">
        <v>4.8789999999999996</v>
      </c>
      <c r="E758" s="114" t="s">
        <v>13</v>
      </c>
      <c r="F758" s="301"/>
      <c r="G758" s="114" t="s">
        <v>368</v>
      </c>
      <c r="H758" s="116"/>
      <c r="I758" s="116" t="str">
        <f t="shared" si="17"/>
        <v>06,25</v>
      </c>
    </row>
    <row r="759" spans="1:9" ht="19.5" hidden="1" thickBot="1" x14ac:dyDescent="0.3">
      <c r="A759" s="310"/>
      <c r="B759" s="252" t="s">
        <v>375</v>
      </c>
      <c r="C759" s="234" t="s">
        <v>319</v>
      </c>
      <c r="D759" s="235">
        <v>1.1339999999999999</v>
      </c>
      <c r="E759" s="114" t="s">
        <v>13</v>
      </c>
      <c r="F759" s="301"/>
      <c r="G759" s="114" t="s">
        <v>368</v>
      </c>
      <c r="H759" s="116"/>
      <c r="I759" s="116" t="str">
        <f t="shared" si="17"/>
        <v>06,25</v>
      </c>
    </row>
    <row r="760" spans="1:9" ht="19.5" hidden="1" thickBot="1" x14ac:dyDescent="0.3">
      <c r="A760" s="310"/>
      <c r="B760" s="257" t="s">
        <v>375</v>
      </c>
      <c r="C760" s="258" t="s">
        <v>367</v>
      </c>
      <c r="D760" s="259">
        <v>2.4929999999999999</v>
      </c>
      <c r="E760" s="171" t="s">
        <v>13</v>
      </c>
      <c r="F760" s="301"/>
      <c r="G760" s="171" t="s">
        <v>368</v>
      </c>
      <c r="H760" s="253"/>
      <c r="I760" s="263" t="str">
        <f t="shared" si="17"/>
        <v>06,25</v>
      </c>
    </row>
    <row r="761" spans="1:9" ht="18.75" hidden="1" customHeight="1" x14ac:dyDescent="0.3">
      <c r="A761" s="310"/>
      <c r="B761" s="129" t="s">
        <v>363</v>
      </c>
      <c r="C761" s="105" t="s">
        <v>18</v>
      </c>
      <c r="D761" s="106">
        <v>0.4</v>
      </c>
      <c r="E761" s="107" t="s">
        <v>34</v>
      </c>
      <c r="F761" s="300" t="s">
        <v>376</v>
      </c>
      <c r="G761" s="107" t="s">
        <v>368</v>
      </c>
      <c r="H761" s="109" t="s">
        <v>374</v>
      </c>
      <c r="I761" s="109" t="str">
        <f t="shared" si="17"/>
        <v>06,25</v>
      </c>
    </row>
    <row r="762" spans="1:9" ht="19.5" hidden="1" thickBot="1" x14ac:dyDescent="0.3">
      <c r="A762" s="310"/>
      <c r="B762" s="252" t="s">
        <v>363</v>
      </c>
      <c r="C762" s="234" t="s">
        <v>19</v>
      </c>
      <c r="D762" s="235">
        <v>0.37</v>
      </c>
      <c r="E762" s="233" t="s">
        <v>34</v>
      </c>
      <c r="F762" s="301"/>
      <c r="G762" s="233" t="s">
        <v>368</v>
      </c>
      <c r="H762" s="239" t="s">
        <v>374</v>
      </c>
      <c r="I762" s="239" t="str">
        <f t="shared" si="17"/>
        <v>06,25</v>
      </c>
    </row>
    <row r="763" spans="1:9" ht="19.5" hidden="1" thickBot="1" x14ac:dyDescent="0.3">
      <c r="A763" s="310"/>
      <c r="B763" s="252" t="s">
        <v>363</v>
      </c>
      <c r="C763" s="234" t="s">
        <v>116</v>
      </c>
      <c r="D763" s="235">
        <v>0.1</v>
      </c>
      <c r="E763" s="233" t="s">
        <v>34</v>
      </c>
      <c r="F763" s="301"/>
      <c r="G763" s="233" t="s">
        <v>368</v>
      </c>
      <c r="H763" s="239" t="s">
        <v>374</v>
      </c>
      <c r="I763" s="239" t="str">
        <f t="shared" si="17"/>
        <v>06,25</v>
      </c>
    </row>
    <row r="764" spans="1:9" ht="19.5" hidden="1" thickBot="1" x14ac:dyDescent="0.3">
      <c r="A764" s="310"/>
      <c r="B764" s="252" t="s">
        <v>363</v>
      </c>
      <c r="C764" s="234" t="s">
        <v>17</v>
      </c>
      <c r="D764" s="235">
        <v>0.64</v>
      </c>
      <c r="E764" s="233" t="s">
        <v>34</v>
      </c>
      <c r="F764" s="301"/>
      <c r="G764" s="233" t="s">
        <v>368</v>
      </c>
      <c r="H764" s="239" t="s">
        <v>374</v>
      </c>
      <c r="I764" s="239" t="str">
        <f t="shared" si="17"/>
        <v>06,25</v>
      </c>
    </row>
    <row r="765" spans="1:9" ht="19.5" hidden="1" thickBot="1" x14ac:dyDescent="0.3">
      <c r="A765" s="310"/>
      <c r="B765" s="252" t="s">
        <v>363</v>
      </c>
      <c r="C765" s="234" t="s">
        <v>18</v>
      </c>
      <c r="D765" s="260">
        <v>3.5999999999999997E-2</v>
      </c>
      <c r="E765" s="233" t="s">
        <v>45</v>
      </c>
      <c r="F765" s="301"/>
      <c r="G765" s="233" t="s">
        <v>368</v>
      </c>
      <c r="H765" s="239" t="s">
        <v>374</v>
      </c>
      <c r="I765" s="239" t="str">
        <f t="shared" si="17"/>
        <v>06,25</v>
      </c>
    </row>
    <row r="766" spans="1:9" ht="19.5" hidden="1" thickBot="1" x14ac:dyDescent="0.3">
      <c r="A766" s="310"/>
      <c r="B766" s="252" t="s">
        <v>363</v>
      </c>
      <c r="C766" s="234" t="s">
        <v>17</v>
      </c>
      <c r="D766" s="235">
        <v>0.378</v>
      </c>
      <c r="E766" s="233" t="s">
        <v>45</v>
      </c>
      <c r="F766" s="301"/>
      <c r="G766" s="233" t="s">
        <v>368</v>
      </c>
      <c r="H766" s="239" t="s">
        <v>374</v>
      </c>
      <c r="I766" s="239" t="str">
        <f t="shared" si="17"/>
        <v>06,25</v>
      </c>
    </row>
    <row r="767" spans="1:9" ht="19.5" hidden="1" thickBot="1" x14ac:dyDescent="0.3">
      <c r="A767" s="310"/>
      <c r="B767" s="252" t="s">
        <v>375</v>
      </c>
      <c r="C767" s="234" t="s">
        <v>18</v>
      </c>
      <c r="D767" s="235">
        <v>0.34</v>
      </c>
      <c r="E767" s="233" t="s">
        <v>34</v>
      </c>
      <c r="F767" s="301"/>
      <c r="G767" s="233" t="s">
        <v>368</v>
      </c>
      <c r="H767" s="239"/>
      <c r="I767" s="239" t="str">
        <f t="shared" si="17"/>
        <v>06,25</v>
      </c>
    </row>
    <row r="768" spans="1:9" ht="19.5" hidden="1" thickBot="1" x14ac:dyDescent="0.3">
      <c r="A768" s="310"/>
      <c r="B768" s="252" t="s">
        <v>375</v>
      </c>
      <c r="C768" s="234" t="s">
        <v>19</v>
      </c>
      <c r="D768" s="235">
        <v>0.16</v>
      </c>
      <c r="E768" s="233" t="s">
        <v>34</v>
      </c>
      <c r="F768" s="301"/>
      <c r="G768" s="233" t="s">
        <v>368</v>
      </c>
      <c r="H768" s="239"/>
      <c r="I768" s="239" t="str">
        <f t="shared" si="17"/>
        <v>06,25</v>
      </c>
    </row>
    <row r="769" spans="1:9" ht="19.5" hidden="1" thickBot="1" x14ac:dyDescent="0.3">
      <c r="A769" s="310"/>
      <c r="B769" s="252" t="s">
        <v>375</v>
      </c>
      <c r="C769" s="234" t="s">
        <v>116</v>
      </c>
      <c r="D769" s="260">
        <v>0.04</v>
      </c>
      <c r="E769" s="233" t="s">
        <v>34</v>
      </c>
      <c r="F769" s="301"/>
      <c r="G769" s="233" t="s">
        <v>368</v>
      </c>
      <c r="H769" s="239"/>
      <c r="I769" s="239" t="str">
        <f t="shared" si="17"/>
        <v>06,25</v>
      </c>
    </row>
    <row r="770" spans="1:9" ht="19.5" hidden="1" thickBot="1" x14ac:dyDescent="0.3">
      <c r="A770" s="310"/>
      <c r="B770" s="252" t="s">
        <v>375</v>
      </c>
      <c r="C770" s="234" t="s">
        <v>17</v>
      </c>
      <c r="D770" s="235">
        <v>1.22</v>
      </c>
      <c r="E770" s="233" t="s">
        <v>34</v>
      </c>
      <c r="F770" s="301"/>
      <c r="G770" s="233" t="s">
        <v>368</v>
      </c>
      <c r="H770" s="239"/>
      <c r="I770" s="239" t="str">
        <f t="shared" si="17"/>
        <v>06,25</v>
      </c>
    </row>
    <row r="771" spans="1:9" ht="19.5" hidden="1" thickBot="1" x14ac:dyDescent="0.3">
      <c r="A771" s="310"/>
      <c r="B771" s="252" t="s">
        <v>375</v>
      </c>
      <c r="C771" s="234" t="s">
        <v>18</v>
      </c>
      <c r="D771" s="235">
        <v>0.19800000000000001</v>
      </c>
      <c r="E771" s="233" t="s">
        <v>45</v>
      </c>
      <c r="F771" s="301"/>
      <c r="G771" s="233" t="s">
        <v>368</v>
      </c>
      <c r="H771" s="239"/>
      <c r="I771" s="239" t="str">
        <f t="shared" si="17"/>
        <v>06,25</v>
      </c>
    </row>
    <row r="772" spans="1:9" ht="19.5" hidden="1" thickBot="1" x14ac:dyDescent="0.3">
      <c r="A772" s="310"/>
      <c r="B772" s="252" t="s">
        <v>375</v>
      </c>
      <c r="C772" s="234" t="s">
        <v>19</v>
      </c>
      <c r="D772" s="260">
        <v>3.5999999999999997E-2</v>
      </c>
      <c r="E772" s="233" t="s">
        <v>45</v>
      </c>
      <c r="F772" s="301"/>
      <c r="G772" s="233" t="s">
        <v>368</v>
      </c>
      <c r="H772" s="239"/>
      <c r="I772" s="239" t="str">
        <f t="shared" si="17"/>
        <v>06,25</v>
      </c>
    </row>
    <row r="773" spans="1:9" ht="19.5" hidden="1" thickBot="1" x14ac:dyDescent="0.3">
      <c r="A773" s="310"/>
      <c r="B773" s="252" t="s">
        <v>375</v>
      </c>
      <c r="C773" s="234" t="s">
        <v>17</v>
      </c>
      <c r="D773" s="260">
        <v>3.5999999999999997E-2</v>
      </c>
      <c r="E773" s="233" t="s">
        <v>45</v>
      </c>
      <c r="F773" s="301"/>
      <c r="G773" s="233" t="s">
        <v>368</v>
      </c>
      <c r="H773" s="239"/>
      <c r="I773" s="239" t="str">
        <f t="shared" si="17"/>
        <v>06,25</v>
      </c>
    </row>
    <row r="774" spans="1:9" ht="19.5" hidden="1" thickBot="1" x14ac:dyDescent="0.3">
      <c r="A774" s="311"/>
      <c r="B774" s="191" t="s">
        <v>375</v>
      </c>
      <c r="C774" s="169" t="s">
        <v>367</v>
      </c>
      <c r="D774" s="170">
        <v>0.93</v>
      </c>
      <c r="E774" s="171" t="s">
        <v>34</v>
      </c>
      <c r="F774" s="301"/>
      <c r="G774" s="171" t="s">
        <v>368</v>
      </c>
      <c r="H774" s="255"/>
      <c r="I774" s="263" t="str">
        <f t="shared" si="17"/>
        <v>06,25</v>
      </c>
    </row>
    <row r="775" spans="1:9" ht="19.5" hidden="1" thickBot="1" x14ac:dyDescent="0.3">
      <c r="A775" s="306">
        <f t="shared" ref="A775:A831" si="19">MAX(A751:A774)+1</f>
        <v>160</v>
      </c>
      <c r="B775" s="91" t="s">
        <v>377</v>
      </c>
      <c r="C775" s="92" t="s">
        <v>18</v>
      </c>
      <c r="D775" s="93">
        <v>3.0710000000000002</v>
      </c>
      <c r="E775" s="94" t="s">
        <v>13</v>
      </c>
      <c r="F775" s="303" t="s">
        <v>309</v>
      </c>
      <c r="G775" s="94" t="s">
        <v>378</v>
      </c>
      <c r="H775" s="135"/>
      <c r="I775" s="135" t="str">
        <f t="shared" si="17"/>
        <v>06,25</v>
      </c>
    </row>
    <row r="776" spans="1:9" ht="19.5" hidden="1" thickBot="1" x14ac:dyDescent="0.3">
      <c r="A776" s="307"/>
      <c r="B776" s="179" t="s">
        <v>377</v>
      </c>
      <c r="C776" s="137" t="s">
        <v>19</v>
      </c>
      <c r="D776" s="138">
        <v>4.4359999999999999</v>
      </c>
      <c r="E776" s="139" t="s">
        <v>13</v>
      </c>
      <c r="F776" s="304"/>
      <c r="G776" s="139" t="s">
        <v>378</v>
      </c>
      <c r="H776" s="140"/>
      <c r="I776" s="140" t="str">
        <f t="shared" si="17"/>
        <v>06,25</v>
      </c>
    </row>
    <row r="777" spans="1:9" ht="19.5" hidden="1" thickBot="1" x14ac:dyDescent="0.3">
      <c r="A777" s="307"/>
      <c r="B777" s="179" t="s">
        <v>377</v>
      </c>
      <c r="C777" s="137" t="s">
        <v>116</v>
      </c>
      <c r="D777" s="138">
        <v>3.0430000000000001</v>
      </c>
      <c r="E777" s="139" t="s">
        <v>13</v>
      </c>
      <c r="F777" s="304"/>
      <c r="G777" s="139" t="s">
        <v>378</v>
      </c>
      <c r="H777" s="140"/>
      <c r="I777" s="140" t="str">
        <f t="shared" si="17"/>
        <v>06,25</v>
      </c>
    </row>
    <row r="778" spans="1:9" ht="19.5" hidden="1" thickBot="1" x14ac:dyDescent="0.3">
      <c r="A778" s="308"/>
      <c r="B778" s="96" t="s">
        <v>377</v>
      </c>
      <c r="C778" s="97" t="s">
        <v>17</v>
      </c>
      <c r="D778" s="98">
        <v>3.9780000000000002</v>
      </c>
      <c r="E778" s="99" t="s">
        <v>13</v>
      </c>
      <c r="F778" s="305"/>
      <c r="G778" s="99" t="s">
        <v>378</v>
      </c>
      <c r="H778" s="254"/>
      <c r="I778" s="273" t="str">
        <f t="shared" si="17"/>
        <v>06,25</v>
      </c>
    </row>
    <row r="779" spans="1:9" ht="19.5" hidden="1" thickBot="1" x14ac:dyDescent="0.3">
      <c r="A779" s="309">
        <f t="shared" si="19"/>
        <v>161</v>
      </c>
      <c r="B779" s="104" t="s">
        <v>377</v>
      </c>
      <c r="C779" s="105" t="s">
        <v>18</v>
      </c>
      <c r="D779" s="106">
        <v>4.5609999999999999</v>
      </c>
      <c r="E779" s="107" t="s">
        <v>13</v>
      </c>
      <c r="F779" s="108"/>
      <c r="G779" s="107" t="s">
        <v>378</v>
      </c>
      <c r="H779" s="109"/>
      <c r="I779" s="109" t="str">
        <f t="shared" si="17"/>
        <v>06,25</v>
      </c>
    </row>
    <row r="780" spans="1:9" ht="19.5" hidden="1" thickBot="1" x14ac:dyDescent="0.3">
      <c r="A780" s="310"/>
      <c r="B780" s="111" t="s">
        <v>377</v>
      </c>
      <c r="C780" s="112" t="s">
        <v>19</v>
      </c>
      <c r="D780" s="113">
        <v>6.5629999999999997</v>
      </c>
      <c r="E780" s="114" t="s">
        <v>13</v>
      </c>
      <c r="F780" s="115"/>
      <c r="G780" s="114" t="s">
        <v>378</v>
      </c>
      <c r="H780" s="116"/>
      <c r="I780" s="116" t="str">
        <f t="shared" si="17"/>
        <v>06,25</v>
      </c>
    </row>
    <row r="781" spans="1:9" ht="19.5" hidden="1" thickBot="1" x14ac:dyDescent="0.3">
      <c r="A781" s="311"/>
      <c r="B781" s="117" t="s">
        <v>377</v>
      </c>
      <c r="C781" s="118" t="s">
        <v>17</v>
      </c>
      <c r="D781" s="119">
        <v>5.915</v>
      </c>
      <c r="E781" s="120" t="s">
        <v>13</v>
      </c>
      <c r="F781" s="121"/>
      <c r="G781" s="120" t="s">
        <v>378</v>
      </c>
      <c r="H781" s="256"/>
      <c r="I781" s="274" t="str">
        <f t="shared" si="17"/>
        <v>06,25</v>
      </c>
    </row>
    <row r="782" spans="1:9" ht="19.5" hidden="1" thickBot="1" x14ac:dyDescent="0.3">
      <c r="A782" s="306">
        <f t="shared" si="19"/>
        <v>162</v>
      </c>
      <c r="B782" s="91" t="s">
        <v>377</v>
      </c>
      <c r="C782" s="92" t="s">
        <v>18</v>
      </c>
      <c r="D782" s="93">
        <v>2.0299999999999998</v>
      </c>
      <c r="E782" s="94" t="s">
        <v>13</v>
      </c>
      <c r="F782" s="303" t="s">
        <v>380</v>
      </c>
      <c r="G782" s="94" t="s">
        <v>379</v>
      </c>
      <c r="H782" s="135"/>
      <c r="I782" s="135" t="str">
        <f t="shared" si="17"/>
        <v>06,25</v>
      </c>
    </row>
    <row r="783" spans="1:9" ht="19.5" hidden="1" thickBot="1" x14ac:dyDescent="0.3">
      <c r="A783" s="307"/>
      <c r="B783" s="179" t="s">
        <v>377</v>
      </c>
      <c r="C783" s="137" t="s">
        <v>19</v>
      </c>
      <c r="D783" s="138">
        <v>2.9289999999999998</v>
      </c>
      <c r="E783" s="139" t="s">
        <v>13</v>
      </c>
      <c r="F783" s="304"/>
      <c r="G783" s="139" t="s">
        <v>379</v>
      </c>
      <c r="H783" s="140"/>
      <c r="I783" s="140" t="str">
        <f t="shared" si="17"/>
        <v>06,25</v>
      </c>
    </row>
    <row r="784" spans="1:9" ht="19.5" hidden="1" thickBot="1" x14ac:dyDescent="0.3">
      <c r="A784" s="307"/>
      <c r="B784" s="179" t="s">
        <v>377</v>
      </c>
      <c r="C784" s="137" t="s">
        <v>17</v>
      </c>
      <c r="D784" s="138">
        <v>2.6379999999999999</v>
      </c>
      <c r="E784" s="139" t="s">
        <v>13</v>
      </c>
      <c r="F784" s="304"/>
      <c r="G784" s="139" t="s">
        <v>379</v>
      </c>
      <c r="H784" s="140"/>
      <c r="I784" s="140" t="str">
        <f t="shared" si="17"/>
        <v>06,25</v>
      </c>
    </row>
    <row r="785" spans="1:9" ht="19.5" hidden="1" thickBot="1" x14ac:dyDescent="0.3">
      <c r="A785" s="307"/>
      <c r="B785" s="179" t="s">
        <v>377</v>
      </c>
      <c r="C785" s="137" t="s">
        <v>277</v>
      </c>
      <c r="D785" s="138">
        <v>4.93</v>
      </c>
      <c r="E785" s="139" t="s">
        <v>13</v>
      </c>
      <c r="F785" s="353"/>
      <c r="G785" s="139" t="s">
        <v>379</v>
      </c>
      <c r="H785" s="140"/>
      <c r="I785" s="140" t="str">
        <f t="shared" si="17"/>
        <v>06,25</v>
      </c>
    </row>
    <row r="786" spans="1:9" ht="19.5" hidden="1" thickBot="1" x14ac:dyDescent="0.3">
      <c r="A786" s="307"/>
      <c r="B786" s="179" t="s">
        <v>377</v>
      </c>
      <c r="C786" s="137" t="s">
        <v>18</v>
      </c>
      <c r="D786" s="138">
        <v>0.75</v>
      </c>
      <c r="E786" s="139" t="s">
        <v>34</v>
      </c>
      <c r="F786" s="354" t="s">
        <v>381</v>
      </c>
      <c r="G786" s="139" t="s">
        <v>379</v>
      </c>
      <c r="H786" s="140"/>
      <c r="I786" s="140" t="str">
        <f t="shared" si="17"/>
        <v>06,25</v>
      </c>
    </row>
    <row r="787" spans="1:9" ht="19.5" hidden="1" thickBot="1" x14ac:dyDescent="0.3">
      <c r="A787" s="307"/>
      <c r="B787" s="179" t="s">
        <v>377</v>
      </c>
      <c r="C787" s="137" t="s">
        <v>19</v>
      </c>
      <c r="D787" s="138">
        <v>0.1</v>
      </c>
      <c r="E787" s="139" t="s">
        <v>34</v>
      </c>
      <c r="F787" s="304"/>
      <c r="G787" s="139" t="s">
        <v>379</v>
      </c>
      <c r="H787" s="140"/>
      <c r="I787" s="140" t="str">
        <f t="shared" si="17"/>
        <v>06,25</v>
      </c>
    </row>
    <row r="788" spans="1:9" ht="19.5" hidden="1" thickBot="1" x14ac:dyDescent="0.3">
      <c r="A788" s="307"/>
      <c r="B788" s="179" t="s">
        <v>377</v>
      </c>
      <c r="C788" s="137" t="s">
        <v>17</v>
      </c>
      <c r="D788" s="138">
        <v>1.49</v>
      </c>
      <c r="E788" s="139" t="s">
        <v>34</v>
      </c>
      <c r="F788" s="304"/>
      <c r="G788" s="139" t="s">
        <v>379</v>
      </c>
      <c r="H788" s="140"/>
      <c r="I788" s="140" t="str">
        <f t="shared" si="17"/>
        <v>06,25</v>
      </c>
    </row>
    <row r="789" spans="1:9" ht="19.5" hidden="1" thickBot="1" x14ac:dyDescent="0.3">
      <c r="A789" s="308"/>
      <c r="B789" s="96" t="s">
        <v>377</v>
      </c>
      <c r="C789" s="97" t="s">
        <v>17</v>
      </c>
      <c r="D789" s="98">
        <v>0.2</v>
      </c>
      <c r="E789" s="99" t="s">
        <v>45</v>
      </c>
      <c r="F789" s="305"/>
      <c r="G789" s="99" t="s">
        <v>379</v>
      </c>
      <c r="H789" s="254"/>
      <c r="I789" s="273" t="str">
        <f t="shared" si="17"/>
        <v>06,25</v>
      </c>
    </row>
    <row r="790" spans="1:9" ht="75.75" hidden="1" thickBot="1" x14ac:dyDescent="0.3">
      <c r="A790" s="265">
        <f t="shared" si="19"/>
        <v>163</v>
      </c>
      <c r="B790" s="268" t="s">
        <v>382</v>
      </c>
      <c r="C790" s="269" t="s">
        <v>367</v>
      </c>
      <c r="D790" s="270">
        <v>4.9480000000000004</v>
      </c>
      <c r="E790" s="271" t="s">
        <v>13</v>
      </c>
      <c r="F790" s="264" t="s">
        <v>383</v>
      </c>
      <c r="G790" s="271" t="s">
        <v>379</v>
      </c>
      <c r="H790" s="262"/>
      <c r="I790" s="272" t="str">
        <f t="shared" si="17"/>
        <v>06,25</v>
      </c>
    </row>
    <row r="791" spans="1:9" ht="19.5" hidden="1" thickBot="1" x14ac:dyDescent="0.3">
      <c r="A791" s="306">
        <f t="shared" si="19"/>
        <v>164</v>
      </c>
      <c r="B791" s="91" t="s">
        <v>384</v>
      </c>
      <c r="C791" s="92" t="s">
        <v>319</v>
      </c>
      <c r="D791" s="93">
        <v>1.548</v>
      </c>
      <c r="E791" s="94" t="s">
        <v>13</v>
      </c>
      <c r="F791" s="303" t="s">
        <v>297</v>
      </c>
      <c r="G791" s="94" t="s">
        <v>385</v>
      </c>
      <c r="H791" s="135"/>
      <c r="I791" s="135" t="str">
        <f t="shared" si="17"/>
        <v>06,25</v>
      </c>
    </row>
    <row r="792" spans="1:9" ht="19.5" hidden="1" thickBot="1" x14ac:dyDescent="0.3">
      <c r="A792" s="307"/>
      <c r="B792" s="179" t="s">
        <v>384</v>
      </c>
      <c r="C792" s="137" t="s">
        <v>367</v>
      </c>
      <c r="D792" s="138">
        <v>2.1789999999999998</v>
      </c>
      <c r="E792" s="139" t="s">
        <v>13</v>
      </c>
      <c r="F792" s="304"/>
      <c r="G792" s="139" t="s">
        <v>385</v>
      </c>
      <c r="H792" s="140"/>
      <c r="I792" s="140" t="str">
        <f t="shared" si="17"/>
        <v>06,25</v>
      </c>
    </row>
    <row r="793" spans="1:9" ht="19.5" hidden="1" thickBot="1" x14ac:dyDescent="0.3">
      <c r="A793" s="307"/>
      <c r="B793" s="179" t="s">
        <v>384</v>
      </c>
      <c r="C793" s="137" t="s">
        <v>18</v>
      </c>
      <c r="D793" s="138">
        <v>3.6579999999999999</v>
      </c>
      <c r="E793" s="139" t="s">
        <v>13</v>
      </c>
      <c r="F793" s="304"/>
      <c r="G793" s="139" t="s">
        <v>385</v>
      </c>
      <c r="H793" s="140"/>
      <c r="I793" s="140" t="str">
        <f t="shared" si="17"/>
        <v>06,25</v>
      </c>
    </row>
    <row r="794" spans="1:9" ht="19.5" hidden="1" thickBot="1" x14ac:dyDescent="0.3">
      <c r="A794" s="307"/>
      <c r="B794" s="179" t="s">
        <v>384</v>
      </c>
      <c r="C794" s="137" t="s">
        <v>19</v>
      </c>
      <c r="D794" s="138">
        <v>3.9910000000000001</v>
      </c>
      <c r="E794" s="139" t="s">
        <v>13</v>
      </c>
      <c r="F794" s="304"/>
      <c r="G794" s="139" t="s">
        <v>385</v>
      </c>
      <c r="H794" s="140"/>
      <c r="I794" s="140" t="str">
        <f t="shared" si="17"/>
        <v>06,25</v>
      </c>
    </row>
    <row r="795" spans="1:9" ht="19.5" hidden="1" thickBot="1" x14ac:dyDescent="0.3">
      <c r="A795" s="308"/>
      <c r="B795" s="96" t="s">
        <v>384</v>
      </c>
      <c r="C795" s="97" t="s">
        <v>17</v>
      </c>
      <c r="D795" s="98">
        <v>3.38</v>
      </c>
      <c r="E795" s="99" t="s">
        <v>13</v>
      </c>
      <c r="F795" s="305"/>
      <c r="G795" s="99" t="s">
        <v>385</v>
      </c>
      <c r="H795" s="266"/>
      <c r="I795" s="276" t="str">
        <f t="shared" si="17"/>
        <v>06,25</v>
      </c>
    </row>
    <row r="796" spans="1:9" ht="19.5" hidden="1" thickBot="1" x14ac:dyDescent="0.3">
      <c r="A796" s="309">
        <f t="shared" si="19"/>
        <v>165</v>
      </c>
      <c r="B796" s="104" t="s">
        <v>384</v>
      </c>
      <c r="C796" s="105" t="s">
        <v>18</v>
      </c>
      <c r="D796" s="106">
        <v>2.2519999999999998</v>
      </c>
      <c r="E796" s="107" t="s">
        <v>13</v>
      </c>
      <c r="F796" s="300" t="s">
        <v>387</v>
      </c>
      <c r="G796" s="107" t="s">
        <v>386</v>
      </c>
      <c r="H796" s="109"/>
      <c r="I796" s="109" t="str">
        <f t="shared" si="17"/>
        <v>06,25</v>
      </c>
    </row>
    <row r="797" spans="1:9" ht="19.5" hidden="1" thickBot="1" x14ac:dyDescent="0.3">
      <c r="A797" s="310"/>
      <c r="B797" s="111" t="s">
        <v>384</v>
      </c>
      <c r="C797" s="112" t="s">
        <v>19</v>
      </c>
      <c r="D797" s="113">
        <v>2.452</v>
      </c>
      <c r="E797" s="114" t="s">
        <v>13</v>
      </c>
      <c r="F797" s="301"/>
      <c r="G797" s="114" t="s">
        <v>386</v>
      </c>
      <c r="H797" s="116"/>
      <c r="I797" s="116" t="str">
        <f t="shared" si="17"/>
        <v>06,25</v>
      </c>
    </row>
    <row r="798" spans="1:9" ht="19.5" hidden="1" thickBot="1" x14ac:dyDescent="0.3">
      <c r="A798" s="310"/>
      <c r="B798" s="111" t="s">
        <v>384</v>
      </c>
      <c r="C798" s="112" t="s">
        <v>116</v>
      </c>
      <c r="D798" s="113">
        <v>2.859</v>
      </c>
      <c r="E798" s="114" t="s">
        <v>13</v>
      </c>
      <c r="F798" s="301"/>
      <c r="G798" s="114" t="s">
        <v>386</v>
      </c>
      <c r="H798" s="116"/>
      <c r="I798" s="116" t="str">
        <f t="shared" si="17"/>
        <v>06,25</v>
      </c>
    </row>
    <row r="799" spans="1:9" ht="19.5" hidden="1" thickBot="1" x14ac:dyDescent="0.3">
      <c r="A799" s="310"/>
      <c r="B799" s="111" t="s">
        <v>384</v>
      </c>
      <c r="C799" s="112" t="s">
        <v>17</v>
      </c>
      <c r="D799" s="113">
        <v>2.0739999999999998</v>
      </c>
      <c r="E799" s="114" t="s">
        <v>13</v>
      </c>
      <c r="F799" s="301"/>
      <c r="G799" s="114" t="s">
        <v>386</v>
      </c>
      <c r="H799" s="116"/>
      <c r="I799" s="116" t="str">
        <f t="shared" si="17"/>
        <v>06,25</v>
      </c>
    </row>
    <row r="800" spans="1:9" ht="19.5" hidden="1" thickBot="1" x14ac:dyDescent="0.3">
      <c r="A800" s="311"/>
      <c r="B800" s="117" t="s">
        <v>384</v>
      </c>
      <c r="C800" s="118" t="s">
        <v>277</v>
      </c>
      <c r="D800" s="119">
        <v>6.4329999999999998</v>
      </c>
      <c r="E800" s="120" t="s">
        <v>13</v>
      </c>
      <c r="F800" s="302"/>
      <c r="G800" s="120" t="s">
        <v>386</v>
      </c>
      <c r="H800" s="267"/>
      <c r="I800" s="277" t="str">
        <f t="shared" si="17"/>
        <v>06,25</v>
      </c>
    </row>
    <row r="801" spans="1:9" ht="19.5" hidden="1" thickBot="1" x14ac:dyDescent="0.3">
      <c r="A801" s="306">
        <f t="shared" si="19"/>
        <v>166</v>
      </c>
      <c r="B801" s="91" t="s">
        <v>384</v>
      </c>
      <c r="C801" s="92" t="s">
        <v>18</v>
      </c>
      <c r="D801" s="93">
        <v>0.3</v>
      </c>
      <c r="E801" s="94" t="s">
        <v>34</v>
      </c>
      <c r="F801" s="303" t="s">
        <v>388</v>
      </c>
      <c r="G801" s="94" t="s">
        <v>386</v>
      </c>
      <c r="H801" s="135"/>
      <c r="I801" s="135" t="str">
        <f t="shared" si="17"/>
        <v>06,25</v>
      </c>
    </row>
    <row r="802" spans="1:9" ht="19.5" hidden="1" thickBot="1" x14ac:dyDescent="0.3">
      <c r="A802" s="307"/>
      <c r="B802" s="179" t="s">
        <v>384</v>
      </c>
      <c r="C802" s="137" t="s">
        <v>19</v>
      </c>
      <c r="D802" s="138">
        <v>0.1</v>
      </c>
      <c r="E802" s="139" t="s">
        <v>34</v>
      </c>
      <c r="F802" s="304"/>
      <c r="G802" s="139" t="s">
        <v>386</v>
      </c>
      <c r="H802" s="140"/>
      <c r="I802" s="140" t="str">
        <f t="shared" si="17"/>
        <v>06,25</v>
      </c>
    </row>
    <row r="803" spans="1:9" ht="19.5" hidden="1" thickBot="1" x14ac:dyDescent="0.3">
      <c r="A803" s="307"/>
      <c r="B803" s="179" t="s">
        <v>384</v>
      </c>
      <c r="C803" s="137" t="s">
        <v>17</v>
      </c>
      <c r="D803" s="138">
        <v>1.72</v>
      </c>
      <c r="E803" s="139" t="s">
        <v>34</v>
      </c>
      <c r="F803" s="304"/>
      <c r="G803" s="139" t="s">
        <v>386</v>
      </c>
      <c r="H803" s="140"/>
      <c r="I803" s="140" t="str">
        <f t="shared" si="17"/>
        <v>06,25</v>
      </c>
    </row>
    <row r="804" spans="1:9" ht="19.5" hidden="1" thickBot="1" x14ac:dyDescent="0.3">
      <c r="A804" s="307"/>
      <c r="B804" s="179" t="s">
        <v>384</v>
      </c>
      <c r="C804" s="137" t="s">
        <v>18</v>
      </c>
      <c r="D804" s="138">
        <v>0.46800000000000003</v>
      </c>
      <c r="E804" s="139" t="s">
        <v>45</v>
      </c>
      <c r="F804" s="304"/>
      <c r="G804" s="139" t="s">
        <v>386</v>
      </c>
      <c r="H804" s="140"/>
      <c r="I804" s="140" t="str">
        <f t="shared" si="17"/>
        <v>06,25</v>
      </c>
    </row>
    <row r="805" spans="1:9" ht="19.5" hidden="1" thickBot="1" x14ac:dyDescent="0.3">
      <c r="A805" s="307"/>
      <c r="B805" s="179" t="s">
        <v>384</v>
      </c>
      <c r="C805" s="137" t="s">
        <v>19</v>
      </c>
      <c r="D805" s="215">
        <v>1.7999999999999999E-2</v>
      </c>
      <c r="E805" s="139" t="s">
        <v>45</v>
      </c>
      <c r="F805" s="304"/>
      <c r="G805" s="139" t="s">
        <v>386</v>
      </c>
      <c r="H805" s="140"/>
      <c r="I805" s="140" t="str">
        <f t="shared" si="17"/>
        <v>06,25</v>
      </c>
    </row>
    <row r="806" spans="1:9" ht="19.5" hidden="1" thickBot="1" x14ac:dyDescent="0.3">
      <c r="A806" s="307"/>
      <c r="B806" s="145" t="s">
        <v>384</v>
      </c>
      <c r="C806" s="146" t="s">
        <v>17</v>
      </c>
      <c r="D806" s="147">
        <v>0.91800000000000004</v>
      </c>
      <c r="E806" s="148" t="s">
        <v>45</v>
      </c>
      <c r="F806" s="304"/>
      <c r="G806" s="148" t="s">
        <v>386</v>
      </c>
      <c r="H806" s="275"/>
      <c r="I806" s="278" t="str">
        <f t="shared" si="17"/>
        <v>06,25</v>
      </c>
    </row>
    <row r="807" spans="1:9" ht="19.5" hidden="1" thickBot="1" x14ac:dyDescent="0.3">
      <c r="A807" s="309">
        <f t="shared" si="19"/>
        <v>167</v>
      </c>
      <c r="B807" s="104" t="s">
        <v>389</v>
      </c>
      <c r="C807" s="105" t="s">
        <v>19</v>
      </c>
      <c r="D807" s="106">
        <v>6.2439999999999998</v>
      </c>
      <c r="E807" s="107" t="s">
        <v>13</v>
      </c>
      <c r="F807" s="300" t="s">
        <v>323</v>
      </c>
      <c r="G807" s="107" t="s">
        <v>390</v>
      </c>
      <c r="H807" s="109"/>
      <c r="I807" s="109" t="str">
        <f t="shared" si="17"/>
        <v>07,25</v>
      </c>
    </row>
    <row r="808" spans="1:9" ht="19.5" hidden="1" thickBot="1" x14ac:dyDescent="0.3">
      <c r="A808" s="310"/>
      <c r="B808" s="111" t="s">
        <v>389</v>
      </c>
      <c r="C808" s="112" t="s">
        <v>17</v>
      </c>
      <c r="D808" s="113">
        <v>4.5979999999999999</v>
      </c>
      <c r="E808" s="114" t="s">
        <v>13</v>
      </c>
      <c r="F808" s="301"/>
      <c r="G808" s="114" t="s">
        <v>390</v>
      </c>
      <c r="H808" s="116"/>
      <c r="I808" s="116" t="str">
        <f t="shared" si="17"/>
        <v>07,25</v>
      </c>
    </row>
    <row r="809" spans="1:9" ht="19.5" hidden="1" thickBot="1" x14ac:dyDescent="0.3">
      <c r="A809" s="311"/>
      <c r="B809" s="117" t="s">
        <v>389</v>
      </c>
      <c r="C809" s="118" t="s">
        <v>367</v>
      </c>
      <c r="D809" s="119">
        <v>3.1520000000000001</v>
      </c>
      <c r="E809" s="120" t="s">
        <v>13</v>
      </c>
      <c r="F809" s="302"/>
      <c r="G809" s="120" t="s">
        <v>390</v>
      </c>
      <c r="H809" s="274"/>
      <c r="I809" s="280" t="str">
        <f t="shared" si="17"/>
        <v>07,25</v>
      </c>
    </row>
    <row r="810" spans="1:9" ht="19.5" hidden="1" thickBot="1" x14ac:dyDescent="0.3">
      <c r="A810" s="306">
        <f t="shared" si="19"/>
        <v>168</v>
      </c>
      <c r="B810" s="91" t="s">
        <v>389</v>
      </c>
      <c r="C810" s="92" t="s">
        <v>18</v>
      </c>
      <c r="D810" s="93">
        <v>3.99</v>
      </c>
      <c r="E810" s="94" t="s">
        <v>13</v>
      </c>
      <c r="F810" s="134"/>
      <c r="G810" s="94" t="s">
        <v>390</v>
      </c>
      <c r="H810" s="135"/>
      <c r="I810" s="135" t="str">
        <f t="shared" si="17"/>
        <v>07,25</v>
      </c>
    </row>
    <row r="811" spans="1:9" ht="19.5" hidden="1" thickBot="1" x14ac:dyDescent="0.3">
      <c r="A811" s="307"/>
      <c r="B811" s="179" t="s">
        <v>389</v>
      </c>
      <c r="C811" s="137" t="s">
        <v>19</v>
      </c>
      <c r="D811" s="138">
        <v>5.79</v>
      </c>
      <c r="E811" s="139" t="s">
        <v>13</v>
      </c>
      <c r="F811" s="175"/>
      <c r="G811" s="139" t="s">
        <v>390</v>
      </c>
      <c r="H811" s="140"/>
      <c r="I811" s="140" t="str">
        <f t="shared" si="17"/>
        <v>07,25</v>
      </c>
    </row>
    <row r="812" spans="1:9" ht="19.5" hidden="1" thickBot="1" x14ac:dyDescent="0.3">
      <c r="A812" s="307"/>
      <c r="B812" s="179" t="s">
        <v>389</v>
      </c>
      <c r="C812" s="137" t="s">
        <v>116</v>
      </c>
      <c r="D812" s="138">
        <v>2.653</v>
      </c>
      <c r="E812" s="139" t="s">
        <v>13</v>
      </c>
      <c r="F812" s="175"/>
      <c r="G812" s="139" t="s">
        <v>390</v>
      </c>
      <c r="H812" s="140"/>
      <c r="I812" s="140" t="str">
        <f t="shared" si="17"/>
        <v>07,25</v>
      </c>
    </row>
    <row r="813" spans="1:9" ht="19.5" hidden="1" thickBot="1" x14ac:dyDescent="0.3">
      <c r="A813" s="308"/>
      <c r="B813" s="96" t="s">
        <v>389</v>
      </c>
      <c r="C813" s="97" t="s">
        <v>17</v>
      </c>
      <c r="D813" s="98">
        <v>4.2699999999999996</v>
      </c>
      <c r="E813" s="99" t="s">
        <v>13</v>
      </c>
      <c r="F813" s="136"/>
      <c r="G813" s="99" t="s">
        <v>390</v>
      </c>
      <c r="H813" s="273"/>
      <c r="I813" s="279" t="str">
        <f t="shared" si="17"/>
        <v>07,25</v>
      </c>
    </row>
    <row r="814" spans="1:9" ht="19.5" hidden="1" thickBot="1" x14ac:dyDescent="0.3">
      <c r="A814" s="309">
        <f t="shared" si="19"/>
        <v>169</v>
      </c>
      <c r="B814" s="129" t="s">
        <v>389</v>
      </c>
      <c r="C814" s="105" t="s">
        <v>18</v>
      </c>
      <c r="D814" s="106">
        <v>0.65300000000000002</v>
      </c>
      <c r="E814" s="107" t="s">
        <v>13</v>
      </c>
      <c r="F814" s="300" t="s">
        <v>392</v>
      </c>
      <c r="G814" s="107" t="s">
        <v>391</v>
      </c>
      <c r="H814" s="109"/>
      <c r="I814" s="109" t="str">
        <f t="shared" si="17"/>
        <v>07,25</v>
      </c>
    </row>
    <row r="815" spans="1:9" ht="19.5" hidden="1" thickBot="1" x14ac:dyDescent="0.3">
      <c r="A815" s="310"/>
      <c r="B815" s="130" t="s">
        <v>389</v>
      </c>
      <c r="C815" s="112" t="s">
        <v>19</v>
      </c>
      <c r="D815" s="113">
        <v>0.95</v>
      </c>
      <c r="E815" s="114" t="s">
        <v>13</v>
      </c>
      <c r="F815" s="301"/>
      <c r="G815" s="114" t="s">
        <v>391</v>
      </c>
      <c r="H815" s="116"/>
      <c r="I815" s="116" t="str">
        <f t="shared" si="17"/>
        <v>07,25</v>
      </c>
    </row>
    <row r="816" spans="1:9" ht="19.5" hidden="1" thickBot="1" x14ac:dyDescent="0.3">
      <c r="A816" s="310"/>
      <c r="B816" s="130" t="s">
        <v>389</v>
      </c>
      <c r="C816" s="112" t="s">
        <v>116</v>
      </c>
      <c r="D816" s="113">
        <v>0.43</v>
      </c>
      <c r="E816" s="114" t="s">
        <v>13</v>
      </c>
      <c r="F816" s="301"/>
      <c r="G816" s="114" t="s">
        <v>391</v>
      </c>
      <c r="H816" s="116"/>
      <c r="I816" s="116" t="str">
        <f t="shared" si="17"/>
        <v>07,25</v>
      </c>
    </row>
    <row r="817" spans="1:9" ht="19.5" hidden="1" thickBot="1" x14ac:dyDescent="0.3">
      <c r="A817" s="310"/>
      <c r="B817" s="130" t="s">
        <v>389</v>
      </c>
      <c r="C817" s="112" t="s">
        <v>17</v>
      </c>
      <c r="D817" s="113">
        <v>0.70099999999999996</v>
      </c>
      <c r="E817" s="114" t="s">
        <v>13</v>
      </c>
      <c r="F817" s="301"/>
      <c r="G817" s="114" t="s">
        <v>391</v>
      </c>
      <c r="H817" s="116"/>
      <c r="I817" s="116" t="str">
        <f t="shared" si="17"/>
        <v>07,25</v>
      </c>
    </row>
    <row r="818" spans="1:9" ht="19.5" hidden="1" thickBot="1" x14ac:dyDescent="0.3">
      <c r="A818" s="310"/>
      <c r="B818" s="131" t="s">
        <v>389</v>
      </c>
      <c r="C818" s="118" t="s">
        <v>277</v>
      </c>
      <c r="D818" s="119">
        <v>7.1150000000000002</v>
      </c>
      <c r="E818" s="120" t="s">
        <v>13</v>
      </c>
      <c r="F818" s="302"/>
      <c r="G818" s="120" t="s">
        <v>391</v>
      </c>
      <c r="H818" s="274"/>
      <c r="I818" s="280" t="str">
        <f t="shared" si="17"/>
        <v>07,25</v>
      </c>
    </row>
    <row r="819" spans="1:9" ht="19.5" hidden="1" thickBot="1" x14ac:dyDescent="0.3">
      <c r="A819" s="310"/>
      <c r="B819" s="111" t="s">
        <v>389</v>
      </c>
      <c r="C819" s="112" t="s">
        <v>18</v>
      </c>
      <c r="D819" s="113">
        <v>0.86</v>
      </c>
      <c r="E819" s="114" t="s">
        <v>34</v>
      </c>
      <c r="F819" s="301" t="s">
        <v>393</v>
      </c>
      <c r="G819" s="114" t="s">
        <v>391</v>
      </c>
      <c r="H819" s="116"/>
      <c r="I819" s="116" t="str">
        <f t="shared" si="17"/>
        <v>07,25</v>
      </c>
    </row>
    <row r="820" spans="1:9" ht="19.5" hidden="1" thickBot="1" x14ac:dyDescent="0.3">
      <c r="A820" s="310"/>
      <c r="B820" s="111" t="s">
        <v>389</v>
      </c>
      <c r="C820" s="112" t="s">
        <v>19</v>
      </c>
      <c r="D820" s="113">
        <v>0.72</v>
      </c>
      <c r="E820" s="114" t="s">
        <v>34</v>
      </c>
      <c r="F820" s="301"/>
      <c r="G820" s="114" t="s">
        <v>391</v>
      </c>
      <c r="H820" s="116"/>
      <c r="I820" s="116" t="str">
        <f t="shared" si="17"/>
        <v>07,25</v>
      </c>
    </row>
    <row r="821" spans="1:9" ht="19.5" hidden="1" thickBot="1" x14ac:dyDescent="0.3">
      <c r="A821" s="310"/>
      <c r="B821" s="111" t="s">
        <v>389</v>
      </c>
      <c r="C821" s="112" t="s">
        <v>116</v>
      </c>
      <c r="D821" s="113">
        <v>0.19</v>
      </c>
      <c r="E821" s="114" t="s">
        <v>34</v>
      </c>
      <c r="F821" s="301"/>
      <c r="G821" s="114" t="s">
        <v>391</v>
      </c>
      <c r="H821" s="116"/>
      <c r="I821" s="116" t="str">
        <f t="shared" si="17"/>
        <v>07,25</v>
      </c>
    </row>
    <row r="822" spans="1:9" ht="19.5" hidden="1" thickBot="1" x14ac:dyDescent="0.3">
      <c r="A822" s="310"/>
      <c r="B822" s="111" t="s">
        <v>389</v>
      </c>
      <c r="C822" s="112" t="s">
        <v>17</v>
      </c>
      <c r="D822" s="113">
        <v>1.23</v>
      </c>
      <c r="E822" s="114" t="s">
        <v>34</v>
      </c>
      <c r="F822" s="301"/>
      <c r="G822" s="114" t="s">
        <v>391</v>
      </c>
      <c r="H822" s="116"/>
      <c r="I822" s="116" t="str">
        <f t="shared" si="17"/>
        <v>07,25</v>
      </c>
    </row>
    <row r="823" spans="1:9" ht="19.5" hidden="1" thickBot="1" x14ac:dyDescent="0.3">
      <c r="A823" s="310"/>
      <c r="B823" s="111" t="s">
        <v>389</v>
      </c>
      <c r="C823" s="112" t="s">
        <v>18</v>
      </c>
      <c r="D823" s="113">
        <v>0.48599999999999999</v>
      </c>
      <c r="E823" s="114" t="s">
        <v>45</v>
      </c>
      <c r="F823" s="301"/>
      <c r="G823" s="114" t="s">
        <v>391</v>
      </c>
      <c r="H823" s="116"/>
      <c r="I823" s="116" t="str">
        <f t="shared" si="17"/>
        <v>07,25</v>
      </c>
    </row>
    <row r="824" spans="1:9" ht="19.5" hidden="1" thickBot="1" x14ac:dyDescent="0.3">
      <c r="A824" s="310"/>
      <c r="B824" s="111" t="s">
        <v>389</v>
      </c>
      <c r="C824" s="112" t="s">
        <v>19</v>
      </c>
      <c r="D824" s="113">
        <v>0.108</v>
      </c>
      <c r="E824" s="114" t="s">
        <v>45</v>
      </c>
      <c r="F824" s="301"/>
      <c r="G824" s="114" t="s">
        <v>391</v>
      </c>
      <c r="H824" s="116"/>
      <c r="I824" s="116" t="str">
        <f t="shared" si="17"/>
        <v>07,25</v>
      </c>
    </row>
    <row r="825" spans="1:9" ht="19.5" hidden="1" thickBot="1" x14ac:dyDescent="0.3">
      <c r="A825" s="311"/>
      <c r="B825" s="117" t="s">
        <v>389</v>
      </c>
      <c r="C825" s="118" t="s">
        <v>17</v>
      </c>
      <c r="D825" s="119">
        <v>0.54</v>
      </c>
      <c r="E825" s="120" t="s">
        <v>45</v>
      </c>
      <c r="F825" s="302"/>
      <c r="G825" s="120" t="s">
        <v>391</v>
      </c>
      <c r="H825" s="274"/>
      <c r="I825" s="280" t="str">
        <f t="shared" si="17"/>
        <v>07,25</v>
      </c>
    </row>
    <row r="826" spans="1:9" ht="19.5" hidden="1" thickBot="1" x14ac:dyDescent="0.3">
      <c r="A826" s="306">
        <f t="shared" si="19"/>
        <v>170</v>
      </c>
      <c r="B826" s="91" t="s">
        <v>394</v>
      </c>
      <c r="C826" s="92" t="s">
        <v>367</v>
      </c>
      <c r="D826" s="93">
        <v>2.399</v>
      </c>
      <c r="E826" s="94" t="s">
        <v>13</v>
      </c>
      <c r="F826" s="303" t="s">
        <v>395</v>
      </c>
      <c r="G826" s="94" t="s">
        <v>396</v>
      </c>
      <c r="H826" s="135"/>
      <c r="I826" s="135" t="str">
        <f t="shared" si="17"/>
        <v>07,25</v>
      </c>
    </row>
    <row r="827" spans="1:9" ht="19.5" hidden="1" thickBot="1" x14ac:dyDescent="0.3">
      <c r="A827" s="307"/>
      <c r="B827" s="179" t="s">
        <v>394</v>
      </c>
      <c r="C827" s="137" t="s">
        <v>319</v>
      </c>
      <c r="D827" s="138">
        <v>1.246</v>
      </c>
      <c r="E827" s="139" t="s">
        <v>13</v>
      </c>
      <c r="F827" s="304"/>
      <c r="G827" s="139" t="s">
        <v>396</v>
      </c>
      <c r="H827" s="140"/>
      <c r="I827" s="140" t="str">
        <f t="shared" si="17"/>
        <v>07,25</v>
      </c>
    </row>
    <row r="828" spans="1:9" ht="19.5" hidden="1" thickBot="1" x14ac:dyDescent="0.3">
      <c r="A828" s="307"/>
      <c r="B828" s="179" t="s">
        <v>394</v>
      </c>
      <c r="C828" s="137" t="s">
        <v>18</v>
      </c>
      <c r="D828" s="138">
        <v>2.65</v>
      </c>
      <c r="E828" s="139" t="s">
        <v>13</v>
      </c>
      <c r="F828" s="304"/>
      <c r="G828" s="139" t="s">
        <v>396</v>
      </c>
      <c r="H828" s="140"/>
      <c r="I828" s="140" t="str">
        <f t="shared" si="17"/>
        <v>07,25</v>
      </c>
    </row>
    <row r="829" spans="1:9" ht="19.5" hidden="1" thickBot="1" x14ac:dyDescent="0.3">
      <c r="A829" s="307"/>
      <c r="B829" s="179" t="s">
        <v>394</v>
      </c>
      <c r="C829" s="137" t="s">
        <v>19</v>
      </c>
      <c r="D829" s="138">
        <v>2.93</v>
      </c>
      <c r="E829" s="139" t="s">
        <v>13</v>
      </c>
      <c r="F829" s="304"/>
      <c r="G829" s="139" t="s">
        <v>396</v>
      </c>
      <c r="H829" s="140"/>
      <c r="I829" s="140" t="str">
        <f t="shared" si="17"/>
        <v>07,25</v>
      </c>
    </row>
    <row r="830" spans="1:9" ht="19.5" hidden="1" thickBot="1" x14ac:dyDescent="0.3">
      <c r="A830" s="308"/>
      <c r="B830" s="96" t="s">
        <v>394</v>
      </c>
      <c r="C830" s="97" t="s">
        <v>17</v>
      </c>
      <c r="D830" s="98">
        <v>6.37</v>
      </c>
      <c r="E830" s="99" t="s">
        <v>13</v>
      </c>
      <c r="F830" s="305"/>
      <c r="G830" s="99" t="s">
        <v>396</v>
      </c>
      <c r="H830" s="276"/>
      <c r="I830" s="284" t="str">
        <f t="shared" si="17"/>
        <v>07,25</v>
      </c>
    </row>
    <row r="831" spans="1:9" ht="19.5" hidden="1" thickBot="1" x14ac:dyDescent="0.3">
      <c r="A831" s="309">
        <f t="shared" si="19"/>
        <v>171</v>
      </c>
      <c r="B831" s="129" t="s">
        <v>394</v>
      </c>
      <c r="C831" s="105" t="s">
        <v>18</v>
      </c>
      <c r="D831" s="106">
        <v>1.006</v>
      </c>
      <c r="E831" s="107" t="s">
        <v>13</v>
      </c>
      <c r="F831" s="300" t="s">
        <v>398</v>
      </c>
      <c r="G831" s="107" t="s">
        <v>397</v>
      </c>
      <c r="H831" s="109"/>
      <c r="I831" s="109" t="str">
        <f t="shared" si="17"/>
        <v>07,25</v>
      </c>
    </row>
    <row r="832" spans="1:9" ht="19.5" hidden="1" thickBot="1" x14ac:dyDescent="0.3">
      <c r="A832" s="310"/>
      <c r="B832" s="130" t="s">
        <v>394</v>
      </c>
      <c r="C832" s="112" t="s">
        <v>19</v>
      </c>
      <c r="D832" s="113">
        <v>1.1140000000000001</v>
      </c>
      <c r="E832" s="114" t="s">
        <v>13</v>
      </c>
      <c r="F832" s="301"/>
      <c r="G832" s="114" t="s">
        <v>397</v>
      </c>
      <c r="H832" s="116"/>
      <c r="I832" s="116" t="str">
        <f t="shared" si="17"/>
        <v>07,25</v>
      </c>
    </row>
    <row r="833" spans="1:9" ht="19.5" hidden="1" thickBot="1" x14ac:dyDescent="0.3">
      <c r="A833" s="310"/>
      <c r="B833" s="130" t="s">
        <v>394</v>
      </c>
      <c r="C833" s="112" t="s">
        <v>116</v>
      </c>
      <c r="D833" s="113">
        <v>1.887</v>
      </c>
      <c r="E833" s="114" t="s">
        <v>13</v>
      </c>
      <c r="F833" s="301"/>
      <c r="G833" s="114" t="s">
        <v>397</v>
      </c>
      <c r="H833" s="116"/>
      <c r="I833" s="116" t="str">
        <f t="shared" si="17"/>
        <v>07,25</v>
      </c>
    </row>
    <row r="834" spans="1:9" ht="19.5" hidden="1" thickBot="1" x14ac:dyDescent="0.3">
      <c r="A834" s="310"/>
      <c r="B834" s="130" t="s">
        <v>394</v>
      </c>
      <c r="C834" s="112" t="s">
        <v>17</v>
      </c>
      <c r="D834" s="113">
        <v>2.4319999999999999</v>
      </c>
      <c r="E834" s="114" t="s">
        <v>13</v>
      </c>
      <c r="F834" s="301"/>
      <c r="G834" s="114" t="s">
        <v>397</v>
      </c>
      <c r="H834" s="116"/>
      <c r="I834" s="116" t="str">
        <f t="shared" si="17"/>
        <v>07,25</v>
      </c>
    </row>
    <row r="835" spans="1:9" ht="19.5" hidden="1" thickBot="1" x14ac:dyDescent="0.3">
      <c r="A835" s="310"/>
      <c r="B835" s="131" t="s">
        <v>394</v>
      </c>
      <c r="C835" s="118" t="s">
        <v>277</v>
      </c>
      <c r="D835" s="119">
        <v>3.25</v>
      </c>
      <c r="E835" s="120" t="s">
        <v>13</v>
      </c>
      <c r="F835" s="302"/>
      <c r="G835" s="120" t="s">
        <v>397</v>
      </c>
      <c r="H835" s="277"/>
      <c r="I835" s="286" t="str">
        <f t="shared" si="17"/>
        <v>07,25</v>
      </c>
    </row>
    <row r="836" spans="1:9" ht="19.5" hidden="1" thickBot="1" x14ac:dyDescent="0.3">
      <c r="A836" s="310"/>
      <c r="B836" s="111" t="s">
        <v>394</v>
      </c>
      <c r="C836" s="112" t="s">
        <v>18</v>
      </c>
      <c r="D836" s="113">
        <v>0.67</v>
      </c>
      <c r="E836" s="114" t="s">
        <v>34</v>
      </c>
      <c r="F836" s="301" t="s">
        <v>376</v>
      </c>
      <c r="G836" s="114" t="s">
        <v>397</v>
      </c>
      <c r="H836" s="116"/>
      <c r="I836" s="116" t="str">
        <f t="shared" si="17"/>
        <v>07,25</v>
      </c>
    </row>
    <row r="837" spans="1:9" ht="19.5" hidden="1" thickBot="1" x14ac:dyDescent="0.3">
      <c r="A837" s="310"/>
      <c r="B837" s="111" t="s">
        <v>394</v>
      </c>
      <c r="C837" s="112" t="s">
        <v>19</v>
      </c>
      <c r="D837" s="113">
        <v>0.11</v>
      </c>
      <c r="E837" s="114" t="s">
        <v>34</v>
      </c>
      <c r="F837" s="301"/>
      <c r="G837" s="114" t="s">
        <v>397</v>
      </c>
      <c r="H837" s="116"/>
      <c r="I837" s="116" t="str">
        <f t="shared" si="17"/>
        <v>07,25</v>
      </c>
    </row>
    <row r="838" spans="1:9" ht="19.5" hidden="1" thickBot="1" x14ac:dyDescent="0.3">
      <c r="A838" s="310"/>
      <c r="B838" s="111" t="s">
        <v>394</v>
      </c>
      <c r="C838" s="112" t="s">
        <v>116</v>
      </c>
      <c r="D838" s="113">
        <v>0.11</v>
      </c>
      <c r="E838" s="114" t="s">
        <v>34</v>
      </c>
      <c r="F838" s="301"/>
      <c r="G838" s="114" t="s">
        <v>397</v>
      </c>
      <c r="H838" s="116"/>
      <c r="I838" s="116" t="str">
        <f t="shared" si="17"/>
        <v>07,25</v>
      </c>
    </row>
    <row r="839" spans="1:9" ht="19.5" hidden="1" thickBot="1" x14ac:dyDescent="0.3">
      <c r="A839" s="310"/>
      <c r="B839" s="111" t="s">
        <v>394</v>
      </c>
      <c r="C839" s="112" t="s">
        <v>17</v>
      </c>
      <c r="D839" s="113">
        <v>2.5299999999999998</v>
      </c>
      <c r="E839" s="114" t="s">
        <v>34</v>
      </c>
      <c r="F839" s="301"/>
      <c r="G839" s="114" t="s">
        <v>397</v>
      </c>
      <c r="H839" s="116"/>
      <c r="I839" s="116" t="str">
        <f t="shared" si="17"/>
        <v>07,25</v>
      </c>
    </row>
    <row r="840" spans="1:9" ht="19.5" hidden="1" thickBot="1" x14ac:dyDescent="0.3">
      <c r="A840" s="310"/>
      <c r="B840" s="111" t="s">
        <v>394</v>
      </c>
      <c r="C840" s="112" t="s">
        <v>18</v>
      </c>
      <c r="D840" s="113">
        <v>0.14399999999999999</v>
      </c>
      <c r="E840" s="114" t="s">
        <v>45</v>
      </c>
      <c r="F840" s="301"/>
      <c r="G840" s="114" t="s">
        <v>397</v>
      </c>
      <c r="H840" s="116"/>
      <c r="I840" s="116" t="str">
        <f t="shared" si="17"/>
        <v>07,25</v>
      </c>
    </row>
    <row r="841" spans="1:9" ht="19.5" hidden="1" thickBot="1" x14ac:dyDescent="0.3">
      <c r="A841" s="311"/>
      <c r="B841" s="117" t="s">
        <v>394</v>
      </c>
      <c r="C841" s="118" t="s">
        <v>17</v>
      </c>
      <c r="D841" s="119">
        <v>0.54</v>
      </c>
      <c r="E841" s="120" t="s">
        <v>45</v>
      </c>
      <c r="F841" s="302"/>
      <c r="G841" s="120" t="s">
        <v>397</v>
      </c>
      <c r="H841" s="277"/>
      <c r="I841" s="286" t="str">
        <f t="shared" si="17"/>
        <v>07,25</v>
      </c>
    </row>
    <row r="842" spans="1:9" ht="19.5" hidden="1" thickBot="1" x14ac:dyDescent="0.3">
      <c r="A842" s="306">
        <f t="shared" ref="A842:A890" si="20">MAX(A818:A841)+1</f>
        <v>172</v>
      </c>
      <c r="B842" s="91" t="s">
        <v>399</v>
      </c>
      <c r="C842" s="92" t="s">
        <v>367</v>
      </c>
      <c r="D842" s="93">
        <v>1.9590000000000001</v>
      </c>
      <c r="E842" s="94" t="s">
        <v>13</v>
      </c>
      <c r="F842" s="303" t="s">
        <v>402</v>
      </c>
      <c r="G842" s="94" t="s">
        <v>401</v>
      </c>
      <c r="H842" s="283" t="s">
        <v>400</v>
      </c>
      <c r="I842" s="195" t="str">
        <f t="shared" si="17"/>
        <v>07,25</v>
      </c>
    </row>
    <row r="843" spans="1:9" ht="19.5" hidden="1" thickBot="1" x14ac:dyDescent="0.3">
      <c r="A843" s="307"/>
      <c r="B843" s="179" t="s">
        <v>399</v>
      </c>
      <c r="C843" s="137" t="s">
        <v>18</v>
      </c>
      <c r="D843" s="138">
        <v>4.5609999999999999</v>
      </c>
      <c r="E843" s="139" t="s">
        <v>13</v>
      </c>
      <c r="F843" s="304"/>
      <c r="G843" s="139" t="s">
        <v>401</v>
      </c>
      <c r="H843" s="140"/>
      <c r="I843" s="140" t="str">
        <f t="shared" si="17"/>
        <v>07,25</v>
      </c>
    </row>
    <row r="844" spans="1:9" ht="19.5" hidden="1" thickBot="1" x14ac:dyDescent="0.3">
      <c r="A844" s="307"/>
      <c r="B844" s="179" t="s">
        <v>399</v>
      </c>
      <c r="C844" s="137" t="s">
        <v>19</v>
      </c>
      <c r="D844" s="138">
        <v>2.8620000000000001</v>
      </c>
      <c r="E844" s="139" t="s">
        <v>13</v>
      </c>
      <c r="F844" s="304"/>
      <c r="G844" s="139" t="s">
        <v>401</v>
      </c>
      <c r="H844" s="140"/>
      <c r="I844" s="140" t="str">
        <f t="shared" si="17"/>
        <v>07,25</v>
      </c>
    </row>
    <row r="845" spans="1:9" ht="19.5" hidden="1" thickBot="1" x14ac:dyDescent="0.3">
      <c r="A845" s="307"/>
      <c r="B845" s="179" t="s">
        <v>399</v>
      </c>
      <c r="C845" s="137" t="s">
        <v>116</v>
      </c>
      <c r="D845" s="138">
        <v>2.1139999999999999</v>
      </c>
      <c r="E845" s="139" t="s">
        <v>13</v>
      </c>
      <c r="F845" s="304"/>
      <c r="G845" s="139" t="s">
        <v>401</v>
      </c>
      <c r="H845" s="140"/>
      <c r="I845" s="140" t="str">
        <f t="shared" si="17"/>
        <v>07,25</v>
      </c>
    </row>
    <row r="846" spans="1:9" ht="19.5" hidden="1" thickBot="1" x14ac:dyDescent="0.3">
      <c r="A846" s="308"/>
      <c r="B846" s="96" t="s">
        <v>399</v>
      </c>
      <c r="C846" s="97" t="s">
        <v>17</v>
      </c>
      <c r="D846" s="98">
        <v>3.27</v>
      </c>
      <c r="E846" s="99" t="s">
        <v>13</v>
      </c>
      <c r="F846" s="305"/>
      <c r="G846" s="99" t="s">
        <v>401</v>
      </c>
      <c r="H846" s="281"/>
      <c r="I846" s="289" t="str">
        <f t="shared" si="17"/>
        <v>07,25</v>
      </c>
    </row>
    <row r="847" spans="1:9" ht="19.5" hidden="1" thickBot="1" x14ac:dyDescent="0.3">
      <c r="A847" s="309">
        <f t="shared" si="20"/>
        <v>173</v>
      </c>
      <c r="B847" s="129" t="s">
        <v>399</v>
      </c>
      <c r="C847" s="105" t="s">
        <v>18</v>
      </c>
      <c r="D847" s="106">
        <v>2.706</v>
      </c>
      <c r="E847" s="107" t="s">
        <v>13</v>
      </c>
      <c r="F847" s="300" t="s">
        <v>403</v>
      </c>
      <c r="G847" s="107" t="s">
        <v>404</v>
      </c>
      <c r="H847" s="109"/>
      <c r="I847" s="109" t="str">
        <f t="shared" si="17"/>
        <v>07,25</v>
      </c>
    </row>
    <row r="848" spans="1:9" ht="19.5" hidden="1" thickBot="1" x14ac:dyDescent="0.3">
      <c r="A848" s="310"/>
      <c r="B848" s="130" t="s">
        <v>399</v>
      </c>
      <c r="C848" s="112" t="s">
        <v>19</v>
      </c>
      <c r="D848" s="113">
        <v>1.7030000000000001</v>
      </c>
      <c r="E848" s="114" t="s">
        <v>13</v>
      </c>
      <c r="F848" s="301"/>
      <c r="G848" s="114" t="s">
        <v>404</v>
      </c>
      <c r="H848" s="116"/>
      <c r="I848" s="116" t="str">
        <f t="shared" si="17"/>
        <v>07,25</v>
      </c>
    </row>
    <row r="849" spans="1:9" ht="19.5" hidden="1" thickBot="1" x14ac:dyDescent="0.3">
      <c r="A849" s="310"/>
      <c r="B849" s="130" t="s">
        <v>399</v>
      </c>
      <c r="C849" s="112" t="s">
        <v>17</v>
      </c>
      <c r="D849" s="113">
        <v>1.9390000000000001</v>
      </c>
      <c r="E849" s="114" t="s">
        <v>13</v>
      </c>
      <c r="F849" s="301"/>
      <c r="G849" s="114" t="s">
        <v>404</v>
      </c>
      <c r="H849" s="116"/>
      <c r="I849" s="116" t="str">
        <f t="shared" si="17"/>
        <v>07,25</v>
      </c>
    </row>
    <row r="850" spans="1:9" ht="19.5" hidden="1" thickBot="1" x14ac:dyDescent="0.3">
      <c r="A850" s="310"/>
      <c r="B850" s="131" t="s">
        <v>399</v>
      </c>
      <c r="C850" s="118" t="s">
        <v>277</v>
      </c>
      <c r="D850" s="119">
        <v>5.976</v>
      </c>
      <c r="E850" s="120" t="s">
        <v>13</v>
      </c>
      <c r="F850" s="302"/>
      <c r="G850" s="120" t="s">
        <v>404</v>
      </c>
      <c r="H850" s="282"/>
      <c r="I850" s="291" t="str">
        <f t="shared" si="17"/>
        <v>07,25</v>
      </c>
    </row>
    <row r="851" spans="1:9" ht="19.5" hidden="1" thickBot="1" x14ac:dyDescent="0.3">
      <c r="A851" s="310"/>
      <c r="B851" s="111" t="s">
        <v>399</v>
      </c>
      <c r="C851" s="112" t="s">
        <v>18</v>
      </c>
      <c r="D851" s="113">
        <v>0.72</v>
      </c>
      <c r="E851" s="114" t="s">
        <v>34</v>
      </c>
      <c r="F851" s="301" t="s">
        <v>405</v>
      </c>
      <c r="G851" s="114" t="s">
        <v>404</v>
      </c>
      <c r="H851" s="116"/>
      <c r="I851" s="116" t="str">
        <f t="shared" si="17"/>
        <v>07,25</v>
      </c>
    </row>
    <row r="852" spans="1:9" ht="19.5" hidden="1" thickBot="1" x14ac:dyDescent="0.3">
      <c r="A852" s="310"/>
      <c r="B852" s="111" t="s">
        <v>399</v>
      </c>
      <c r="C852" s="112" t="s">
        <v>19</v>
      </c>
      <c r="D852" s="113">
        <v>0.43</v>
      </c>
      <c r="E852" s="114" t="s">
        <v>34</v>
      </c>
      <c r="F852" s="301"/>
      <c r="G852" s="114" t="s">
        <v>404</v>
      </c>
      <c r="H852" s="116"/>
      <c r="I852" s="116" t="str">
        <f t="shared" si="17"/>
        <v>07,25</v>
      </c>
    </row>
    <row r="853" spans="1:9" ht="19.5" hidden="1" thickBot="1" x14ac:dyDescent="0.3">
      <c r="A853" s="310"/>
      <c r="B853" s="111" t="s">
        <v>399</v>
      </c>
      <c r="C853" s="112" t="s">
        <v>17</v>
      </c>
      <c r="D853" s="113">
        <v>0.82</v>
      </c>
      <c r="E853" s="114" t="s">
        <v>34</v>
      </c>
      <c r="F853" s="301"/>
      <c r="G853" s="114" t="s">
        <v>404</v>
      </c>
      <c r="H853" s="116"/>
      <c r="I853" s="116" t="str">
        <f t="shared" si="17"/>
        <v>07,25</v>
      </c>
    </row>
    <row r="854" spans="1:9" ht="19.5" hidden="1" thickBot="1" x14ac:dyDescent="0.3">
      <c r="A854" s="310"/>
      <c r="B854" s="168" t="s">
        <v>399</v>
      </c>
      <c r="C854" s="169" t="s">
        <v>18</v>
      </c>
      <c r="D854" s="170">
        <v>0.18</v>
      </c>
      <c r="E854" s="171" t="s">
        <v>45</v>
      </c>
      <c r="F854" s="301"/>
      <c r="G854" s="171" t="s">
        <v>404</v>
      </c>
      <c r="H854" s="285"/>
      <c r="I854" s="290" t="str">
        <f t="shared" si="17"/>
        <v>07,25</v>
      </c>
    </row>
    <row r="855" spans="1:9" ht="19.5" hidden="1" thickBot="1" x14ac:dyDescent="0.3">
      <c r="A855" s="306">
        <f t="shared" si="20"/>
        <v>174</v>
      </c>
      <c r="B855" s="91" t="s">
        <v>406</v>
      </c>
      <c r="C855" s="92" t="s">
        <v>18</v>
      </c>
      <c r="D855" s="93">
        <v>5.54</v>
      </c>
      <c r="E855" s="94" t="s">
        <v>13</v>
      </c>
      <c r="F855" s="303" t="s">
        <v>402</v>
      </c>
      <c r="G855" s="94" t="s">
        <v>407</v>
      </c>
      <c r="H855" s="135"/>
      <c r="I855" s="135" t="str">
        <f t="shared" si="17"/>
        <v>07,25</v>
      </c>
    </row>
    <row r="856" spans="1:9" ht="19.5" hidden="1" thickBot="1" x14ac:dyDescent="0.3">
      <c r="A856" s="307"/>
      <c r="B856" s="179" t="s">
        <v>406</v>
      </c>
      <c r="C856" s="137" t="s">
        <v>19</v>
      </c>
      <c r="D856" s="138">
        <v>7.7590000000000003</v>
      </c>
      <c r="E856" s="139" t="s">
        <v>13</v>
      </c>
      <c r="F856" s="304"/>
      <c r="G856" s="139" t="s">
        <v>407</v>
      </c>
      <c r="H856" s="140"/>
      <c r="I856" s="140" t="str">
        <f t="shared" si="17"/>
        <v>07,25</v>
      </c>
    </row>
    <row r="857" spans="1:9" ht="19.5" hidden="1" thickBot="1" x14ac:dyDescent="0.3">
      <c r="A857" s="308"/>
      <c r="B857" s="96" t="s">
        <v>406</v>
      </c>
      <c r="C857" s="287" t="s">
        <v>367</v>
      </c>
      <c r="D857" s="98">
        <v>1.6890000000000001</v>
      </c>
      <c r="E857" s="99" t="s">
        <v>13</v>
      </c>
      <c r="F857" s="305"/>
      <c r="G857" s="99" t="s">
        <v>407</v>
      </c>
      <c r="H857" s="288" t="s">
        <v>400</v>
      </c>
      <c r="I857" s="197" t="str">
        <f t="shared" si="17"/>
        <v>07,25</v>
      </c>
    </row>
    <row r="858" spans="1:9" ht="19.5" hidden="1" thickBot="1" x14ac:dyDescent="0.3">
      <c r="A858" s="309">
        <f t="shared" si="20"/>
        <v>175</v>
      </c>
      <c r="B858" s="104" t="s">
        <v>406</v>
      </c>
      <c r="C858" s="105" t="s">
        <v>18</v>
      </c>
      <c r="D858" s="106">
        <v>5.843</v>
      </c>
      <c r="E858" s="107" t="s">
        <v>13</v>
      </c>
      <c r="F858" s="108"/>
      <c r="G858" s="107" t="s">
        <v>407</v>
      </c>
      <c r="H858" s="109"/>
      <c r="I858" s="109" t="str">
        <f t="shared" si="17"/>
        <v>07,25</v>
      </c>
    </row>
    <row r="859" spans="1:9" ht="19.5" hidden="1" thickBot="1" x14ac:dyDescent="0.3">
      <c r="A859" s="310"/>
      <c r="B859" s="111" t="s">
        <v>406</v>
      </c>
      <c r="C859" s="112" t="s">
        <v>17</v>
      </c>
      <c r="D859" s="113">
        <v>9.6790000000000003</v>
      </c>
      <c r="E859" s="114" t="s">
        <v>13</v>
      </c>
      <c r="F859" s="115"/>
      <c r="G859" s="114" t="s">
        <v>407</v>
      </c>
      <c r="H859" s="116"/>
      <c r="I859" s="116" t="str">
        <f t="shared" si="17"/>
        <v>07,25</v>
      </c>
    </row>
    <row r="860" spans="1:9" ht="19.5" hidden="1" thickBot="1" x14ac:dyDescent="0.3">
      <c r="A860" s="311"/>
      <c r="B860" s="117" t="s">
        <v>406</v>
      </c>
      <c r="C860" s="118" t="s">
        <v>319</v>
      </c>
      <c r="D860" s="119">
        <v>1.5289999999999999</v>
      </c>
      <c r="E860" s="120" t="s">
        <v>13</v>
      </c>
      <c r="F860" s="121"/>
      <c r="G860" s="120" t="s">
        <v>407</v>
      </c>
      <c r="H860" s="286"/>
      <c r="I860" s="293" t="str">
        <f t="shared" si="17"/>
        <v>07,25</v>
      </c>
    </row>
    <row r="861" spans="1:9" ht="19.5" hidden="1" thickBot="1" x14ac:dyDescent="0.3">
      <c r="A861" s="306">
        <f t="shared" si="20"/>
        <v>176</v>
      </c>
      <c r="B861" s="142" t="s">
        <v>406</v>
      </c>
      <c r="C861" s="92" t="s">
        <v>18</v>
      </c>
      <c r="D861" s="93">
        <v>1.45</v>
      </c>
      <c r="E861" s="94" t="s">
        <v>13</v>
      </c>
      <c r="F861" s="303" t="s">
        <v>409</v>
      </c>
      <c r="G861" s="94" t="s">
        <v>408</v>
      </c>
      <c r="H861" s="135"/>
      <c r="I861" s="135" t="str">
        <f t="shared" si="17"/>
        <v>07,25</v>
      </c>
    </row>
    <row r="862" spans="1:9" ht="19.5" hidden="1" thickBot="1" x14ac:dyDescent="0.3">
      <c r="A862" s="307"/>
      <c r="B862" s="144" t="s">
        <v>406</v>
      </c>
      <c r="C862" s="137" t="s">
        <v>19</v>
      </c>
      <c r="D862" s="138">
        <v>1.0009999999999999</v>
      </c>
      <c r="E862" s="139" t="s">
        <v>13</v>
      </c>
      <c r="F862" s="304"/>
      <c r="G862" s="139" t="s">
        <v>408</v>
      </c>
      <c r="H862" s="140"/>
      <c r="I862" s="140" t="str">
        <f t="shared" si="17"/>
        <v>07,25</v>
      </c>
    </row>
    <row r="863" spans="1:9" ht="19.5" hidden="1" thickBot="1" x14ac:dyDescent="0.3">
      <c r="A863" s="307"/>
      <c r="B863" s="144" t="s">
        <v>406</v>
      </c>
      <c r="C863" s="137" t="s">
        <v>116</v>
      </c>
      <c r="D863" s="138">
        <v>2.024</v>
      </c>
      <c r="E863" s="139" t="s">
        <v>13</v>
      </c>
      <c r="F863" s="304"/>
      <c r="G863" s="139" t="s">
        <v>408</v>
      </c>
      <c r="H863" s="140"/>
      <c r="I863" s="140" t="str">
        <f t="shared" si="17"/>
        <v>07,25</v>
      </c>
    </row>
    <row r="864" spans="1:9" ht="19.5" hidden="1" thickBot="1" x14ac:dyDescent="0.3">
      <c r="A864" s="307"/>
      <c r="B864" s="144" t="s">
        <v>406</v>
      </c>
      <c r="C864" s="137" t="s">
        <v>17</v>
      </c>
      <c r="D864" s="138">
        <v>1.302</v>
      </c>
      <c r="E864" s="139" t="s">
        <v>13</v>
      </c>
      <c r="F864" s="304"/>
      <c r="G864" s="139" t="s">
        <v>408</v>
      </c>
      <c r="H864" s="140"/>
      <c r="I864" s="140" t="str">
        <f t="shared" si="17"/>
        <v>07,25</v>
      </c>
    </row>
    <row r="865" spans="1:9" ht="19.5" hidden="1" thickBot="1" x14ac:dyDescent="0.3">
      <c r="A865" s="307"/>
      <c r="B865" s="143" t="s">
        <v>406</v>
      </c>
      <c r="C865" s="97" t="s">
        <v>277</v>
      </c>
      <c r="D865" s="98">
        <v>6.5209999999999999</v>
      </c>
      <c r="E865" s="99" t="s">
        <v>13</v>
      </c>
      <c r="F865" s="305"/>
      <c r="G865" s="99" t="s">
        <v>408</v>
      </c>
      <c r="H865" s="284"/>
      <c r="I865" s="292" t="str">
        <f t="shared" si="17"/>
        <v>07,25</v>
      </c>
    </row>
    <row r="866" spans="1:9" ht="19.5" hidden="1" thickBot="1" x14ac:dyDescent="0.3">
      <c r="A866" s="307"/>
      <c r="B866" s="179" t="s">
        <v>406</v>
      </c>
      <c r="C866" s="137" t="s">
        <v>18</v>
      </c>
      <c r="D866" s="138">
        <v>0.87</v>
      </c>
      <c r="E866" s="139" t="s">
        <v>34</v>
      </c>
      <c r="F866" s="303" t="s">
        <v>405</v>
      </c>
      <c r="G866" s="139" t="s">
        <v>408</v>
      </c>
      <c r="H866" s="140"/>
      <c r="I866" s="140" t="str">
        <f t="shared" si="17"/>
        <v>07,25</v>
      </c>
    </row>
    <row r="867" spans="1:9" ht="19.5" hidden="1" thickBot="1" x14ac:dyDescent="0.3">
      <c r="A867" s="307"/>
      <c r="B867" s="179" t="s">
        <v>406</v>
      </c>
      <c r="C867" s="137" t="s">
        <v>19</v>
      </c>
      <c r="D867" s="215">
        <v>0.25</v>
      </c>
      <c r="E867" s="139" t="s">
        <v>34</v>
      </c>
      <c r="F867" s="304"/>
      <c r="G867" s="139" t="s">
        <v>408</v>
      </c>
      <c r="H867" s="140"/>
      <c r="I867" s="140" t="str">
        <f t="shared" si="17"/>
        <v>07,25</v>
      </c>
    </row>
    <row r="868" spans="1:9" ht="19.5" hidden="1" thickBot="1" x14ac:dyDescent="0.3">
      <c r="A868" s="307"/>
      <c r="B868" s="179" t="s">
        <v>406</v>
      </c>
      <c r="C868" s="137" t="s">
        <v>116</v>
      </c>
      <c r="D868" s="215">
        <v>0.05</v>
      </c>
      <c r="E868" s="139" t="s">
        <v>34</v>
      </c>
      <c r="F868" s="304"/>
      <c r="G868" s="139" t="s">
        <v>408</v>
      </c>
      <c r="H868" s="140"/>
      <c r="I868" s="140" t="str">
        <f t="shared" si="17"/>
        <v>07,25</v>
      </c>
    </row>
    <row r="869" spans="1:9" ht="19.5" hidden="1" thickBot="1" x14ac:dyDescent="0.3">
      <c r="A869" s="307"/>
      <c r="B869" s="179" t="s">
        <v>406</v>
      </c>
      <c r="C869" s="137" t="s">
        <v>17</v>
      </c>
      <c r="D869" s="138">
        <v>0.5</v>
      </c>
      <c r="E869" s="139" t="s">
        <v>34</v>
      </c>
      <c r="F869" s="304"/>
      <c r="G869" s="139" t="s">
        <v>408</v>
      </c>
      <c r="H869" s="140"/>
      <c r="I869" s="140" t="str">
        <f t="shared" si="17"/>
        <v>07,25</v>
      </c>
    </row>
    <row r="870" spans="1:9" ht="19.5" hidden="1" thickBot="1" x14ac:dyDescent="0.3">
      <c r="A870" s="307"/>
      <c r="B870" s="179" t="s">
        <v>406</v>
      </c>
      <c r="C870" s="137" t="s">
        <v>18</v>
      </c>
      <c r="D870" s="138">
        <v>0.16200000000000001</v>
      </c>
      <c r="E870" s="139" t="s">
        <v>45</v>
      </c>
      <c r="F870" s="304"/>
      <c r="G870" s="139" t="s">
        <v>408</v>
      </c>
      <c r="H870" s="140"/>
      <c r="I870" s="140" t="str">
        <f t="shared" si="17"/>
        <v>07,25</v>
      </c>
    </row>
    <row r="871" spans="1:9" ht="19.5" hidden="1" thickBot="1" x14ac:dyDescent="0.3">
      <c r="A871" s="307"/>
      <c r="B871" s="179" t="s">
        <v>406</v>
      </c>
      <c r="C871" s="137" t="s">
        <v>19</v>
      </c>
      <c r="D871" s="215">
        <v>3.5999999999999997E-2</v>
      </c>
      <c r="E871" s="139" t="s">
        <v>45</v>
      </c>
      <c r="F871" s="304"/>
      <c r="G871" s="139" t="s">
        <v>408</v>
      </c>
      <c r="H871" s="140"/>
      <c r="I871" s="140" t="str">
        <f t="shared" si="17"/>
        <v>07,25</v>
      </c>
    </row>
    <row r="872" spans="1:9" ht="19.5" hidden="1" thickBot="1" x14ac:dyDescent="0.3">
      <c r="A872" s="308"/>
      <c r="B872" s="96" t="s">
        <v>406</v>
      </c>
      <c r="C872" s="97" t="s">
        <v>17</v>
      </c>
      <c r="D872" s="98">
        <v>0.63</v>
      </c>
      <c r="E872" s="99" t="s">
        <v>45</v>
      </c>
      <c r="F872" s="305"/>
      <c r="G872" s="99" t="s">
        <v>408</v>
      </c>
      <c r="H872" s="284"/>
      <c r="I872" s="292" t="str">
        <f t="shared" si="17"/>
        <v>07,25</v>
      </c>
    </row>
    <row r="873" spans="1:9" ht="19.5" hidden="1" thickBot="1" x14ac:dyDescent="0.3">
      <c r="A873" s="309">
        <f t="shared" si="20"/>
        <v>177</v>
      </c>
      <c r="B873" s="104" t="s">
        <v>410</v>
      </c>
      <c r="C873" s="105" t="s">
        <v>18</v>
      </c>
      <c r="D873" s="106">
        <v>1.679</v>
      </c>
      <c r="E873" s="107" t="s">
        <v>13</v>
      </c>
      <c r="F873" s="300" t="s">
        <v>412</v>
      </c>
      <c r="G873" s="107" t="s">
        <v>411</v>
      </c>
      <c r="H873" s="109"/>
      <c r="I873" s="109" t="str">
        <f t="shared" si="17"/>
        <v>08,25</v>
      </c>
    </row>
    <row r="874" spans="1:9" ht="19.5" hidden="1" thickBot="1" x14ac:dyDescent="0.3">
      <c r="A874" s="310"/>
      <c r="B874" s="111" t="s">
        <v>410</v>
      </c>
      <c r="C874" s="112" t="s">
        <v>19</v>
      </c>
      <c r="D874" s="113">
        <v>3.169</v>
      </c>
      <c r="E874" s="114" t="s">
        <v>13</v>
      </c>
      <c r="F874" s="301"/>
      <c r="G874" s="114" t="s">
        <v>411</v>
      </c>
      <c r="H874" s="116"/>
      <c r="I874" s="116" t="str">
        <f t="shared" si="17"/>
        <v>08,25</v>
      </c>
    </row>
    <row r="875" spans="1:9" ht="19.5" hidden="1" thickBot="1" x14ac:dyDescent="0.3">
      <c r="A875" s="310"/>
      <c r="B875" s="111" t="s">
        <v>410</v>
      </c>
      <c r="C875" s="112" t="s">
        <v>116</v>
      </c>
      <c r="D875" s="113">
        <v>2.9079999999999999</v>
      </c>
      <c r="E875" s="114" t="s">
        <v>13</v>
      </c>
      <c r="F875" s="301"/>
      <c r="G875" s="114" t="s">
        <v>411</v>
      </c>
      <c r="H875" s="116"/>
      <c r="I875" s="116" t="str">
        <f t="shared" si="17"/>
        <v>08,25</v>
      </c>
    </row>
    <row r="876" spans="1:9" ht="19.5" hidden="1" thickBot="1" x14ac:dyDescent="0.3">
      <c r="A876" s="310"/>
      <c r="B876" s="111" t="s">
        <v>410</v>
      </c>
      <c r="C876" s="112" t="s">
        <v>17</v>
      </c>
      <c r="D876" s="113">
        <v>5.2039999999999997</v>
      </c>
      <c r="E876" s="114" t="s">
        <v>13</v>
      </c>
      <c r="F876" s="301"/>
      <c r="G876" s="114" t="s">
        <v>411</v>
      </c>
      <c r="H876" s="116"/>
      <c r="I876" s="116" t="str">
        <f t="shared" si="17"/>
        <v>08,25</v>
      </c>
    </row>
    <row r="877" spans="1:9" ht="19.5" hidden="1" thickBot="1" x14ac:dyDescent="0.3">
      <c r="A877" s="311"/>
      <c r="B877" s="117" t="s">
        <v>410</v>
      </c>
      <c r="C877" s="295" t="s">
        <v>367</v>
      </c>
      <c r="D877" s="119">
        <v>1.9610000000000001</v>
      </c>
      <c r="E877" s="120" t="s">
        <v>13</v>
      </c>
      <c r="F877" s="302"/>
      <c r="G877" s="120" t="s">
        <v>411</v>
      </c>
      <c r="H877" s="294" t="s">
        <v>416</v>
      </c>
      <c r="I877" s="194" t="str">
        <f t="shared" si="17"/>
        <v>08,25</v>
      </c>
    </row>
    <row r="878" spans="1:9" ht="25.5" hidden="1" customHeight="1" x14ac:dyDescent="0.3">
      <c r="A878" s="306">
        <f t="shared" si="20"/>
        <v>178</v>
      </c>
      <c r="B878" s="142" t="s">
        <v>410</v>
      </c>
      <c r="C878" s="92" t="s">
        <v>19</v>
      </c>
      <c r="D878" s="93">
        <v>1.589</v>
      </c>
      <c r="E878" s="94" t="s">
        <v>13</v>
      </c>
      <c r="F878" s="303" t="s">
        <v>414</v>
      </c>
      <c r="G878" s="94" t="s">
        <v>413</v>
      </c>
      <c r="H878" s="135"/>
      <c r="I878" s="135" t="str">
        <f t="shared" si="17"/>
        <v>08,25</v>
      </c>
    </row>
    <row r="879" spans="1:9" ht="25.5" hidden="1" customHeight="1" x14ac:dyDescent="0.3">
      <c r="A879" s="307"/>
      <c r="B879" s="144" t="s">
        <v>410</v>
      </c>
      <c r="C879" s="137" t="s">
        <v>17</v>
      </c>
      <c r="D879" s="138">
        <v>2.63</v>
      </c>
      <c r="E879" s="139" t="s">
        <v>13</v>
      </c>
      <c r="F879" s="304"/>
      <c r="G879" s="139" t="s">
        <v>413</v>
      </c>
      <c r="H879" s="140"/>
      <c r="I879" s="140" t="str">
        <f t="shared" si="17"/>
        <v>08,25</v>
      </c>
    </row>
    <row r="880" spans="1:9" ht="25.5" hidden="1" customHeight="1" thickBot="1" x14ac:dyDescent="0.3">
      <c r="A880" s="307"/>
      <c r="B880" s="143" t="s">
        <v>410</v>
      </c>
      <c r="C880" s="97" t="s">
        <v>277</v>
      </c>
      <c r="D880" s="98">
        <v>8.016</v>
      </c>
      <c r="E880" s="99" t="s">
        <v>13</v>
      </c>
      <c r="F880" s="305"/>
      <c r="G880" s="99" t="s">
        <v>413</v>
      </c>
      <c r="H880" s="289"/>
      <c r="I880" s="297" t="str">
        <f t="shared" si="17"/>
        <v>08,25</v>
      </c>
    </row>
    <row r="881" spans="1:9" ht="19.5" hidden="1" thickBot="1" x14ac:dyDescent="0.3">
      <c r="A881" s="307"/>
      <c r="B881" s="179" t="s">
        <v>410</v>
      </c>
      <c r="C881" s="137" t="s">
        <v>18</v>
      </c>
      <c r="D881" s="138">
        <v>0.83</v>
      </c>
      <c r="E881" s="139" t="s">
        <v>34</v>
      </c>
      <c r="F881" s="304" t="s">
        <v>415</v>
      </c>
      <c r="G881" s="139" t="s">
        <v>413</v>
      </c>
      <c r="H881" s="140"/>
      <c r="I881" s="140" t="str">
        <f t="shared" si="17"/>
        <v>08,25</v>
      </c>
    </row>
    <row r="882" spans="1:9" ht="19.5" hidden="1" thickBot="1" x14ac:dyDescent="0.3">
      <c r="A882" s="307"/>
      <c r="B882" s="179" t="s">
        <v>410</v>
      </c>
      <c r="C882" s="137" t="s">
        <v>17</v>
      </c>
      <c r="D882" s="138">
        <v>1.6</v>
      </c>
      <c r="E882" s="139" t="s">
        <v>34</v>
      </c>
      <c r="F882" s="304"/>
      <c r="G882" s="139" t="s">
        <v>413</v>
      </c>
      <c r="H882" s="140"/>
      <c r="I882" s="140" t="str">
        <f t="shared" si="17"/>
        <v>08,25</v>
      </c>
    </row>
    <row r="883" spans="1:9" ht="19.5" hidden="1" thickBot="1" x14ac:dyDescent="0.3">
      <c r="A883" s="307"/>
      <c r="B883" s="179" t="s">
        <v>410</v>
      </c>
      <c r="C883" s="137" t="s">
        <v>18</v>
      </c>
      <c r="D883" s="138">
        <v>0.23</v>
      </c>
      <c r="E883" s="139" t="s">
        <v>45</v>
      </c>
      <c r="F883" s="304"/>
      <c r="G883" s="139" t="s">
        <v>413</v>
      </c>
      <c r="H883" s="140"/>
      <c r="I883" s="140" t="str">
        <f t="shared" si="17"/>
        <v>08,25</v>
      </c>
    </row>
    <row r="884" spans="1:9" ht="19.5" hidden="1" thickBot="1" x14ac:dyDescent="0.3">
      <c r="A884" s="308"/>
      <c r="B884" s="96" t="s">
        <v>410</v>
      </c>
      <c r="C884" s="97" t="s">
        <v>17</v>
      </c>
      <c r="D884" s="98">
        <v>0.3</v>
      </c>
      <c r="E884" s="99" t="s">
        <v>45</v>
      </c>
      <c r="F884" s="305"/>
      <c r="G884" s="99" t="s">
        <v>413</v>
      </c>
      <c r="H884" s="289"/>
      <c r="I884" s="297" t="str">
        <f t="shared" si="17"/>
        <v>08,25</v>
      </c>
    </row>
    <row r="885" spans="1:9" x14ac:dyDescent="0.25">
      <c r="A885" s="309">
        <f t="shared" si="20"/>
        <v>179</v>
      </c>
      <c r="B885" s="104" t="s">
        <v>417</v>
      </c>
      <c r="C885" s="105" t="s">
        <v>18</v>
      </c>
      <c r="D885" s="106">
        <v>3.0289999999999999</v>
      </c>
      <c r="E885" s="107" t="s">
        <v>13</v>
      </c>
      <c r="F885" s="300" t="s">
        <v>275</v>
      </c>
      <c r="G885" s="107" t="s">
        <v>418</v>
      </c>
      <c r="H885" s="109"/>
      <c r="I885" s="110"/>
    </row>
    <row r="886" spans="1:9" x14ac:dyDescent="0.25">
      <c r="A886" s="310"/>
      <c r="B886" s="111" t="s">
        <v>417</v>
      </c>
      <c r="C886" s="112" t="s">
        <v>19</v>
      </c>
      <c r="D886" s="113">
        <v>4.2009999999999996</v>
      </c>
      <c r="E886" s="114" t="s">
        <v>13</v>
      </c>
      <c r="F886" s="301"/>
      <c r="G886" s="114" t="s">
        <v>418</v>
      </c>
      <c r="H886" s="116"/>
      <c r="I886" s="251"/>
    </row>
    <row r="887" spans="1:9" x14ac:dyDescent="0.25">
      <c r="A887" s="310"/>
      <c r="B887" s="111" t="s">
        <v>417</v>
      </c>
      <c r="C887" s="112" t="s">
        <v>17</v>
      </c>
      <c r="D887" s="113">
        <v>4.8659999999999997</v>
      </c>
      <c r="E887" s="114" t="s">
        <v>13</v>
      </c>
      <c r="F887" s="301"/>
      <c r="G887" s="114" t="s">
        <v>418</v>
      </c>
      <c r="H887" s="116"/>
      <c r="I887" s="251"/>
    </row>
    <row r="888" spans="1:9" x14ac:dyDescent="0.25">
      <c r="A888" s="310"/>
      <c r="B888" s="111" t="s">
        <v>417</v>
      </c>
      <c r="C888" s="299" t="s">
        <v>367</v>
      </c>
      <c r="D888" s="113">
        <v>1.95</v>
      </c>
      <c r="E888" s="114" t="s">
        <v>13</v>
      </c>
      <c r="F888" s="301"/>
      <c r="G888" s="114" t="s">
        <v>418</v>
      </c>
      <c r="H888" s="206" t="s">
        <v>416</v>
      </c>
      <c r="I888" s="251"/>
    </row>
    <row r="889" spans="1:9" ht="19.5" thickBot="1" x14ac:dyDescent="0.3">
      <c r="A889" s="311"/>
      <c r="B889" s="117" t="s">
        <v>417</v>
      </c>
      <c r="C889" s="118" t="s">
        <v>319</v>
      </c>
      <c r="D889" s="119">
        <v>1.1659999999999999</v>
      </c>
      <c r="E889" s="120" t="s">
        <v>13</v>
      </c>
      <c r="F889" s="302"/>
      <c r="G889" s="120" t="s">
        <v>418</v>
      </c>
      <c r="H889" s="293"/>
      <c r="I889" s="261"/>
    </row>
    <row r="890" spans="1:9" x14ac:dyDescent="0.25">
      <c r="A890" s="307">
        <f t="shared" si="20"/>
        <v>180</v>
      </c>
      <c r="B890" s="142" t="s">
        <v>417</v>
      </c>
      <c r="C890" s="92" t="s">
        <v>19</v>
      </c>
      <c r="D890" s="93">
        <v>2.6949999999999998</v>
      </c>
      <c r="E890" s="94" t="s">
        <v>13</v>
      </c>
      <c r="F890" s="303" t="s">
        <v>420</v>
      </c>
      <c r="G890" s="94" t="s">
        <v>419</v>
      </c>
      <c r="H890" s="135"/>
      <c r="I890" s="95"/>
    </row>
    <row r="891" spans="1:9" x14ac:dyDescent="0.25">
      <c r="A891" s="307"/>
      <c r="B891" s="144" t="s">
        <v>417</v>
      </c>
      <c r="C891" s="137" t="s">
        <v>116</v>
      </c>
      <c r="D891" s="138">
        <v>1.012</v>
      </c>
      <c r="E891" s="139" t="s">
        <v>13</v>
      </c>
      <c r="F891" s="304"/>
      <c r="G891" s="139" t="s">
        <v>419</v>
      </c>
      <c r="H891" s="140"/>
      <c r="I891" s="141"/>
    </row>
    <row r="892" spans="1:9" x14ac:dyDescent="0.25">
      <c r="A892" s="307"/>
      <c r="B892" s="144" t="s">
        <v>417</v>
      </c>
      <c r="C892" s="137" t="s">
        <v>17</v>
      </c>
      <c r="D892" s="138">
        <v>3.1120000000000001</v>
      </c>
      <c r="E892" s="139" t="s">
        <v>13</v>
      </c>
      <c r="F892" s="304"/>
      <c r="G892" s="139" t="s">
        <v>419</v>
      </c>
      <c r="H892" s="140"/>
      <c r="I892" s="141"/>
    </row>
    <row r="893" spans="1:9" ht="19.5" thickBot="1" x14ac:dyDescent="0.3">
      <c r="A893" s="307"/>
      <c r="B893" s="143" t="s">
        <v>417</v>
      </c>
      <c r="C893" s="97" t="s">
        <v>277</v>
      </c>
      <c r="D893" s="98">
        <v>5.2140000000000004</v>
      </c>
      <c r="E893" s="99" t="s">
        <v>13</v>
      </c>
      <c r="F893" s="305"/>
      <c r="G893" s="99" t="s">
        <v>419</v>
      </c>
      <c r="H893" s="292"/>
      <c r="I893" s="100"/>
    </row>
    <row r="894" spans="1:9" x14ac:dyDescent="0.25">
      <c r="A894" s="307"/>
      <c r="B894" s="179" t="s">
        <v>417</v>
      </c>
      <c r="C894" s="137" t="s">
        <v>18</v>
      </c>
      <c r="D894" s="138">
        <v>0.39</v>
      </c>
      <c r="E894" s="139" t="s">
        <v>34</v>
      </c>
      <c r="F894" s="304" t="s">
        <v>415</v>
      </c>
      <c r="G894" s="139" t="s">
        <v>419</v>
      </c>
      <c r="H894" s="140"/>
      <c r="I894" s="141"/>
    </row>
    <row r="895" spans="1:9" x14ac:dyDescent="0.25">
      <c r="A895" s="307"/>
      <c r="B895" s="179" t="s">
        <v>417</v>
      </c>
      <c r="C895" s="137" t="s">
        <v>19</v>
      </c>
      <c r="D895" s="138">
        <v>0.28999999999999998</v>
      </c>
      <c r="E895" s="139" t="s">
        <v>34</v>
      </c>
      <c r="F895" s="304"/>
      <c r="G895" s="139" t="s">
        <v>419</v>
      </c>
      <c r="H895" s="140"/>
      <c r="I895" s="141"/>
    </row>
    <row r="896" spans="1:9" x14ac:dyDescent="0.25">
      <c r="A896" s="307"/>
      <c r="B896" s="179" t="s">
        <v>417</v>
      </c>
      <c r="C896" s="137" t="s">
        <v>116</v>
      </c>
      <c r="D896" s="215">
        <v>0.04</v>
      </c>
      <c r="E896" s="139" t="s">
        <v>34</v>
      </c>
      <c r="F896" s="304"/>
      <c r="G896" s="139" t="s">
        <v>419</v>
      </c>
      <c r="H896" s="140"/>
      <c r="I896" s="141"/>
    </row>
    <row r="897" spans="1:9" x14ac:dyDescent="0.25">
      <c r="A897" s="307"/>
      <c r="B897" s="179" t="s">
        <v>417</v>
      </c>
      <c r="C897" s="137" t="s">
        <v>17</v>
      </c>
      <c r="D897" s="138">
        <v>1.7</v>
      </c>
      <c r="E897" s="139" t="s">
        <v>34</v>
      </c>
      <c r="F897" s="304"/>
      <c r="G897" s="139" t="s">
        <v>419</v>
      </c>
      <c r="H897" s="140"/>
      <c r="I897" s="141"/>
    </row>
    <row r="898" spans="1:9" x14ac:dyDescent="0.25">
      <c r="A898" s="307"/>
      <c r="B898" s="179" t="s">
        <v>417</v>
      </c>
      <c r="C898" s="137" t="s">
        <v>18</v>
      </c>
      <c r="D898" s="215">
        <v>0.03</v>
      </c>
      <c r="E898" s="139" t="s">
        <v>45</v>
      </c>
      <c r="F898" s="304"/>
      <c r="G898" s="139" t="s">
        <v>419</v>
      </c>
      <c r="H898" s="140"/>
      <c r="I898" s="141"/>
    </row>
    <row r="899" spans="1:9" x14ac:dyDescent="0.25">
      <c r="A899" s="307"/>
      <c r="B899" s="179" t="s">
        <v>417</v>
      </c>
      <c r="C899" s="137" t="s">
        <v>19</v>
      </c>
      <c r="D899" s="215">
        <v>0.02</v>
      </c>
      <c r="E899" s="139" t="s">
        <v>45</v>
      </c>
      <c r="F899" s="304"/>
      <c r="G899" s="139" t="s">
        <v>419</v>
      </c>
      <c r="H899" s="140"/>
      <c r="I899" s="141"/>
    </row>
    <row r="900" spans="1:9" ht="19.5" thickBot="1" x14ac:dyDescent="0.3">
      <c r="A900" s="307"/>
      <c r="B900" s="145" t="s">
        <v>417</v>
      </c>
      <c r="C900" s="146" t="s">
        <v>17</v>
      </c>
      <c r="D900" s="147">
        <v>0.52</v>
      </c>
      <c r="E900" s="148" t="s">
        <v>45</v>
      </c>
      <c r="F900" s="304"/>
      <c r="G900" s="148" t="s">
        <v>419</v>
      </c>
      <c r="H900" s="296"/>
      <c r="I900" s="355"/>
    </row>
    <row r="901" spans="1:9" x14ac:dyDescent="0.25">
      <c r="A901" s="309">
        <f>MAX(A878:A900)+1</f>
        <v>181</v>
      </c>
      <c r="B901" s="104" t="s">
        <v>421</v>
      </c>
      <c r="C901" s="105" t="s">
        <v>19</v>
      </c>
      <c r="D901" s="106">
        <v>8.2639999999999993</v>
      </c>
      <c r="E901" s="107" t="s">
        <v>13</v>
      </c>
      <c r="F901" s="300" t="s">
        <v>423</v>
      </c>
      <c r="G901" s="107" t="s">
        <v>422</v>
      </c>
      <c r="H901" s="109"/>
      <c r="I901" s="110"/>
    </row>
    <row r="902" spans="1:9" x14ac:dyDescent="0.25">
      <c r="A902" s="310"/>
      <c r="B902" s="111" t="s">
        <v>421</v>
      </c>
      <c r="C902" s="112" t="s">
        <v>116</v>
      </c>
      <c r="D902" s="113">
        <v>4.0309999999999997</v>
      </c>
      <c r="E902" s="114" t="s">
        <v>13</v>
      </c>
      <c r="F902" s="301"/>
      <c r="G902" s="114" t="s">
        <v>422</v>
      </c>
      <c r="H902" s="116"/>
      <c r="I902" s="251"/>
    </row>
    <row r="903" spans="1:9" ht="19.5" thickBot="1" x14ac:dyDescent="0.3">
      <c r="A903" s="311"/>
      <c r="B903" s="117" t="s">
        <v>421</v>
      </c>
      <c r="C903" s="295" t="s">
        <v>367</v>
      </c>
      <c r="D903" s="119">
        <v>2.2549999999999999</v>
      </c>
      <c r="E903" s="120" t="s">
        <v>13</v>
      </c>
      <c r="F903" s="302"/>
      <c r="G903" s="120" t="s">
        <v>422</v>
      </c>
      <c r="H903" s="294" t="s">
        <v>416</v>
      </c>
      <c r="I903" s="261"/>
    </row>
    <row r="904" spans="1:9" x14ac:dyDescent="0.25">
      <c r="A904" s="306">
        <f>MAX(A881:A903)+1</f>
        <v>182</v>
      </c>
      <c r="B904" s="91" t="s">
        <v>421</v>
      </c>
      <c r="C904" s="92" t="s">
        <v>18</v>
      </c>
      <c r="D904" s="93">
        <v>6.86</v>
      </c>
      <c r="E904" s="94" t="s">
        <v>13</v>
      </c>
      <c r="F904" s="134"/>
      <c r="G904" s="94" t="s">
        <v>422</v>
      </c>
      <c r="H904" s="135"/>
      <c r="I904" s="95"/>
    </row>
    <row r="905" spans="1:9" ht="19.5" thickBot="1" x14ac:dyDescent="0.3">
      <c r="A905" s="308"/>
      <c r="B905" s="96" t="s">
        <v>421</v>
      </c>
      <c r="C905" s="97" t="s">
        <v>17</v>
      </c>
      <c r="D905" s="98">
        <v>10.055</v>
      </c>
      <c r="E905" s="99" t="s">
        <v>13</v>
      </c>
      <c r="F905" s="136"/>
      <c r="G905" s="99" t="s">
        <v>422</v>
      </c>
      <c r="H905" s="297"/>
      <c r="I905" s="100"/>
    </row>
    <row r="906" spans="1:9" ht="26.25" customHeight="1" x14ac:dyDescent="0.25">
      <c r="A906" s="309">
        <f t="shared" ref="A905:A920" si="21">MAX(A883:A905)+1</f>
        <v>183</v>
      </c>
      <c r="B906" s="129" t="s">
        <v>421</v>
      </c>
      <c r="C906" s="105" t="s">
        <v>18</v>
      </c>
      <c r="D906" s="106">
        <v>2.5009999999999999</v>
      </c>
      <c r="E906" s="107" t="s">
        <v>13</v>
      </c>
      <c r="F906" s="300" t="s">
        <v>425</v>
      </c>
      <c r="G906" s="107" t="s">
        <v>424</v>
      </c>
      <c r="H906" s="109"/>
      <c r="I906" s="110"/>
    </row>
    <row r="907" spans="1:9" ht="26.25" customHeight="1" x14ac:dyDescent="0.25">
      <c r="A907" s="310"/>
      <c r="B907" s="130" t="s">
        <v>421</v>
      </c>
      <c r="C907" s="112" t="s">
        <v>116</v>
      </c>
      <c r="D907" s="113">
        <v>0.95</v>
      </c>
      <c r="E907" s="114" t="s">
        <v>13</v>
      </c>
      <c r="F907" s="301"/>
      <c r="G907" s="114" t="s">
        <v>424</v>
      </c>
      <c r="H907" s="116"/>
      <c r="I907" s="251"/>
    </row>
    <row r="908" spans="1:9" ht="26.25" customHeight="1" thickBot="1" x14ac:dyDescent="0.3">
      <c r="A908" s="310"/>
      <c r="B908" s="131" t="s">
        <v>421</v>
      </c>
      <c r="C908" s="118" t="s">
        <v>277</v>
      </c>
      <c r="D908" s="119">
        <v>7.1550000000000002</v>
      </c>
      <c r="E908" s="120" t="s">
        <v>13</v>
      </c>
      <c r="F908" s="302"/>
      <c r="G908" s="120" t="s">
        <v>424</v>
      </c>
      <c r="H908" s="298"/>
      <c r="I908" s="261"/>
    </row>
    <row r="909" spans="1:9" x14ac:dyDescent="0.25">
      <c r="A909" s="310"/>
      <c r="B909" s="111" t="s">
        <v>421</v>
      </c>
      <c r="C909" s="112" t="s">
        <v>18</v>
      </c>
      <c r="D909" s="113">
        <v>1.73</v>
      </c>
      <c r="E909" s="114" t="s">
        <v>34</v>
      </c>
      <c r="F909" s="115"/>
      <c r="G909" s="114" t="s">
        <v>424</v>
      </c>
      <c r="H909" s="116"/>
      <c r="I909" s="251"/>
    </row>
    <row r="910" spans="1:9" x14ac:dyDescent="0.25">
      <c r="A910" s="310"/>
      <c r="B910" s="111" t="s">
        <v>421</v>
      </c>
      <c r="C910" s="112" t="s">
        <v>19</v>
      </c>
      <c r="D910" s="113">
        <v>0.79</v>
      </c>
      <c r="E910" s="114" t="s">
        <v>34</v>
      </c>
      <c r="F910" s="115"/>
      <c r="G910" s="114" t="s">
        <v>424</v>
      </c>
      <c r="H910" s="116"/>
      <c r="I910" s="251"/>
    </row>
    <row r="911" spans="1:9" x14ac:dyDescent="0.25">
      <c r="A911" s="310"/>
      <c r="B911" s="111" t="s">
        <v>421</v>
      </c>
      <c r="C911" s="112" t="s">
        <v>116</v>
      </c>
      <c r="D911" s="113">
        <v>0.1</v>
      </c>
      <c r="E911" s="114" t="s">
        <v>34</v>
      </c>
      <c r="F911" s="115"/>
      <c r="G911" s="114" t="s">
        <v>424</v>
      </c>
      <c r="H911" s="116"/>
      <c r="I911" s="251"/>
    </row>
    <row r="912" spans="1:9" x14ac:dyDescent="0.25">
      <c r="A912" s="310"/>
      <c r="B912" s="111" t="s">
        <v>421</v>
      </c>
      <c r="C912" s="112" t="s">
        <v>17</v>
      </c>
      <c r="D912" s="113">
        <v>1.4</v>
      </c>
      <c r="E912" s="114" t="s">
        <v>34</v>
      </c>
      <c r="F912" s="115"/>
      <c r="G912" s="114" t="s">
        <v>424</v>
      </c>
      <c r="H912" s="116"/>
      <c r="I912" s="251"/>
    </row>
    <row r="913" spans="1:9" x14ac:dyDescent="0.25">
      <c r="A913" s="310"/>
      <c r="B913" s="111" t="s">
        <v>421</v>
      </c>
      <c r="C913" s="112" t="s">
        <v>18</v>
      </c>
      <c r="D913" s="113">
        <v>0.36</v>
      </c>
      <c r="E913" s="114" t="s">
        <v>45</v>
      </c>
      <c r="F913" s="115"/>
      <c r="G913" s="114" t="s">
        <v>424</v>
      </c>
      <c r="H913" s="116"/>
      <c r="I913" s="251"/>
    </row>
    <row r="914" spans="1:9" x14ac:dyDescent="0.25">
      <c r="A914" s="310"/>
      <c r="B914" s="111" t="s">
        <v>421</v>
      </c>
      <c r="C914" s="112" t="s">
        <v>19</v>
      </c>
      <c r="D914" s="113">
        <v>0.11</v>
      </c>
      <c r="E914" s="114" t="s">
        <v>45</v>
      </c>
      <c r="F914" s="115"/>
      <c r="G914" s="114" t="s">
        <v>424</v>
      </c>
      <c r="H914" s="116"/>
      <c r="I914" s="251"/>
    </row>
    <row r="915" spans="1:9" x14ac:dyDescent="0.25">
      <c r="A915" s="310"/>
      <c r="B915" s="111" t="s">
        <v>421</v>
      </c>
      <c r="C915" s="112" t="s">
        <v>116</v>
      </c>
      <c r="D915" s="216">
        <v>0.01</v>
      </c>
      <c r="E915" s="114" t="s">
        <v>45</v>
      </c>
      <c r="F915" s="115"/>
      <c r="G915" s="114" t="s">
        <v>424</v>
      </c>
      <c r="H915" s="116"/>
      <c r="I915" s="251"/>
    </row>
    <row r="916" spans="1:9" ht="19.5" thickBot="1" x14ac:dyDescent="0.3">
      <c r="A916" s="311"/>
      <c r="B916" s="117" t="s">
        <v>421</v>
      </c>
      <c r="C916" s="118" t="s">
        <v>17</v>
      </c>
      <c r="D916" s="119">
        <v>0.56999999999999995</v>
      </c>
      <c r="E916" s="120" t="s">
        <v>45</v>
      </c>
      <c r="F916" s="121"/>
      <c r="G916" s="120" t="s">
        <v>424</v>
      </c>
      <c r="H916" s="298"/>
      <c r="I916" s="261"/>
    </row>
    <row r="917" spans="1:9" x14ac:dyDescent="0.25">
      <c r="A917" s="243">
        <f t="shared" si="21"/>
        <v>184</v>
      </c>
      <c r="B917" s="243"/>
      <c r="C917" s="241"/>
      <c r="D917" s="242"/>
      <c r="E917" s="243"/>
      <c r="F917" s="244"/>
      <c r="G917" s="243"/>
      <c r="H917" s="250"/>
      <c r="I917" s="243"/>
    </row>
    <row r="918" spans="1:9" x14ac:dyDescent="0.25">
      <c r="A918" s="243">
        <f t="shared" si="21"/>
        <v>185</v>
      </c>
      <c r="B918" s="243"/>
      <c r="C918" s="241"/>
      <c r="D918" s="242"/>
      <c r="E918" s="243"/>
      <c r="F918" s="244"/>
      <c r="G918" s="243"/>
      <c r="H918" s="250"/>
      <c r="I918" s="243"/>
    </row>
    <row r="919" spans="1:9" x14ac:dyDescent="0.25">
      <c r="A919" s="243">
        <f t="shared" si="21"/>
        <v>186</v>
      </c>
      <c r="B919" s="243"/>
      <c r="C919" s="241"/>
      <c r="D919" s="242"/>
      <c r="E919" s="243"/>
      <c r="F919" s="244"/>
      <c r="G919" s="243"/>
      <c r="H919" s="250"/>
      <c r="I919" s="243"/>
    </row>
    <row r="920" spans="1:9" x14ac:dyDescent="0.25">
      <c r="A920" s="243">
        <f t="shared" si="21"/>
        <v>187</v>
      </c>
      <c r="B920" s="243"/>
      <c r="C920" s="241"/>
      <c r="D920" s="242"/>
      <c r="E920" s="243"/>
      <c r="F920" s="244"/>
      <c r="G920" s="243"/>
      <c r="H920" s="250"/>
      <c r="I920" s="243"/>
    </row>
  </sheetData>
  <autoFilter ref="A2:M904" xr:uid="{00000000-0009-0000-0000-000000000000}">
    <filterColumn colId="8">
      <filters blank="1"/>
    </filterColumn>
  </autoFilter>
  <mergeCells count="365">
    <mergeCell ref="A901:A903"/>
    <mergeCell ref="F901:F903"/>
    <mergeCell ref="A904:A905"/>
    <mergeCell ref="F906:F908"/>
    <mergeCell ref="A906:A916"/>
    <mergeCell ref="F885:F889"/>
    <mergeCell ref="A885:A889"/>
    <mergeCell ref="F890:F893"/>
    <mergeCell ref="A890:A900"/>
    <mergeCell ref="F894:F900"/>
    <mergeCell ref="A801:A806"/>
    <mergeCell ref="F801:F806"/>
    <mergeCell ref="A826:A830"/>
    <mergeCell ref="F826:F830"/>
    <mergeCell ref="F831:F835"/>
    <mergeCell ref="A831:A841"/>
    <mergeCell ref="F836:F841"/>
    <mergeCell ref="F807:F809"/>
    <mergeCell ref="A807:A809"/>
    <mergeCell ref="A810:A813"/>
    <mergeCell ref="F814:F818"/>
    <mergeCell ref="A814:A825"/>
    <mergeCell ref="F819:F825"/>
    <mergeCell ref="F842:F846"/>
    <mergeCell ref="A842:A846"/>
    <mergeCell ref="F847:F850"/>
    <mergeCell ref="A847:A854"/>
    <mergeCell ref="F851:F854"/>
    <mergeCell ref="A873:A877"/>
    <mergeCell ref="A775:A778"/>
    <mergeCell ref="F775:F778"/>
    <mergeCell ref="A779:A781"/>
    <mergeCell ref="F782:F785"/>
    <mergeCell ref="A782:A789"/>
    <mergeCell ref="F786:F789"/>
    <mergeCell ref="A791:A795"/>
    <mergeCell ref="F791:F795"/>
    <mergeCell ref="A796:A800"/>
    <mergeCell ref="F796:F800"/>
    <mergeCell ref="A734:A737"/>
    <mergeCell ref="F734:F737"/>
    <mergeCell ref="A738:A742"/>
    <mergeCell ref="F738:F742"/>
    <mergeCell ref="F756:F760"/>
    <mergeCell ref="F752:F755"/>
    <mergeCell ref="A752:A755"/>
    <mergeCell ref="A747:A751"/>
    <mergeCell ref="F743:F746"/>
    <mergeCell ref="A743:A746"/>
    <mergeCell ref="F747:F751"/>
    <mergeCell ref="A756:A774"/>
    <mergeCell ref="F761:F774"/>
    <mergeCell ref="F721:F723"/>
    <mergeCell ref="A721:A729"/>
    <mergeCell ref="F724:F729"/>
    <mergeCell ref="A698:A701"/>
    <mergeCell ref="F698:F701"/>
    <mergeCell ref="A702:A706"/>
    <mergeCell ref="A707:A712"/>
    <mergeCell ref="F707:F712"/>
    <mergeCell ref="F608:F611"/>
    <mergeCell ref="A608:A611"/>
    <mergeCell ref="A691:A694"/>
    <mergeCell ref="F691:F694"/>
    <mergeCell ref="A686:A689"/>
    <mergeCell ref="F686:F689"/>
    <mergeCell ref="A695:A697"/>
    <mergeCell ref="F695:F697"/>
    <mergeCell ref="A713:A716"/>
    <mergeCell ref="F713:F716"/>
    <mergeCell ref="A717:A720"/>
    <mergeCell ref="F717:F720"/>
    <mergeCell ref="F590:F592"/>
    <mergeCell ref="A590:A592"/>
    <mergeCell ref="A593:A602"/>
    <mergeCell ref="F593:F594"/>
    <mergeCell ref="F595:F602"/>
    <mergeCell ref="A730:A733"/>
    <mergeCell ref="F730:F733"/>
    <mergeCell ref="F621:F627"/>
    <mergeCell ref="A621:A627"/>
    <mergeCell ref="A673:A677"/>
    <mergeCell ref="F678:F680"/>
    <mergeCell ref="A678:A685"/>
    <mergeCell ref="F681:F685"/>
    <mergeCell ref="A656:A659"/>
    <mergeCell ref="F656:F659"/>
    <mergeCell ref="A660:A664"/>
    <mergeCell ref="F660:F664"/>
    <mergeCell ref="F665:F666"/>
    <mergeCell ref="F667:F672"/>
    <mergeCell ref="A665:A672"/>
    <mergeCell ref="F616:F620"/>
    <mergeCell ref="A616:A620"/>
    <mergeCell ref="A603:A607"/>
    <mergeCell ref="F603:F607"/>
    <mergeCell ref="A547:A549"/>
    <mergeCell ref="A550:A561"/>
    <mergeCell ref="F550:F553"/>
    <mergeCell ref="F554:F561"/>
    <mergeCell ref="A533:A536"/>
    <mergeCell ref="F533:F536"/>
    <mergeCell ref="A537:A544"/>
    <mergeCell ref="F540:F544"/>
    <mergeCell ref="F537:F539"/>
    <mergeCell ref="F545:F546"/>
    <mergeCell ref="A545:A546"/>
    <mergeCell ref="A521:A524"/>
    <mergeCell ref="F521:F524"/>
    <mergeCell ref="A525:A532"/>
    <mergeCell ref="F525:F527"/>
    <mergeCell ref="F528:F532"/>
    <mergeCell ref="A477:A482"/>
    <mergeCell ref="F477:F482"/>
    <mergeCell ref="A514:A520"/>
    <mergeCell ref="F514:F516"/>
    <mergeCell ref="F517:F520"/>
    <mergeCell ref="A486:A489"/>
    <mergeCell ref="A490:A495"/>
    <mergeCell ref="F490:F495"/>
    <mergeCell ref="A510:A513"/>
    <mergeCell ref="F510:F513"/>
    <mergeCell ref="A483:A485"/>
    <mergeCell ref="F483:F485"/>
    <mergeCell ref="F496:F498"/>
    <mergeCell ref="A496:A498"/>
    <mergeCell ref="A499:A502"/>
    <mergeCell ref="A503:A509"/>
    <mergeCell ref="F503:F509"/>
    <mergeCell ref="A575:A578"/>
    <mergeCell ref="F575:F578"/>
    <mergeCell ref="A579:A589"/>
    <mergeCell ref="F579:F581"/>
    <mergeCell ref="F582:F589"/>
    <mergeCell ref="F562:F564"/>
    <mergeCell ref="A562:A564"/>
    <mergeCell ref="A565:A574"/>
    <mergeCell ref="F565:F568"/>
    <mergeCell ref="F569:F574"/>
    <mergeCell ref="F378:F384"/>
    <mergeCell ref="A402:A405"/>
    <mergeCell ref="F402:F405"/>
    <mergeCell ref="F406:F408"/>
    <mergeCell ref="A406:A415"/>
    <mergeCell ref="F409:F415"/>
    <mergeCell ref="A473:A476"/>
    <mergeCell ref="F473:F476"/>
    <mergeCell ref="A466:A468"/>
    <mergeCell ref="A469:A472"/>
    <mergeCell ref="F466:F468"/>
    <mergeCell ref="A419:A428"/>
    <mergeCell ref="A456:A465"/>
    <mergeCell ref="F456:F459"/>
    <mergeCell ref="F460:F465"/>
    <mergeCell ref="F419:F421"/>
    <mergeCell ref="F422:F428"/>
    <mergeCell ref="F445:F448"/>
    <mergeCell ref="F449:F455"/>
    <mergeCell ref="A372:A374"/>
    <mergeCell ref="F372:F374"/>
    <mergeCell ref="A442:A444"/>
    <mergeCell ref="A445:A455"/>
    <mergeCell ref="A358:A361"/>
    <mergeCell ref="F358:F361"/>
    <mergeCell ref="A362:A371"/>
    <mergeCell ref="F362:F364"/>
    <mergeCell ref="F365:F371"/>
    <mergeCell ref="A375:A384"/>
    <mergeCell ref="F375:F377"/>
    <mergeCell ref="A385:A388"/>
    <mergeCell ref="F385:F388"/>
    <mergeCell ref="A389:A392"/>
    <mergeCell ref="A393:A401"/>
    <mergeCell ref="A429:A432"/>
    <mergeCell ref="F429:F432"/>
    <mergeCell ref="A433:A441"/>
    <mergeCell ref="F433:F435"/>
    <mergeCell ref="F436:F441"/>
    <mergeCell ref="F393:F395"/>
    <mergeCell ref="F396:F401"/>
    <mergeCell ref="A416:A418"/>
    <mergeCell ref="F416:F418"/>
    <mergeCell ref="H351:H357"/>
    <mergeCell ref="A335:A337"/>
    <mergeCell ref="A338:A340"/>
    <mergeCell ref="F335:F337"/>
    <mergeCell ref="A341:A346"/>
    <mergeCell ref="F344:F346"/>
    <mergeCell ref="H341:H346"/>
    <mergeCell ref="F341:F343"/>
    <mergeCell ref="H329:H334"/>
    <mergeCell ref="A347:A350"/>
    <mergeCell ref="A351:A357"/>
    <mergeCell ref="F347:F350"/>
    <mergeCell ref="A323:A325"/>
    <mergeCell ref="A326:A328"/>
    <mergeCell ref="F323:F325"/>
    <mergeCell ref="F326:F328"/>
    <mergeCell ref="F333:F334"/>
    <mergeCell ref="F329:F332"/>
    <mergeCell ref="A329:A334"/>
    <mergeCell ref="F320:F322"/>
    <mergeCell ref="A320:A322"/>
    <mergeCell ref="A310:A312"/>
    <mergeCell ref="F310:F312"/>
    <mergeCell ref="A313:A319"/>
    <mergeCell ref="F313:F315"/>
    <mergeCell ref="F316:F319"/>
    <mergeCell ref="A282:A283"/>
    <mergeCell ref="A284:A286"/>
    <mergeCell ref="A287:A291"/>
    <mergeCell ref="F290:F291"/>
    <mergeCell ref="F287:F289"/>
    <mergeCell ref="A292:A294"/>
    <mergeCell ref="A295:A302"/>
    <mergeCell ref="F295:F297"/>
    <mergeCell ref="F301:F302"/>
    <mergeCell ref="F298:F300"/>
    <mergeCell ref="A303:A304"/>
    <mergeCell ref="A305:A306"/>
    <mergeCell ref="A307:A309"/>
    <mergeCell ref="F305:F306"/>
    <mergeCell ref="F307:F309"/>
    <mergeCell ref="F250:F252"/>
    <mergeCell ref="A247:A249"/>
    <mergeCell ref="A250:A252"/>
    <mergeCell ref="A253:A257"/>
    <mergeCell ref="F256:F257"/>
    <mergeCell ref="F253:F255"/>
    <mergeCell ref="F261:F263"/>
    <mergeCell ref="F267:F269"/>
    <mergeCell ref="A258:A260"/>
    <mergeCell ref="A261:A269"/>
    <mergeCell ref="F264:F266"/>
    <mergeCell ref="I203:I207"/>
    <mergeCell ref="H203:H207"/>
    <mergeCell ref="F220:F222"/>
    <mergeCell ref="F223:F225"/>
    <mergeCell ref="I211:I214"/>
    <mergeCell ref="I220:I225"/>
    <mergeCell ref="A226:A229"/>
    <mergeCell ref="A230:A237"/>
    <mergeCell ref="F230:F232"/>
    <mergeCell ref="A218:A219"/>
    <mergeCell ref="A220:A225"/>
    <mergeCell ref="A215:A217"/>
    <mergeCell ref="H220:H225"/>
    <mergeCell ref="H211:H214"/>
    <mergeCell ref="A23:A26"/>
    <mergeCell ref="A127:A129"/>
    <mergeCell ref="A117:A121"/>
    <mergeCell ref="A105:A112"/>
    <mergeCell ref="A113:A116"/>
    <mergeCell ref="F105:F106"/>
    <mergeCell ref="F27:F29"/>
    <mergeCell ref="F30:F32"/>
    <mergeCell ref="A33:A35"/>
    <mergeCell ref="F33:F35"/>
    <mergeCell ref="F36:F37"/>
    <mergeCell ref="A53:A56"/>
    <mergeCell ref="A59:A61"/>
    <mergeCell ref="A122:A124"/>
    <mergeCell ref="A101:A104"/>
    <mergeCell ref="A94:A100"/>
    <mergeCell ref="F94:F95"/>
    <mergeCell ref="A150:A153"/>
    <mergeCell ref="A1:H1"/>
    <mergeCell ref="A4:A7"/>
    <mergeCell ref="A9:A12"/>
    <mergeCell ref="A14:A17"/>
    <mergeCell ref="A19:A22"/>
    <mergeCell ref="M1:N1"/>
    <mergeCell ref="O1:Q1"/>
    <mergeCell ref="A238:A240"/>
    <mergeCell ref="F233:F237"/>
    <mergeCell ref="A38:A43"/>
    <mergeCell ref="A36:A37"/>
    <mergeCell ref="A27:A32"/>
    <mergeCell ref="F127:F129"/>
    <mergeCell ref="A63:A68"/>
    <mergeCell ref="F87:F89"/>
    <mergeCell ref="A71:A72"/>
    <mergeCell ref="F73:F74"/>
    <mergeCell ref="A69:A70"/>
    <mergeCell ref="A73:A80"/>
    <mergeCell ref="A57:A58"/>
    <mergeCell ref="F57:F58"/>
    <mergeCell ref="F117:F118"/>
    <mergeCell ref="F107:F112"/>
    <mergeCell ref="H57:H58"/>
    <mergeCell ref="F38:F43"/>
    <mergeCell ref="A44:A47"/>
    <mergeCell ref="A49:A52"/>
    <mergeCell ref="H147:H149"/>
    <mergeCell ref="A130:A133"/>
    <mergeCell ref="A134:A139"/>
    <mergeCell ref="F134:F136"/>
    <mergeCell ref="A140:A142"/>
    <mergeCell ref="A143:A149"/>
    <mergeCell ref="F143:F146"/>
    <mergeCell ref="F147:F149"/>
    <mergeCell ref="F66:F68"/>
    <mergeCell ref="A90:A93"/>
    <mergeCell ref="A81:A84"/>
    <mergeCell ref="A85:A89"/>
    <mergeCell ref="F85:F86"/>
    <mergeCell ref="A125:A126"/>
    <mergeCell ref="M57:M58"/>
    <mergeCell ref="F612:F615"/>
    <mergeCell ref="A612:A615"/>
    <mergeCell ref="A167:A171"/>
    <mergeCell ref="F167:F168"/>
    <mergeCell ref="F169:F171"/>
    <mergeCell ref="A172:A176"/>
    <mergeCell ref="A177:A179"/>
    <mergeCell ref="A208:A210"/>
    <mergeCell ref="A211:A214"/>
    <mergeCell ref="F211:F212"/>
    <mergeCell ref="F213:F214"/>
    <mergeCell ref="A180:A182"/>
    <mergeCell ref="F203:F205"/>
    <mergeCell ref="F206:F207"/>
    <mergeCell ref="A200:A202"/>
    <mergeCell ref="A203:A207"/>
    <mergeCell ref="F180:F182"/>
    <mergeCell ref="A163:A166"/>
    <mergeCell ref="A183:A186"/>
    <mergeCell ref="A187:A195"/>
    <mergeCell ref="F187:F189"/>
    <mergeCell ref="F190:F195"/>
    <mergeCell ref="H107:H112"/>
    <mergeCell ref="F157:F159"/>
    <mergeCell ref="A641:A645"/>
    <mergeCell ref="F641:F645"/>
    <mergeCell ref="A646:A649"/>
    <mergeCell ref="F646:F649"/>
    <mergeCell ref="A650:A655"/>
    <mergeCell ref="F650:F655"/>
    <mergeCell ref="A628:A631"/>
    <mergeCell ref="F628:F631"/>
    <mergeCell ref="F632:F636"/>
    <mergeCell ref="A632:A640"/>
    <mergeCell ref="F637:F640"/>
    <mergeCell ref="A154:A162"/>
    <mergeCell ref="F160:F162"/>
    <mergeCell ref="F154:F156"/>
    <mergeCell ref="A196:A199"/>
    <mergeCell ref="A270:A272"/>
    <mergeCell ref="A273:A281"/>
    <mergeCell ref="F273:F275"/>
    <mergeCell ref="F276:F278"/>
    <mergeCell ref="F279:F281"/>
    <mergeCell ref="A241:A246"/>
    <mergeCell ref="F241:F243"/>
    <mergeCell ref="F244:F246"/>
    <mergeCell ref="F873:F877"/>
    <mergeCell ref="F878:F880"/>
    <mergeCell ref="F881:F884"/>
    <mergeCell ref="A878:A884"/>
    <mergeCell ref="A855:A857"/>
    <mergeCell ref="F855:F857"/>
    <mergeCell ref="A858:A860"/>
    <mergeCell ref="F861:F865"/>
    <mergeCell ref="A861:A872"/>
    <mergeCell ref="F866:F872"/>
  </mergeCells>
  <pageMargins left="0.31527777777777799" right="0.31527777777777799" top="0.35416666666666702" bottom="0.35416666666666702" header="0.51180555555555496" footer="0.51180555555555496"/>
  <pageSetup paperSize="9" scale="83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453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183</cp:revision>
  <cp:lastPrinted>2025-08-11T06:14:29Z</cp:lastPrinted>
  <dcterms:created xsi:type="dcterms:W3CDTF">2015-06-05T18:19:34Z</dcterms:created>
  <dcterms:modified xsi:type="dcterms:W3CDTF">2025-08-13T09:56:55Z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