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Ташкент\02,06,25 Ост КИ Ташкент\"/>
    </mc:Choice>
  </mc:AlternateContent>
  <xr:revisionPtr revIDLastSave="0" documentId="13_ncr:1_{0FDE6BAD-3731-49EF-A419-073905DCC7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4" i="1" l="1"/>
  <c r="AG16" i="1"/>
  <c r="AG18" i="1"/>
  <c r="P7" i="1"/>
  <c r="U7" i="1" s="1"/>
  <c r="P8" i="1"/>
  <c r="P9" i="1"/>
  <c r="U9" i="1" s="1"/>
  <c r="P10" i="1"/>
  <c r="P11" i="1"/>
  <c r="U11" i="1" s="1"/>
  <c r="P12" i="1"/>
  <c r="P13" i="1"/>
  <c r="U13" i="1" s="1"/>
  <c r="P14" i="1"/>
  <c r="T14" i="1" s="1"/>
  <c r="P15" i="1"/>
  <c r="U15" i="1" s="1"/>
  <c r="P16" i="1"/>
  <c r="T16" i="1" s="1"/>
  <c r="P17" i="1"/>
  <c r="U17" i="1" s="1"/>
  <c r="P18" i="1"/>
  <c r="T18" i="1" s="1"/>
  <c r="P19" i="1"/>
  <c r="U19" i="1" s="1"/>
  <c r="P20" i="1"/>
  <c r="P21" i="1"/>
  <c r="U21" i="1" s="1"/>
  <c r="P22" i="1"/>
  <c r="T22" i="1" s="1"/>
  <c r="P23" i="1"/>
  <c r="P24" i="1"/>
  <c r="T24" i="1" s="1"/>
  <c r="P25" i="1"/>
  <c r="P6" i="1"/>
  <c r="K25" i="1"/>
  <c r="K24" i="1"/>
  <c r="K23" i="1"/>
  <c r="K22" i="1"/>
  <c r="AG21" i="1"/>
  <c r="K21" i="1"/>
  <c r="K20" i="1"/>
  <c r="K19" i="1"/>
  <c r="K18" i="1"/>
  <c r="AG17" i="1"/>
  <c r="K17" i="1"/>
  <c r="K16" i="1"/>
  <c r="AG15" i="1"/>
  <c r="K15" i="1"/>
  <c r="K14" i="1"/>
  <c r="AG13" i="1"/>
  <c r="K13" i="1"/>
  <c r="K12" i="1"/>
  <c r="AG11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9" i="1" l="1"/>
  <c r="T15" i="1"/>
  <c r="T11" i="1"/>
  <c r="P5" i="1"/>
  <c r="T21" i="1"/>
  <c r="T17" i="1"/>
  <c r="T13" i="1"/>
  <c r="AG25" i="1"/>
  <c r="T25" i="1"/>
  <c r="T23" i="1"/>
  <c r="AG23" i="1"/>
  <c r="T20" i="1"/>
  <c r="AG20" i="1"/>
  <c r="AG12" i="1"/>
  <c r="T12" i="1"/>
  <c r="AG10" i="1"/>
  <c r="T10" i="1"/>
  <c r="AG8" i="1"/>
  <c r="T8" i="1"/>
  <c r="K5" i="1"/>
  <c r="U24" i="1"/>
  <c r="U22" i="1"/>
  <c r="U20" i="1"/>
  <c r="U18" i="1"/>
  <c r="U16" i="1"/>
  <c r="U14" i="1"/>
  <c r="U12" i="1"/>
  <c r="U10" i="1"/>
  <c r="U8" i="1"/>
  <c r="U6" i="1"/>
  <c r="U25" i="1"/>
  <c r="U23" i="1"/>
  <c r="AG22" i="1"/>
  <c r="AG24" i="1"/>
  <c r="AG7" i="1" l="1"/>
  <c r="T7" i="1"/>
  <c r="Q5" i="1"/>
  <c r="AG9" i="1"/>
  <c r="T9" i="1"/>
  <c r="T6" i="1"/>
  <c r="AG6" i="1"/>
  <c r="AG5" i="1" l="1"/>
</calcChain>
</file>

<file path=xl/sharedStrings.xml><?xml version="1.0" encoding="utf-8"?>
<sst xmlns="http://schemas.openxmlformats.org/spreadsheetml/2006/main" count="91" uniqueCount="62">
  <si>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</si>
  <si>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</si>
  <si>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</si>
  <si>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</si>
  <si>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</si>
  <si>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</si>
  <si>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</si>
  <si>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</si>
  <si>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</si>
  <si>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</si>
  <si>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</si>
  <si>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</si>
  <si>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</si>
  <si>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</si>
  <si>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</si>
  <si>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</si>
  <si>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</si>
  <si>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</si>
  <si>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</si>
  <si>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</si>
  <si>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</si>
  <si>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</si>
  <si>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</si>
  <si>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27,05,</t>
  </si>
  <si>
    <t>03,06,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</si>
  <si>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</si>
  <si>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</si>
  <si>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</si>
  <si>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</si>
  <si>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</si>
  <si>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</si>
  <si>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</si>
  <si>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</si>
  <si>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</si>
  <si>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</si>
  <si>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</si>
  <si>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</si>
  <si>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</si>
  <si>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</si>
  <si>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</si>
  <si>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</si>
  <si>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</si>
  <si>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</si>
  <si>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</si>
  <si>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</si>
  <si>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</si>
  <si>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</si>
  <si>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</t>
  </si>
  <si>
    <t>6092 АРОМАТНАЯ с/к в/у 1/250 8шт_UZ</t>
  </si>
  <si>
    <t>6093 САЛЯМИ ИТАЛЬЯНСКАЯ с/к в/у 1/250 8шт_UZ</t>
  </si>
  <si>
    <t>необходимо увеличить продажи!!!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</si>
  <si>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</si>
  <si>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</si>
  <si>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</si>
  <si>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</si>
  <si>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6787 СЕРВЕЛАТ КРЕМЛЕВСКИЙ в/к в/у 0.33кг 8шт.  ОСТАНКИНО</t>
  </si>
  <si>
    <t>новинка, 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</si>
  <si>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</si>
  <si>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</si>
  <si>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</si>
  <si>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</si>
  <si>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 xml:space="preserve">заказ тк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</si>
</sst>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13.5703125" customWidth="1"/>
    <col min="20" max="21" width="5" customWidth="1"/>
    <col min="22" max="31" width="6" customWidth="1"/>
    <col min="32" max="32" width="39.42578125" customWidth="1"/>
    <col min="33" max="33" width="7" customWidth="1"/>
    <col min="34" max="34" width="1.8554687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6" t="s">
        <v>61</v>
      </c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4684.8879999999999</v>
      </c>
      <c r="F5" s="4">
        <f>SUM(F6:F498)</f>
        <v>7029.7609999999995</v>
      </c>
      <c r="G5" s="7"/>
      <c r="H5" s="1"/>
      <c r="I5" s="1"/>
      <c r="J5" s="4">
        <f t="shared" ref="J5:R5" si="0">SUM(J6:J498)</f>
        <v>0</v>
      </c>
      <c r="K5" s="4">
        <f t="shared" si="0"/>
        <v>4684.8879999999999</v>
      </c>
      <c r="L5" s="4">
        <f t="shared" si="0"/>
        <v>0</v>
      </c>
      <c r="M5" s="4">
        <f t="shared" si="0"/>
        <v>0</v>
      </c>
      <c r="N5" s="4">
        <f t="shared" si="0"/>
        <v>4790</v>
      </c>
      <c r="O5" s="4">
        <f t="shared" si="0"/>
        <v>4010</v>
      </c>
      <c r="P5" s="4">
        <f t="shared" si="0"/>
        <v>936.97760000000005</v>
      </c>
      <c r="Q5" s="4">
        <f t="shared" si="0"/>
        <v>4470</v>
      </c>
      <c r="R5" s="4">
        <f t="shared" si="0"/>
        <v>5136.8360000000002</v>
      </c>
      <c r="S5" s="1"/>
      <c r="T5" s="1"/>
      <c r="U5" s="1"/>
      <c r="V5" s="4">
        <f t="shared" ref="V5:AE5" si="1">SUM(V6:V498)</f>
        <v>1006.5802000000001</v>
      </c>
      <c r="W5" s="4">
        <f t="shared" si="1"/>
        <v>951.29500000000007</v>
      </c>
      <c r="X5" s="4">
        <f t="shared" si="1"/>
        <v>907.48180000000002</v>
      </c>
      <c r="Y5" s="4">
        <f t="shared" si="1"/>
        <v>770.18860000000006</v>
      </c>
      <c r="Z5" s="4">
        <f t="shared" si="1"/>
        <v>704.7482</v>
      </c>
      <c r="AA5" s="4">
        <f t="shared" si="1"/>
        <v>573.70260000000007</v>
      </c>
      <c r="AB5" s="4">
        <f t="shared" si="1"/>
        <v>472.99320000000006</v>
      </c>
      <c r="AC5" s="4">
        <f t="shared" si="1"/>
        <v>461.72539999999998</v>
      </c>
      <c r="AD5" s="4">
        <f t="shared" si="1"/>
        <v>469.64320000000004</v>
      </c>
      <c r="AE5" s="4">
        <f t="shared" si="1"/>
        <v>331.08000000000004</v>
      </c>
      <c r="AF5" s="1"/>
      <c r="AG5" s="4">
        <f>SUM(AG6:AG498)</f>
        <v>2262.5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241.03399999999999</v>
      </c>
      <c r="D6" s="1">
        <v>100.46299999999999</v>
      </c>
      <c r="E6" s="1">
        <v>124.366</v>
      </c>
      <c r="F6" s="1">
        <v>216.41900000000001</v>
      </c>
      <c r="G6" s="7">
        <v>1</v>
      </c>
      <c r="H6" s="1">
        <v>45</v>
      </c>
      <c r="I6" s="1">
        <v>7009</v>
      </c>
      <c r="J6" s="1"/>
      <c r="K6" s="1">
        <f t="shared" ref="K6:K25" si="2">E6-J6</f>
        <v>124.366</v>
      </c>
      <c r="L6" s="1"/>
      <c r="M6" s="1"/>
      <c r="N6" s="1">
        <v>100</v>
      </c>
      <c r="O6" s="1">
        <v>50</v>
      </c>
      <c r="P6" s="1">
        <f t="shared" ref="P6:P25" si="3">E6/5</f>
        <v>24.873200000000001</v>
      </c>
      <c r="Q6" s="5">
        <v>100</v>
      </c>
      <c r="R6" s="5">
        <v>131.04499999999999</v>
      </c>
      <c r="S6" s="1"/>
      <c r="T6" s="1">
        <f>(F6+N6+O6+Q6)/P6</f>
        <v>18.751869482012768</v>
      </c>
      <c r="U6" s="1">
        <f>(F6+N6+O6)/P6</f>
        <v>14.731478056703599</v>
      </c>
      <c r="V6" s="1">
        <v>27.5366</v>
      </c>
      <c r="W6" s="1">
        <v>30.623000000000001</v>
      </c>
      <c r="X6" s="1">
        <v>21.357199999999999</v>
      </c>
      <c r="Y6" s="1">
        <v>19.911799999999999</v>
      </c>
      <c r="Z6" s="1">
        <v>18.874400000000001</v>
      </c>
      <c r="AA6" s="1">
        <v>29.6374</v>
      </c>
      <c r="AB6" s="1">
        <v>30.683599999999998</v>
      </c>
      <c r="AC6" s="1">
        <v>19.5764</v>
      </c>
      <c r="AD6" s="1">
        <v>20.6448</v>
      </c>
      <c r="AE6" s="1">
        <v>10.416</v>
      </c>
      <c r="AF6" s="1"/>
      <c r="AG6" s="1">
        <f t="shared" ref="AG6:AG18" si="4">G6*Q6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476</v>
      </c>
      <c r="D7" s="1">
        <v>496</v>
      </c>
      <c r="E7" s="1">
        <v>586</v>
      </c>
      <c r="F7" s="1">
        <v>383</v>
      </c>
      <c r="G7" s="7">
        <v>0.35</v>
      </c>
      <c r="H7" s="1">
        <v>45</v>
      </c>
      <c r="I7" s="1">
        <v>7007</v>
      </c>
      <c r="J7" s="1"/>
      <c r="K7" s="1">
        <f t="shared" si="2"/>
        <v>586</v>
      </c>
      <c r="L7" s="1"/>
      <c r="M7" s="1"/>
      <c r="N7" s="1">
        <v>680</v>
      </c>
      <c r="O7" s="1">
        <v>400</v>
      </c>
      <c r="P7" s="1">
        <f t="shared" si="3"/>
        <v>117.2</v>
      </c>
      <c r="Q7" s="5">
        <v>700</v>
      </c>
      <c r="R7" s="5">
        <v>881</v>
      </c>
      <c r="S7" s="1"/>
      <c r="T7" s="1">
        <f t="shared" ref="T7:T25" si="5">(F7+N7+O7+Q7)/P7</f>
        <v>18.455631399317404</v>
      </c>
      <c r="U7" s="1">
        <f t="shared" ref="U7:U25" si="6">(F7+N7+O7)/P7</f>
        <v>12.482935153583618</v>
      </c>
      <c r="V7" s="1">
        <v>115.8</v>
      </c>
      <c r="W7" s="1">
        <v>123.6</v>
      </c>
      <c r="X7" s="1">
        <v>112.6</v>
      </c>
      <c r="Y7" s="1">
        <v>129.80000000000001</v>
      </c>
      <c r="Z7" s="1">
        <v>88.6</v>
      </c>
      <c r="AA7" s="1">
        <v>109.4</v>
      </c>
      <c r="AB7" s="1">
        <v>137.80000000000001</v>
      </c>
      <c r="AC7" s="1">
        <v>112.8</v>
      </c>
      <c r="AD7" s="1">
        <v>90.2</v>
      </c>
      <c r="AE7" s="1">
        <v>81.599999999999994</v>
      </c>
      <c r="AF7" s="1"/>
      <c r="AG7" s="1">
        <f t="shared" si="4"/>
        <v>244.99999999999997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/>
      <c r="D8" s="1">
        <v>50.963999999999999</v>
      </c>
      <c r="E8" s="1">
        <v>49.698</v>
      </c>
      <c r="F8" s="1"/>
      <c r="G8" s="7">
        <v>1</v>
      </c>
      <c r="H8" s="1">
        <v>45</v>
      </c>
      <c r="I8" s="1">
        <v>7002</v>
      </c>
      <c r="J8" s="1"/>
      <c r="K8" s="1">
        <f t="shared" si="2"/>
        <v>49.698</v>
      </c>
      <c r="L8" s="1"/>
      <c r="M8" s="1"/>
      <c r="N8" s="1">
        <v>100</v>
      </c>
      <c r="O8" s="1">
        <v>80</v>
      </c>
      <c r="P8" s="1">
        <f t="shared" si="3"/>
        <v>9.9396000000000004</v>
      </c>
      <c r="Q8" s="5">
        <v>120</v>
      </c>
      <c r="R8" s="5">
        <v>18.792000000000002</v>
      </c>
      <c r="S8" s="1"/>
      <c r="T8" s="1">
        <f t="shared" si="5"/>
        <v>30.182301098635758</v>
      </c>
      <c r="U8" s="1">
        <f t="shared" si="6"/>
        <v>18.109380659181454</v>
      </c>
      <c r="V8" s="1">
        <v>10.254799999999999</v>
      </c>
      <c r="W8" s="1">
        <v>15.002800000000001</v>
      </c>
      <c r="X8" s="1">
        <v>7.7793999999999999</v>
      </c>
      <c r="Y8" s="1">
        <v>3.9405999999999999</v>
      </c>
      <c r="Z8" s="1">
        <v>1.0524</v>
      </c>
      <c r="AA8" s="1">
        <v>5.1988000000000003</v>
      </c>
      <c r="AB8" s="1">
        <v>-0.53760000000000008</v>
      </c>
      <c r="AC8" s="1">
        <v>-1.5931999999999999</v>
      </c>
      <c r="AD8" s="1">
        <v>12.042400000000001</v>
      </c>
      <c r="AE8" s="1">
        <v>10.684799999999999</v>
      </c>
      <c r="AF8" s="1"/>
      <c r="AG8" s="1">
        <f t="shared" si="4"/>
        <v>120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39</v>
      </c>
      <c r="C9" s="1">
        <v>1334</v>
      </c>
      <c r="D9" s="1"/>
      <c r="E9" s="1">
        <v>459</v>
      </c>
      <c r="F9" s="1">
        <v>872</v>
      </c>
      <c r="G9" s="7">
        <v>0.35</v>
      </c>
      <c r="H9" s="1">
        <v>45</v>
      </c>
      <c r="I9" s="1">
        <v>7017</v>
      </c>
      <c r="J9" s="1"/>
      <c r="K9" s="1">
        <f t="shared" si="2"/>
        <v>459</v>
      </c>
      <c r="L9" s="1"/>
      <c r="M9" s="1"/>
      <c r="N9" s="1"/>
      <c r="O9" s="1">
        <v>120</v>
      </c>
      <c r="P9" s="1">
        <f t="shared" si="3"/>
        <v>91.8</v>
      </c>
      <c r="Q9" s="5">
        <v>450</v>
      </c>
      <c r="R9" s="5">
        <v>844</v>
      </c>
      <c r="S9" s="1"/>
      <c r="T9" s="1">
        <f t="shared" si="5"/>
        <v>15.708061002178649</v>
      </c>
      <c r="U9" s="1">
        <f t="shared" si="6"/>
        <v>10.806100217864923</v>
      </c>
      <c r="V9" s="1">
        <v>97.2</v>
      </c>
      <c r="W9" s="1">
        <v>70.8</v>
      </c>
      <c r="X9" s="1">
        <v>93.8</v>
      </c>
      <c r="Y9" s="1">
        <v>50</v>
      </c>
      <c r="Z9" s="1">
        <v>76</v>
      </c>
      <c r="AA9" s="1">
        <v>103.4</v>
      </c>
      <c r="AB9" s="1">
        <v>58.4</v>
      </c>
      <c r="AC9" s="1">
        <v>13.2</v>
      </c>
      <c r="AD9" s="1">
        <v>102.2</v>
      </c>
      <c r="AE9" s="1">
        <v>40.6</v>
      </c>
      <c r="AF9" s="1"/>
      <c r="AG9" s="1">
        <f t="shared" si="4"/>
        <v>157.5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39</v>
      </c>
      <c r="C10" s="1">
        <v>99</v>
      </c>
      <c r="D10" s="1">
        <v>296</v>
      </c>
      <c r="E10" s="1">
        <v>353</v>
      </c>
      <c r="F10" s="1">
        <v>27</v>
      </c>
      <c r="G10" s="7">
        <v>0.4</v>
      </c>
      <c r="H10" s="1">
        <v>60</v>
      </c>
      <c r="I10" s="1">
        <v>6354</v>
      </c>
      <c r="J10" s="1"/>
      <c r="K10" s="1">
        <f t="shared" si="2"/>
        <v>353</v>
      </c>
      <c r="L10" s="1"/>
      <c r="M10" s="1"/>
      <c r="N10" s="1">
        <v>160</v>
      </c>
      <c r="O10" s="1">
        <v>350</v>
      </c>
      <c r="P10" s="1">
        <f t="shared" si="3"/>
        <v>70.599999999999994</v>
      </c>
      <c r="Q10" s="5">
        <v>500</v>
      </c>
      <c r="R10" s="5">
        <v>592.59999999999991</v>
      </c>
      <c r="S10" s="1"/>
      <c r="T10" s="1">
        <f t="shared" si="5"/>
        <v>14.688385269121815</v>
      </c>
      <c r="U10" s="1">
        <f t="shared" si="6"/>
        <v>7.6062322946175644</v>
      </c>
      <c r="V10" s="1">
        <v>80.8</v>
      </c>
      <c r="W10" s="1">
        <v>0</v>
      </c>
      <c r="X10" s="1">
        <v>49.2</v>
      </c>
      <c r="Y10" s="1">
        <v>56.2</v>
      </c>
      <c r="Z10" s="1">
        <v>53.8</v>
      </c>
      <c r="AA10" s="1">
        <v>56.2</v>
      </c>
      <c r="AB10" s="1">
        <v>28.6</v>
      </c>
      <c r="AC10" s="1">
        <v>67.599999999999994</v>
      </c>
      <c r="AD10" s="1">
        <v>47.6</v>
      </c>
      <c r="AE10" s="1">
        <v>39</v>
      </c>
      <c r="AF10" s="1"/>
      <c r="AG10" s="1">
        <f t="shared" si="4"/>
        <v>200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37</v>
      </c>
      <c r="C11" s="1">
        <v>-9.0999999999999998E-2</v>
      </c>
      <c r="D11" s="1">
        <v>82.444999999999993</v>
      </c>
      <c r="E11" s="1">
        <v>65.930999999999997</v>
      </c>
      <c r="F11" s="1">
        <v>16.422999999999998</v>
      </c>
      <c r="G11" s="7">
        <v>1</v>
      </c>
      <c r="H11" s="1">
        <v>60</v>
      </c>
      <c r="I11" s="1">
        <v>4405</v>
      </c>
      <c r="J11" s="1"/>
      <c r="K11" s="1">
        <f t="shared" si="2"/>
        <v>65.930999999999997</v>
      </c>
      <c r="L11" s="1"/>
      <c r="M11" s="1"/>
      <c r="N11" s="1">
        <v>100</v>
      </c>
      <c r="O11" s="1">
        <v>150</v>
      </c>
      <c r="P11" s="1">
        <f t="shared" si="3"/>
        <v>13.186199999999999</v>
      </c>
      <c r="Q11" s="5"/>
      <c r="R11" s="5"/>
      <c r="S11" s="1"/>
      <c r="T11" s="1">
        <f t="shared" si="5"/>
        <v>20.204683684457994</v>
      </c>
      <c r="U11" s="1">
        <f t="shared" si="6"/>
        <v>20.204683684457994</v>
      </c>
      <c r="V11" s="1">
        <v>9.7148000000000003</v>
      </c>
      <c r="W11" s="1">
        <v>10.2186</v>
      </c>
      <c r="X11" s="1">
        <v>9.6272000000000002</v>
      </c>
      <c r="Y11" s="1">
        <v>-0.75060000000000004</v>
      </c>
      <c r="Z11" s="1">
        <v>-1.7889999999999999</v>
      </c>
      <c r="AA11" s="1">
        <v>5.6627999999999998</v>
      </c>
      <c r="AB11" s="1">
        <v>6.2283999999999997</v>
      </c>
      <c r="AC11" s="1">
        <v>17.5456</v>
      </c>
      <c r="AD11" s="1">
        <v>12.409599999999999</v>
      </c>
      <c r="AE11" s="1">
        <v>10.6972</v>
      </c>
      <c r="AF11" s="1"/>
      <c r="AG11" s="1">
        <f t="shared" si="4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39</v>
      </c>
      <c r="C12" s="1">
        <v>485</v>
      </c>
      <c r="D12" s="1">
        <v>400</v>
      </c>
      <c r="E12" s="1">
        <v>385</v>
      </c>
      <c r="F12" s="1">
        <v>495</v>
      </c>
      <c r="G12" s="7">
        <v>0.4</v>
      </c>
      <c r="H12" s="1">
        <v>60</v>
      </c>
      <c r="I12" s="1">
        <v>6334</v>
      </c>
      <c r="J12" s="1"/>
      <c r="K12" s="1">
        <f t="shared" si="2"/>
        <v>385</v>
      </c>
      <c r="L12" s="1"/>
      <c r="M12" s="1"/>
      <c r="N12" s="1">
        <v>680</v>
      </c>
      <c r="O12" s="1">
        <v>200</v>
      </c>
      <c r="P12" s="1">
        <f t="shared" si="3"/>
        <v>77</v>
      </c>
      <c r="Q12" s="5">
        <v>250</v>
      </c>
      <c r="R12" s="5">
        <v>165</v>
      </c>
      <c r="S12" s="1"/>
      <c r="T12" s="1">
        <f t="shared" si="5"/>
        <v>21.103896103896105</v>
      </c>
      <c r="U12" s="1">
        <f t="shared" si="6"/>
        <v>17.857142857142858</v>
      </c>
      <c r="V12" s="1">
        <v>79.8</v>
      </c>
      <c r="W12" s="1">
        <v>71.599999999999994</v>
      </c>
      <c r="X12" s="1">
        <v>60.2</v>
      </c>
      <c r="Y12" s="1">
        <v>50.6</v>
      </c>
      <c r="Z12" s="1">
        <v>70</v>
      </c>
      <c r="AA12" s="1">
        <v>61.6</v>
      </c>
      <c r="AB12" s="1">
        <v>44.4</v>
      </c>
      <c r="AC12" s="1">
        <v>61.8</v>
      </c>
      <c r="AD12" s="1">
        <v>59</v>
      </c>
      <c r="AE12" s="1">
        <v>42.2</v>
      </c>
      <c r="AF12" s="1"/>
      <c r="AG12" s="1">
        <f t="shared" si="4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37</v>
      </c>
      <c r="C13" s="1">
        <v>-4.1000000000000002E-2</v>
      </c>
      <c r="D13" s="1">
        <v>77.058000000000007</v>
      </c>
      <c r="E13" s="1">
        <v>62.494</v>
      </c>
      <c r="F13" s="1">
        <v>14.523</v>
      </c>
      <c r="G13" s="7">
        <v>1</v>
      </c>
      <c r="H13" s="1">
        <v>60</v>
      </c>
      <c r="I13" s="1">
        <v>4335</v>
      </c>
      <c r="J13" s="1"/>
      <c r="K13" s="1">
        <f t="shared" si="2"/>
        <v>62.494</v>
      </c>
      <c r="L13" s="1"/>
      <c r="M13" s="1"/>
      <c r="N13" s="1">
        <v>150</v>
      </c>
      <c r="O13" s="1">
        <v>100</v>
      </c>
      <c r="P13" s="1">
        <f t="shared" si="3"/>
        <v>12.498799999999999</v>
      </c>
      <c r="Q13" s="5">
        <v>80</v>
      </c>
      <c r="R13" s="5"/>
      <c r="S13" s="1"/>
      <c r="T13" s="1">
        <f t="shared" si="5"/>
        <v>27.564486190674309</v>
      </c>
      <c r="U13" s="1">
        <f t="shared" si="6"/>
        <v>21.163871731686246</v>
      </c>
      <c r="V13" s="1">
        <v>9.655800000000001</v>
      </c>
      <c r="W13" s="1">
        <v>9.7487999999999992</v>
      </c>
      <c r="X13" s="1">
        <v>9.7540000000000013</v>
      </c>
      <c r="Y13" s="1">
        <v>-0.94000000000000006</v>
      </c>
      <c r="Z13" s="1">
        <v>-1.341</v>
      </c>
      <c r="AA13" s="1">
        <v>4.1150000000000002</v>
      </c>
      <c r="AB13" s="1">
        <v>7.7713999999999999</v>
      </c>
      <c r="AC13" s="1">
        <v>13.376200000000001</v>
      </c>
      <c r="AD13" s="1">
        <v>18.494</v>
      </c>
      <c r="AE13" s="1">
        <v>10.798400000000001</v>
      </c>
      <c r="AF13" s="1"/>
      <c r="AG13" s="1">
        <f t="shared" si="4"/>
        <v>80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37</v>
      </c>
      <c r="C14" s="1">
        <v>146.31100000000001</v>
      </c>
      <c r="D14" s="1"/>
      <c r="E14" s="1">
        <v>9.548</v>
      </c>
      <c r="F14" s="1">
        <v>135.76300000000001</v>
      </c>
      <c r="G14" s="7">
        <v>1</v>
      </c>
      <c r="H14" s="1">
        <v>120</v>
      </c>
      <c r="I14" s="1">
        <v>1146</v>
      </c>
      <c r="J14" s="1"/>
      <c r="K14" s="1">
        <f t="shared" si="2"/>
        <v>9.548</v>
      </c>
      <c r="L14" s="1"/>
      <c r="M14" s="1"/>
      <c r="N14" s="1">
        <v>50</v>
      </c>
      <c r="O14" s="1">
        <v>60</v>
      </c>
      <c r="P14" s="1">
        <f t="shared" si="3"/>
        <v>1.9096</v>
      </c>
      <c r="Q14" s="5">
        <v>50</v>
      </c>
      <c r="R14" s="5"/>
      <c r="S14" s="1"/>
      <c r="T14" s="1">
        <f t="shared" si="5"/>
        <v>154.88217427733559</v>
      </c>
      <c r="U14" s="1">
        <f t="shared" si="6"/>
        <v>128.69868035190618</v>
      </c>
      <c r="V14" s="1">
        <v>6.8013999999999992</v>
      </c>
      <c r="W14" s="1">
        <v>6.6352000000000002</v>
      </c>
      <c r="X14" s="1">
        <v>0</v>
      </c>
      <c r="Y14" s="1">
        <v>0</v>
      </c>
      <c r="Z14" s="1">
        <v>-0.1012</v>
      </c>
      <c r="AA14" s="1">
        <v>-0.497</v>
      </c>
      <c r="AB14" s="1">
        <v>-9.9199999999999997E-2</v>
      </c>
      <c r="AC14" s="1">
        <v>-0.90800000000000003</v>
      </c>
      <c r="AD14" s="1">
        <v>-6.6111999999999993</v>
      </c>
      <c r="AE14" s="1">
        <v>9.7599999999999992E-2</v>
      </c>
      <c r="AF14" s="15" t="s">
        <v>50</v>
      </c>
      <c r="AG14" s="1">
        <f t="shared" si="4"/>
        <v>50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39</v>
      </c>
      <c r="C15" s="1">
        <v>352</v>
      </c>
      <c r="D15" s="1">
        <v>80</v>
      </c>
      <c r="E15" s="1">
        <v>165</v>
      </c>
      <c r="F15" s="1">
        <v>258</v>
      </c>
      <c r="G15" s="7">
        <v>0.25</v>
      </c>
      <c r="H15" s="1">
        <v>120</v>
      </c>
      <c r="I15" s="1">
        <v>5738</v>
      </c>
      <c r="J15" s="1"/>
      <c r="K15" s="1">
        <f t="shared" si="2"/>
        <v>165</v>
      </c>
      <c r="L15" s="1"/>
      <c r="M15" s="1"/>
      <c r="N15" s="1">
        <v>400</v>
      </c>
      <c r="O15" s="1">
        <v>320</v>
      </c>
      <c r="P15" s="1">
        <f t="shared" si="3"/>
        <v>33</v>
      </c>
      <c r="Q15" s="5">
        <v>80</v>
      </c>
      <c r="R15" s="5"/>
      <c r="S15" s="1"/>
      <c r="T15" s="1">
        <f t="shared" si="5"/>
        <v>32.060606060606062</v>
      </c>
      <c r="U15" s="1">
        <f t="shared" si="6"/>
        <v>29.636363636363637</v>
      </c>
      <c r="V15" s="1">
        <v>44</v>
      </c>
      <c r="W15" s="1">
        <v>44.2</v>
      </c>
      <c r="X15" s="1">
        <v>2</v>
      </c>
      <c r="Y15" s="1">
        <v>5.4</v>
      </c>
      <c r="Z15" s="1">
        <v>11.2</v>
      </c>
      <c r="AA15" s="1">
        <v>1.4</v>
      </c>
      <c r="AB15" s="1">
        <v>16</v>
      </c>
      <c r="AC15" s="1">
        <v>7.8</v>
      </c>
      <c r="AD15" s="1">
        <v>-6.8</v>
      </c>
      <c r="AE15" s="1">
        <v>1.8</v>
      </c>
      <c r="AF15" s="14" t="s">
        <v>47</v>
      </c>
      <c r="AG15" s="1">
        <f t="shared" si="4"/>
        <v>20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39</v>
      </c>
      <c r="C16" s="1">
        <v>2178</v>
      </c>
      <c r="D16" s="1">
        <v>80</v>
      </c>
      <c r="E16" s="1">
        <v>80</v>
      </c>
      <c r="F16" s="1">
        <v>2178</v>
      </c>
      <c r="G16" s="7">
        <v>0.25</v>
      </c>
      <c r="H16" s="1">
        <v>120</v>
      </c>
      <c r="I16" s="1">
        <v>4993</v>
      </c>
      <c r="J16" s="1"/>
      <c r="K16" s="1">
        <f t="shared" si="2"/>
        <v>80</v>
      </c>
      <c r="L16" s="1"/>
      <c r="M16" s="1"/>
      <c r="N16" s="1">
        <v>400</v>
      </c>
      <c r="O16" s="1">
        <v>320</v>
      </c>
      <c r="P16" s="1">
        <f t="shared" si="3"/>
        <v>16</v>
      </c>
      <c r="Q16" s="5">
        <v>80</v>
      </c>
      <c r="R16" s="5"/>
      <c r="S16" s="1"/>
      <c r="T16" s="1">
        <f t="shared" si="5"/>
        <v>186.125</v>
      </c>
      <c r="U16" s="1">
        <f t="shared" si="6"/>
        <v>181.125</v>
      </c>
      <c r="V16" s="1">
        <v>16.2</v>
      </c>
      <c r="W16" s="1">
        <v>80.400000000000006</v>
      </c>
      <c r="X16" s="1">
        <v>2.2000000000000002</v>
      </c>
      <c r="Y16" s="1">
        <v>0.4</v>
      </c>
      <c r="Z16" s="1">
        <v>0</v>
      </c>
      <c r="AA16" s="1">
        <v>-3.4</v>
      </c>
      <c r="AB16" s="1">
        <v>7</v>
      </c>
      <c r="AC16" s="1">
        <v>23</v>
      </c>
      <c r="AD16" s="1">
        <v>-4.5999999999999996</v>
      </c>
      <c r="AE16" s="1">
        <v>12.6</v>
      </c>
      <c r="AF16" s="15" t="s">
        <v>50</v>
      </c>
      <c r="AG16" s="1">
        <f t="shared" si="4"/>
        <v>20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92.364000000000004</v>
      </c>
      <c r="D17" s="1">
        <v>27.393999999999998</v>
      </c>
      <c r="E17" s="1">
        <v>35.04</v>
      </c>
      <c r="F17" s="1">
        <v>83.718000000000004</v>
      </c>
      <c r="G17" s="7">
        <v>1</v>
      </c>
      <c r="H17" s="1">
        <v>120</v>
      </c>
      <c r="I17" s="1">
        <v>4154</v>
      </c>
      <c r="J17" s="1"/>
      <c r="K17" s="1">
        <f t="shared" si="2"/>
        <v>35.04</v>
      </c>
      <c r="L17" s="1"/>
      <c r="M17" s="1"/>
      <c r="N17" s="1">
        <v>80</v>
      </c>
      <c r="O17" s="1">
        <v>30</v>
      </c>
      <c r="P17" s="1">
        <f t="shared" si="3"/>
        <v>7.008</v>
      </c>
      <c r="Q17" s="5"/>
      <c r="R17" s="5"/>
      <c r="S17" s="1"/>
      <c r="T17" s="1">
        <f t="shared" si="5"/>
        <v>27.642408675799089</v>
      </c>
      <c r="U17" s="1">
        <f t="shared" si="6"/>
        <v>27.642408675799089</v>
      </c>
      <c r="V17" s="1">
        <v>9.307599999999999</v>
      </c>
      <c r="W17" s="1">
        <v>11.9438</v>
      </c>
      <c r="X17" s="1">
        <v>8.6449999999999996</v>
      </c>
      <c r="Y17" s="1">
        <v>9.3103999999999996</v>
      </c>
      <c r="Z17" s="1">
        <v>9.4653999999999989</v>
      </c>
      <c r="AA17" s="1">
        <v>14.3856</v>
      </c>
      <c r="AB17" s="1">
        <v>4.1466000000000003</v>
      </c>
      <c r="AC17" s="1">
        <v>11.728400000000001</v>
      </c>
      <c r="AD17" s="1">
        <v>7.0635999999999992</v>
      </c>
      <c r="AE17" s="1">
        <v>1.786</v>
      </c>
      <c r="AF17" s="14" t="s">
        <v>47</v>
      </c>
      <c r="AG17" s="1">
        <f t="shared" si="4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39</v>
      </c>
      <c r="C18" s="1">
        <v>595</v>
      </c>
      <c r="D18" s="1">
        <v>320</v>
      </c>
      <c r="E18" s="1">
        <v>216</v>
      </c>
      <c r="F18" s="1">
        <v>698</v>
      </c>
      <c r="G18" s="7">
        <v>0.25</v>
      </c>
      <c r="H18" s="1">
        <v>120</v>
      </c>
      <c r="I18" s="1">
        <v>5739</v>
      </c>
      <c r="J18" s="1"/>
      <c r="K18" s="1">
        <f t="shared" si="2"/>
        <v>216</v>
      </c>
      <c r="L18" s="1"/>
      <c r="M18" s="1"/>
      <c r="N18" s="1">
        <v>400</v>
      </c>
      <c r="O18" s="1"/>
      <c r="P18" s="1">
        <f t="shared" si="3"/>
        <v>43.2</v>
      </c>
      <c r="Q18" s="5"/>
      <c r="R18" s="5"/>
      <c r="S18" s="1"/>
      <c r="T18" s="1">
        <f t="shared" si="5"/>
        <v>25.416666666666664</v>
      </c>
      <c r="U18" s="1">
        <f t="shared" si="6"/>
        <v>25.416666666666664</v>
      </c>
      <c r="V18" s="1">
        <v>52.2</v>
      </c>
      <c r="W18" s="1">
        <v>67.599999999999994</v>
      </c>
      <c r="X18" s="1">
        <v>56.8</v>
      </c>
      <c r="Y18" s="1">
        <v>36.799999999999997</v>
      </c>
      <c r="Z18" s="1">
        <v>45.2</v>
      </c>
      <c r="AA18" s="1">
        <v>95.8</v>
      </c>
      <c r="AB18" s="1">
        <v>6</v>
      </c>
      <c r="AC18" s="1">
        <v>70.2</v>
      </c>
      <c r="AD18" s="1">
        <v>41.2</v>
      </c>
      <c r="AE18" s="1">
        <v>21</v>
      </c>
      <c r="AF18" s="1"/>
      <c r="AG18" s="1">
        <f t="shared" si="4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53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1" t="e">
        <v>#N/A</v>
      </c>
      <c r="J19" s="11"/>
      <c r="K19" s="11">
        <f t="shared" si="2"/>
        <v>0</v>
      </c>
      <c r="L19" s="11"/>
      <c r="M19" s="11"/>
      <c r="N19" s="11"/>
      <c r="O19" s="11"/>
      <c r="P19" s="11">
        <f t="shared" si="3"/>
        <v>0</v>
      </c>
      <c r="Q19" s="5"/>
      <c r="R19" s="13"/>
      <c r="S19" s="11"/>
      <c r="T19" s="11" t="e">
        <f t="shared" si="5"/>
        <v>#DIV/0!</v>
      </c>
      <c r="U19" s="11" t="e">
        <f t="shared" si="6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39</v>
      </c>
      <c r="C20" s="1">
        <v>269</v>
      </c>
      <c r="D20" s="1">
        <v>400</v>
      </c>
      <c r="E20" s="1">
        <v>404</v>
      </c>
      <c r="F20" s="1">
        <v>265</v>
      </c>
      <c r="G20" s="7">
        <v>0.5</v>
      </c>
      <c r="H20" s="1">
        <v>60</v>
      </c>
      <c r="I20" s="1">
        <v>6346</v>
      </c>
      <c r="J20" s="1"/>
      <c r="K20" s="1">
        <f t="shared" si="2"/>
        <v>404</v>
      </c>
      <c r="L20" s="1"/>
      <c r="M20" s="1"/>
      <c r="N20" s="1">
        <v>500</v>
      </c>
      <c r="O20" s="1">
        <v>600</v>
      </c>
      <c r="P20" s="1">
        <f t="shared" si="3"/>
        <v>80.8</v>
      </c>
      <c r="Q20" s="5">
        <v>450</v>
      </c>
      <c r="R20" s="5">
        <v>251</v>
      </c>
      <c r="S20" s="1"/>
      <c r="T20" s="1">
        <f t="shared" si="5"/>
        <v>22.462871287128714</v>
      </c>
      <c r="U20" s="1">
        <f t="shared" si="6"/>
        <v>16.893564356435643</v>
      </c>
      <c r="V20" s="1">
        <v>100.2</v>
      </c>
      <c r="W20" s="1">
        <v>81.599999999999994</v>
      </c>
      <c r="X20" s="1">
        <v>74.8</v>
      </c>
      <c r="Y20" s="1">
        <v>65.599999999999994</v>
      </c>
      <c r="Z20" s="1">
        <v>47.2</v>
      </c>
      <c r="AA20" s="1">
        <v>91</v>
      </c>
      <c r="AB20" s="1">
        <v>68</v>
      </c>
      <c r="AC20" s="1">
        <v>45.6</v>
      </c>
      <c r="AD20" s="1">
        <v>76.8</v>
      </c>
      <c r="AE20" s="1">
        <v>47.8</v>
      </c>
      <c r="AF20" s="1"/>
      <c r="AG20" s="1">
        <f t="shared" ref="AG20:AG25" si="7">G20*Q20</f>
        <v>225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55</v>
      </c>
      <c r="B21" s="1" t="s">
        <v>39</v>
      </c>
      <c r="C21" s="1"/>
      <c r="D21" s="1"/>
      <c r="E21" s="1"/>
      <c r="F21" s="1"/>
      <c r="G21" s="7">
        <v>0.33</v>
      </c>
      <c r="H21" s="1">
        <v>45</v>
      </c>
      <c r="I21" s="1">
        <v>6787</v>
      </c>
      <c r="J21" s="1"/>
      <c r="K21" s="1">
        <f t="shared" si="2"/>
        <v>0</v>
      </c>
      <c r="L21" s="1"/>
      <c r="M21" s="1"/>
      <c r="N21" s="1"/>
      <c r="O21" s="1"/>
      <c r="P21" s="1">
        <f t="shared" si="3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35.4</v>
      </c>
      <c r="X21" s="1">
        <v>57.2</v>
      </c>
      <c r="Y21" s="1">
        <v>86.2</v>
      </c>
      <c r="Z21" s="1">
        <v>-0.2</v>
      </c>
      <c r="AA21" s="1">
        <v>-0.2</v>
      </c>
      <c r="AB21" s="1">
        <v>58.6</v>
      </c>
      <c r="AC21" s="1">
        <v>0</v>
      </c>
      <c r="AD21" s="1">
        <v>0</v>
      </c>
      <c r="AE21" s="1">
        <v>0</v>
      </c>
      <c r="AF21" s="10" t="s">
        <v>56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528.09799999999996</v>
      </c>
      <c r="D22" s="1">
        <v>200.77199999999999</v>
      </c>
      <c r="E22" s="1">
        <v>229.82400000000001</v>
      </c>
      <c r="F22" s="1">
        <v>495.51600000000002</v>
      </c>
      <c r="G22" s="7">
        <v>1</v>
      </c>
      <c r="H22" s="1">
        <v>60</v>
      </c>
      <c r="I22" s="1">
        <v>7058</v>
      </c>
      <c r="J22" s="1"/>
      <c r="K22" s="1">
        <f t="shared" si="2"/>
        <v>229.82400000000001</v>
      </c>
      <c r="L22" s="1"/>
      <c r="M22" s="1"/>
      <c r="N22" s="1"/>
      <c r="O22" s="1">
        <v>250</v>
      </c>
      <c r="P22" s="1">
        <f t="shared" si="3"/>
        <v>45.964800000000004</v>
      </c>
      <c r="Q22" s="5">
        <v>180</v>
      </c>
      <c r="R22" s="5">
        <v>173.78000000000003</v>
      </c>
      <c r="S22" s="1"/>
      <c r="T22" s="1">
        <f t="shared" si="5"/>
        <v>20.135320941241993</v>
      </c>
      <c r="U22" s="1">
        <f t="shared" si="6"/>
        <v>16.219280840991367</v>
      </c>
      <c r="V22" s="1">
        <v>46.957799999999999</v>
      </c>
      <c r="W22" s="1">
        <v>43.652000000000001</v>
      </c>
      <c r="X22" s="1">
        <v>39.158999999999999</v>
      </c>
      <c r="Y22" s="1">
        <v>35.882399999999997</v>
      </c>
      <c r="Z22" s="1">
        <v>36.643999999999998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 t="shared" si="7"/>
        <v>180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37</v>
      </c>
      <c r="C23" s="1">
        <v>576.70000000000005</v>
      </c>
      <c r="D23" s="1">
        <v>311.56599999999997</v>
      </c>
      <c r="E23" s="1">
        <v>433.17700000000002</v>
      </c>
      <c r="F23" s="1">
        <v>455.089</v>
      </c>
      <c r="G23" s="7">
        <v>1</v>
      </c>
      <c r="H23" s="1">
        <v>50</v>
      </c>
      <c r="I23" s="1">
        <v>7070</v>
      </c>
      <c r="J23" s="1"/>
      <c r="K23" s="1">
        <f t="shared" si="2"/>
        <v>433.17700000000002</v>
      </c>
      <c r="L23" s="1"/>
      <c r="M23" s="1"/>
      <c r="N23" s="1">
        <v>350</v>
      </c>
      <c r="O23" s="1">
        <v>350</v>
      </c>
      <c r="P23" s="1">
        <f t="shared" si="3"/>
        <v>86.635400000000004</v>
      </c>
      <c r="Q23" s="5">
        <v>450</v>
      </c>
      <c r="R23" s="5">
        <v>577.61900000000014</v>
      </c>
      <c r="S23" s="1"/>
      <c r="T23" s="1">
        <f t="shared" si="5"/>
        <v>18.526941642792668</v>
      </c>
      <c r="U23" s="1">
        <f t="shared" si="6"/>
        <v>13.332760049587119</v>
      </c>
      <c r="V23" s="1">
        <v>95.6404</v>
      </c>
      <c r="W23" s="1">
        <v>76.212199999999996</v>
      </c>
      <c r="X23" s="1">
        <v>90.099400000000003</v>
      </c>
      <c r="Y23" s="1">
        <v>78.695000000000007</v>
      </c>
      <c r="Z23" s="1">
        <v>83.852000000000004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si="7"/>
        <v>450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37</v>
      </c>
      <c r="C24" s="1">
        <v>19.896000000000001</v>
      </c>
      <c r="D24" s="1">
        <v>158.22399999999999</v>
      </c>
      <c r="E24" s="1">
        <v>78.81</v>
      </c>
      <c r="F24" s="1">
        <v>99.31</v>
      </c>
      <c r="G24" s="7">
        <v>1</v>
      </c>
      <c r="H24" s="1">
        <v>50</v>
      </c>
      <c r="I24" s="1">
        <v>7075</v>
      </c>
      <c r="J24" s="1"/>
      <c r="K24" s="1">
        <f t="shared" si="2"/>
        <v>78.81</v>
      </c>
      <c r="L24" s="1"/>
      <c r="M24" s="1"/>
      <c r="N24" s="1">
        <v>140</v>
      </c>
      <c r="O24" s="1">
        <v>130</v>
      </c>
      <c r="P24" s="1">
        <f t="shared" si="3"/>
        <v>15.762</v>
      </c>
      <c r="Q24" s="5">
        <v>30</v>
      </c>
      <c r="R24" s="5"/>
      <c r="S24" s="1"/>
      <c r="T24" s="1">
        <f t="shared" si="5"/>
        <v>25.333713995685827</v>
      </c>
      <c r="U24" s="1">
        <f t="shared" si="6"/>
        <v>23.430402233219134</v>
      </c>
      <c r="V24" s="1">
        <v>15.911</v>
      </c>
      <c r="W24" s="1">
        <v>10.858599999999999</v>
      </c>
      <c r="X24" s="1">
        <v>20.060600000000001</v>
      </c>
      <c r="Y24" s="1">
        <v>15.539</v>
      </c>
      <c r="Z24" s="1">
        <v>33.691199999999988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 t="shared" si="7"/>
        <v>30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39</v>
      </c>
      <c r="C25" s="1">
        <v>604</v>
      </c>
      <c r="D25" s="1">
        <v>696</v>
      </c>
      <c r="E25" s="1">
        <v>948</v>
      </c>
      <c r="F25" s="1">
        <v>342</v>
      </c>
      <c r="G25" s="7">
        <v>0.3</v>
      </c>
      <c r="H25" s="1">
        <v>50</v>
      </c>
      <c r="I25" s="1">
        <v>6200</v>
      </c>
      <c r="J25" s="1"/>
      <c r="K25" s="1">
        <f t="shared" si="2"/>
        <v>948</v>
      </c>
      <c r="L25" s="1"/>
      <c r="M25" s="1"/>
      <c r="N25" s="1">
        <v>500</v>
      </c>
      <c r="O25" s="1">
        <v>500</v>
      </c>
      <c r="P25" s="1">
        <f t="shared" si="3"/>
        <v>189.6</v>
      </c>
      <c r="Q25" s="5">
        <v>950</v>
      </c>
      <c r="R25" s="5">
        <v>1502</v>
      </c>
      <c r="S25" s="1"/>
      <c r="T25" s="1">
        <f t="shared" si="5"/>
        <v>12.088607594936709</v>
      </c>
      <c r="U25" s="1">
        <f t="shared" si="6"/>
        <v>7.0780590717299576</v>
      </c>
      <c r="V25" s="1">
        <v>188.6</v>
      </c>
      <c r="W25" s="1">
        <v>161.19999999999999</v>
      </c>
      <c r="X25" s="1">
        <v>192.2</v>
      </c>
      <c r="Y25" s="1">
        <v>127.6</v>
      </c>
      <c r="Z25" s="1">
        <v>132.6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7"/>
        <v>285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2025-06-02T12:54:40Z</dcterms:created>
  <dcterms:modified xsi:type="dcterms:W3CDTF">2025-06-03T11:48:47Z</dcterms:modified>
</cp:coreProperties>
</file>