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575510-3CC2-4C68-A9B6-DC4A356847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Z514" i="2" s="1"/>
  <c r="BO513" i="2"/>
  <c r="BM513" i="2"/>
  <c r="Y513" i="2"/>
  <c r="BO512" i="2"/>
  <c r="BM512" i="2"/>
  <c r="Y512" i="2"/>
  <c r="BP512" i="2" s="1"/>
  <c r="BO511" i="2"/>
  <c r="BM511" i="2"/>
  <c r="Y511" i="2"/>
  <c r="Z511" i="2" s="1"/>
  <c r="X509" i="2"/>
  <c r="X508" i="2"/>
  <c r="BO507" i="2"/>
  <c r="BM507" i="2"/>
  <c r="Y507" i="2"/>
  <c r="Y508" i="2" s="1"/>
  <c r="BO506" i="2"/>
  <c r="BM506" i="2"/>
  <c r="Y506" i="2"/>
  <c r="BN506" i="2" s="1"/>
  <c r="X504" i="2"/>
  <c r="X503" i="2"/>
  <c r="BP502" i="2"/>
  <c r="BO502" i="2"/>
  <c r="BM502" i="2"/>
  <c r="Y502" i="2"/>
  <c r="BP501" i="2"/>
  <c r="BO501" i="2"/>
  <c r="BN501" i="2"/>
  <c r="BM501" i="2"/>
  <c r="Z501" i="2"/>
  <c r="Y501" i="2"/>
  <c r="Y503" i="2" s="1"/>
  <c r="X499" i="2"/>
  <c r="X498" i="2"/>
  <c r="BO497" i="2"/>
  <c r="BM497" i="2"/>
  <c r="Y497" i="2"/>
  <c r="BP497" i="2" s="1"/>
  <c r="BO496" i="2"/>
  <c r="BM496" i="2"/>
  <c r="Y496" i="2"/>
  <c r="Z496" i="2" s="1"/>
  <c r="BO495" i="2"/>
  <c r="BM495" i="2"/>
  <c r="Y495" i="2"/>
  <c r="BP495" i="2" s="1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P489" i="2" s="1"/>
  <c r="BP488" i="2"/>
  <c r="BO488" i="2"/>
  <c r="BN488" i="2"/>
  <c r="BM488" i="2"/>
  <c r="Z488" i="2"/>
  <c r="Y488" i="2"/>
  <c r="X484" i="2"/>
  <c r="X483" i="2"/>
  <c r="BO482" i="2"/>
  <c r="BM482" i="2"/>
  <c r="Y482" i="2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P476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0" i="2"/>
  <c r="X439" i="2"/>
  <c r="BO438" i="2"/>
  <c r="BM438" i="2"/>
  <c r="Y438" i="2"/>
  <c r="Y440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X423" i="2"/>
  <c r="X422" i="2"/>
  <c r="BO421" i="2"/>
  <c r="BM421" i="2"/>
  <c r="Y421" i="2"/>
  <c r="BP421" i="2" s="1"/>
  <c r="P421" i="2"/>
  <c r="BO420" i="2"/>
  <c r="BM420" i="2"/>
  <c r="Y420" i="2"/>
  <c r="Z420" i="2" s="1"/>
  <c r="P420" i="2"/>
  <c r="X417" i="2"/>
  <c r="X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Z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Y396" i="2" s="1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X376" i="2"/>
  <c r="X375" i="2"/>
  <c r="BO374" i="2"/>
  <c r="BM374" i="2"/>
  <c r="Y374" i="2"/>
  <c r="BN374" i="2" s="1"/>
  <c r="P374" i="2"/>
  <c r="X372" i="2"/>
  <c r="X371" i="2"/>
  <c r="BO370" i="2"/>
  <c r="BM370" i="2"/>
  <c r="Y370" i="2"/>
  <c r="P370" i="2"/>
  <c r="BO369" i="2"/>
  <c r="BM369" i="2"/>
  <c r="Y369" i="2"/>
  <c r="BP369" i="2" s="1"/>
  <c r="P369" i="2"/>
  <c r="X367" i="2"/>
  <c r="X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X350" i="2"/>
  <c r="X349" i="2"/>
  <c r="BO348" i="2"/>
  <c r="BM348" i="2"/>
  <c r="Y348" i="2"/>
  <c r="Z348" i="2" s="1"/>
  <c r="P348" i="2"/>
  <c r="BO347" i="2"/>
  <c r="BM347" i="2"/>
  <c r="Y347" i="2"/>
  <c r="BP347" i="2" s="1"/>
  <c r="P347" i="2"/>
  <c r="BO346" i="2"/>
  <c r="BM346" i="2"/>
  <c r="Y346" i="2"/>
  <c r="Y349" i="2" s="1"/>
  <c r="P346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Y342" i="2" s="1"/>
  <c r="P339" i="2"/>
  <c r="X337" i="2"/>
  <c r="X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Z333" i="2" s="1"/>
  <c r="BO332" i="2"/>
  <c r="BM332" i="2"/>
  <c r="Y332" i="2"/>
  <c r="BN332" i="2" s="1"/>
  <c r="X330" i="2"/>
  <c r="X329" i="2"/>
  <c r="BO328" i="2"/>
  <c r="BM328" i="2"/>
  <c r="Y328" i="2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BN319" i="2" s="1"/>
  <c r="P319" i="2"/>
  <c r="BO318" i="2"/>
  <c r="BM318" i="2"/>
  <c r="Y318" i="2"/>
  <c r="Z318" i="2" s="1"/>
  <c r="P318" i="2"/>
  <c r="X316" i="2"/>
  <c r="X315" i="2"/>
  <c r="BO314" i="2"/>
  <c r="BM314" i="2"/>
  <c r="Y314" i="2"/>
  <c r="BP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N299" i="2" s="1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BP238" i="2" s="1"/>
  <c r="P238" i="2"/>
  <c r="X236" i="2"/>
  <c r="X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X226" i="2"/>
  <c r="X225" i="2"/>
  <c r="BO224" i="2"/>
  <c r="BM224" i="2"/>
  <c r="Y224" i="2"/>
  <c r="P224" i="2"/>
  <c r="BO223" i="2"/>
  <c r="BM223" i="2"/>
  <c r="Y223" i="2"/>
  <c r="BP223" i="2" s="1"/>
  <c r="P223" i="2"/>
  <c r="X221" i="2"/>
  <c r="X220" i="2"/>
  <c r="BO219" i="2"/>
  <c r="BM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Y198" i="2" s="1"/>
  <c r="P195" i="2"/>
  <c r="X193" i="2"/>
  <c r="X192" i="2"/>
  <c r="BO191" i="2"/>
  <c r="BM191" i="2"/>
  <c r="Y191" i="2"/>
  <c r="Z191" i="2" s="1"/>
  <c r="P191" i="2"/>
  <c r="BO190" i="2"/>
  <c r="BM190" i="2"/>
  <c r="Y190" i="2"/>
  <c r="BN190" i="2" s="1"/>
  <c r="P190" i="2"/>
  <c r="X187" i="2"/>
  <c r="X186" i="2"/>
  <c r="BO185" i="2"/>
  <c r="BM185" i="2"/>
  <c r="Y185" i="2"/>
  <c r="BN185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X177" i="2"/>
  <c r="X176" i="2"/>
  <c r="BO175" i="2"/>
  <c r="BM175" i="2"/>
  <c r="Y175" i="2"/>
  <c r="Z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X165" i="2"/>
  <c r="X164" i="2"/>
  <c r="BO163" i="2"/>
  <c r="BM163" i="2"/>
  <c r="Y163" i="2"/>
  <c r="P163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BO155" i="2"/>
  <c r="BM155" i="2"/>
  <c r="Y155" i="2"/>
  <c r="Y158" i="2" s="1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Z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Y118" i="2" s="1"/>
  <c r="P114" i="2"/>
  <c r="X112" i="2"/>
  <c r="X111" i="2"/>
  <c r="BO110" i="2"/>
  <c r="BM110" i="2"/>
  <c r="Y110" i="2"/>
  <c r="Z110" i="2" s="1"/>
  <c r="P110" i="2"/>
  <c r="BO109" i="2"/>
  <c r="BM109" i="2"/>
  <c r="Y109" i="2"/>
  <c r="BN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P84" i="2"/>
  <c r="X82" i="2"/>
  <c r="X81" i="2"/>
  <c r="BO80" i="2"/>
  <c r="BM80" i="2"/>
  <c r="Y80" i="2"/>
  <c r="Z80" i="2" s="1"/>
  <c r="P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P69" i="2"/>
  <c r="X67" i="2"/>
  <c r="X66" i="2"/>
  <c r="BO65" i="2"/>
  <c r="BM65" i="2"/>
  <c r="Y65" i="2"/>
  <c r="BP65" i="2" s="1"/>
  <c r="P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196" i="2" l="1"/>
  <c r="BN196" i="2"/>
  <c r="Z65" i="2"/>
  <c r="BN65" i="2"/>
  <c r="Z124" i="2"/>
  <c r="BN124" i="2"/>
  <c r="Z402" i="2"/>
  <c r="BN402" i="2"/>
  <c r="Z28" i="2"/>
  <c r="BN28" i="2"/>
  <c r="BP91" i="2"/>
  <c r="Z100" i="2"/>
  <c r="BN100" i="2"/>
  <c r="BP167" i="2"/>
  <c r="Z238" i="2"/>
  <c r="BN238" i="2"/>
  <c r="Z341" i="2"/>
  <c r="BN341" i="2"/>
  <c r="Z44" i="2"/>
  <c r="BN44" i="2"/>
  <c r="BP80" i="2"/>
  <c r="Z109" i="2"/>
  <c r="Z135" i="2"/>
  <c r="BN135" i="2"/>
  <c r="Z180" i="2"/>
  <c r="BN180" i="2"/>
  <c r="Z215" i="2"/>
  <c r="BN215" i="2"/>
  <c r="Z266" i="2"/>
  <c r="Z304" i="2"/>
  <c r="BN304" i="2"/>
  <c r="Z322" i="2"/>
  <c r="BN322" i="2"/>
  <c r="Z369" i="2"/>
  <c r="BN369" i="2"/>
  <c r="Y371" i="2"/>
  <c r="Z425" i="2"/>
  <c r="BN425" i="2"/>
  <c r="Z461" i="2"/>
  <c r="BN461" i="2"/>
  <c r="Y87" i="2"/>
  <c r="BP35" i="2"/>
  <c r="Y36" i="2"/>
  <c r="Z41" i="2"/>
  <c r="BN41" i="2"/>
  <c r="Z55" i="2"/>
  <c r="BN55" i="2"/>
  <c r="Z75" i="2"/>
  <c r="BN75" i="2"/>
  <c r="Z85" i="2"/>
  <c r="BN85" i="2"/>
  <c r="Z102" i="2"/>
  <c r="Z115" i="2"/>
  <c r="BP129" i="2"/>
  <c r="Z157" i="2"/>
  <c r="BN157" i="2"/>
  <c r="Z172" i="2"/>
  <c r="BN172" i="2"/>
  <c r="Z205" i="2"/>
  <c r="BN205" i="2"/>
  <c r="Z223" i="2"/>
  <c r="BN223" i="2"/>
  <c r="Z257" i="2"/>
  <c r="BN257" i="2"/>
  <c r="Z274" i="2"/>
  <c r="BN274" i="2"/>
  <c r="Z301" i="2"/>
  <c r="BN301" i="2"/>
  <c r="Z311" i="2"/>
  <c r="BN311" i="2"/>
  <c r="Z357" i="2"/>
  <c r="BN357" i="2"/>
  <c r="Z390" i="2"/>
  <c r="BN390" i="2"/>
  <c r="Z414" i="2"/>
  <c r="BN414" i="2"/>
  <c r="Z428" i="2"/>
  <c r="BN428" i="2"/>
  <c r="Z449" i="2"/>
  <c r="BN449" i="2"/>
  <c r="Z469" i="2"/>
  <c r="BN469" i="2"/>
  <c r="F10" i="2"/>
  <c r="Y23" i="2"/>
  <c r="Y24" i="2"/>
  <c r="X524" i="2"/>
  <c r="BN27" i="2"/>
  <c r="Y66" i="2"/>
  <c r="Y67" i="2"/>
  <c r="Y86" i="2"/>
  <c r="BN107" i="2"/>
  <c r="BN110" i="2"/>
  <c r="BP110" i="2"/>
  <c r="BN125" i="2"/>
  <c r="BN168" i="2"/>
  <c r="BN179" i="2"/>
  <c r="BN218" i="2"/>
  <c r="BP229" i="2"/>
  <c r="BP234" i="2"/>
  <c r="BN234" i="2"/>
  <c r="Z234" i="2"/>
  <c r="Z30" i="2"/>
  <c r="BN30" i="2"/>
  <c r="X526" i="2"/>
  <c r="Y37" i="2"/>
  <c r="Z42" i="2"/>
  <c r="BN42" i="2"/>
  <c r="Z53" i="2"/>
  <c r="BN53" i="2"/>
  <c r="Z56" i="2"/>
  <c r="BN62" i="2"/>
  <c r="Z63" i="2"/>
  <c r="BN63" i="2"/>
  <c r="BP70" i="2"/>
  <c r="Z77" i="2"/>
  <c r="BN77" i="2"/>
  <c r="Z84" i="2"/>
  <c r="BN84" i="2"/>
  <c r="BP84" i="2"/>
  <c r="Z98" i="2"/>
  <c r="Z101" i="2"/>
  <c r="BN101" i="2"/>
  <c r="Z114" i="2"/>
  <c r="BN114" i="2"/>
  <c r="BP114" i="2"/>
  <c r="BP115" i="2"/>
  <c r="Y117" i="2"/>
  <c r="BN121" i="2"/>
  <c r="Z122" i="2"/>
  <c r="BN122" i="2"/>
  <c r="Z130" i="2"/>
  <c r="Z145" i="2"/>
  <c r="BN145" i="2"/>
  <c r="Y148" i="2"/>
  <c r="BN151" i="2"/>
  <c r="BP151" i="2"/>
  <c r="Z155" i="2"/>
  <c r="Y159" i="2"/>
  <c r="BN169" i="2"/>
  <c r="Z170" i="2"/>
  <c r="BN170" i="2"/>
  <c r="Y183" i="2"/>
  <c r="Z190" i="2"/>
  <c r="Z192" i="2" s="1"/>
  <c r="J532" i="2"/>
  <c r="Z195" i="2"/>
  <c r="Z197" i="2" s="1"/>
  <c r="BN195" i="2"/>
  <c r="BP195" i="2"/>
  <c r="Y197" i="2"/>
  <c r="BP200" i="2"/>
  <c r="BN202" i="2"/>
  <c r="Z203" i="2"/>
  <c r="BN203" i="2"/>
  <c r="Z206" i="2"/>
  <c r="BN212" i="2"/>
  <c r="Z213" i="2"/>
  <c r="BN213" i="2"/>
  <c r="BP231" i="2"/>
  <c r="BN233" i="2"/>
  <c r="BN243" i="2"/>
  <c r="Y244" i="2"/>
  <c r="Z243" i="2"/>
  <c r="Z244" i="2" s="1"/>
  <c r="Y245" i="2"/>
  <c r="BP248" i="2"/>
  <c r="BN248" i="2"/>
  <c r="Z248" i="2"/>
  <c r="BN256" i="2"/>
  <c r="BP259" i="2"/>
  <c r="BN259" i="2"/>
  <c r="Z259" i="2"/>
  <c r="BN273" i="2"/>
  <c r="Y305" i="2"/>
  <c r="BN348" i="2"/>
  <c r="BP348" i="2"/>
  <c r="Y375" i="2"/>
  <c r="Y376" i="2"/>
  <c r="Y434" i="2"/>
  <c r="Y435" i="2"/>
  <c r="Y491" i="2"/>
  <c r="Y492" i="2"/>
  <c r="Y516" i="2"/>
  <c r="BN249" i="2"/>
  <c r="BN260" i="2"/>
  <c r="BP265" i="2"/>
  <c r="BN267" i="2"/>
  <c r="BN268" i="2"/>
  <c r="Y277" i="2"/>
  <c r="Y285" i="2"/>
  <c r="Y286" i="2"/>
  <c r="Z302" i="2"/>
  <c r="BN302" i="2"/>
  <c r="BN310" i="2"/>
  <c r="BP310" i="2"/>
  <c r="Z312" i="2"/>
  <c r="BN312" i="2"/>
  <c r="Z314" i="2"/>
  <c r="BN314" i="2"/>
  <c r="Z321" i="2"/>
  <c r="BN321" i="2"/>
  <c r="Z334" i="2"/>
  <c r="BN334" i="2"/>
  <c r="Z355" i="2"/>
  <c r="BN355" i="2"/>
  <c r="Z358" i="2"/>
  <c r="BN360" i="2"/>
  <c r="Z365" i="2"/>
  <c r="BN365" i="2"/>
  <c r="Y366" i="2"/>
  <c r="Y367" i="2"/>
  <c r="Z380" i="2"/>
  <c r="BN380" i="2"/>
  <c r="Z404" i="2"/>
  <c r="BN404" i="2"/>
  <c r="BN407" i="2"/>
  <c r="BN410" i="2"/>
  <c r="BP410" i="2"/>
  <c r="BP420" i="2"/>
  <c r="Z427" i="2"/>
  <c r="BN427" i="2"/>
  <c r="BP446" i="2"/>
  <c r="Z451" i="2"/>
  <c r="BN451" i="2"/>
  <c r="BP466" i="2"/>
  <c r="Z471" i="2"/>
  <c r="BN471" i="2"/>
  <c r="AB532" i="2"/>
  <c r="Z495" i="2"/>
  <c r="BN495" i="2"/>
  <c r="BP496" i="2"/>
  <c r="Z497" i="2"/>
  <c r="BN497" i="2"/>
  <c r="Y504" i="2"/>
  <c r="BN511" i="2"/>
  <c r="BP511" i="2"/>
  <c r="Z512" i="2"/>
  <c r="BN512" i="2"/>
  <c r="BN514" i="2"/>
  <c r="BP514" i="2"/>
  <c r="BP313" i="2"/>
  <c r="BN313" i="2"/>
  <c r="BP333" i="2"/>
  <c r="BN333" i="2"/>
  <c r="Y221" i="2"/>
  <c r="Y220" i="2"/>
  <c r="BP211" i="2"/>
  <c r="BP214" i="2"/>
  <c r="BN214" i="2"/>
  <c r="Z214" i="2"/>
  <c r="BN379" i="2"/>
  <c r="BP379" i="2"/>
  <c r="V532" i="2"/>
  <c r="Z379" i="2"/>
  <c r="BP92" i="2"/>
  <c r="BN92" i="2"/>
  <c r="Z173" i="2"/>
  <c r="Z211" i="2"/>
  <c r="Y282" i="2"/>
  <c r="Y281" i="2"/>
  <c r="P532" i="2"/>
  <c r="Y290" i="2"/>
  <c r="BN289" i="2"/>
  <c r="BP289" i="2"/>
  <c r="Z289" i="2"/>
  <c r="Z290" i="2" s="1"/>
  <c r="Q532" i="2"/>
  <c r="BN356" i="2"/>
  <c r="BP356" i="2"/>
  <c r="Z356" i="2"/>
  <c r="Z370" i="2"/>
  <c r="Z462" i="2"/>
  <c r="Z477" i="2"/>
  <c r="BN130" i="2"/>
  <c r="BN191" i="2"/>
  <c r="Y241" i="2"/>
  <c r="Y240" i="2"/>
  <c r="Z280" i="2"/>
  <c r="Z281" i="2" s="1"/>
  <c r="BN327" i="2"/>
  <c r="BP450" i="2"/>
  <c r="BN450" i="2"/>
  <c r="Z450" i="2"/>
  <c r="Y457" i="2"/>
  <c r="Y499" i="2"/>
  <c r="Y498" i="2"/>
  <c r="BP494" i="2"/>
  <c r="AC532" i="2"/>
  <c r="Y521" i="2"/>
  <c r="Y520" i="2"/>
  <c r="BP519" i="2"/>
  <c r="BN519" i="2"/>
  <c r="BN43" i="2"/>
  <c r="Y81" i="2"/>
  <c r="BN173" i="2"/>
  <c r="Y186" i="2"/>
  <c r="Y187" i="2"/>
  <c r="BN211" i="2"/>
  <c r="Z239" i="2"/>
  <c r="Z240" i="2" s="1"/>
  <c r="BP247" i="2"/>
  <c r="BN247" i="2"/>
  <c r="Y253" i="2"/>
  <c r="Z247" i="2"/>
  <c r="S532" i="2"/>
  <c r="Y306" i="2"/>
  <c r="BN370" i="2"/>
  <c r="Y383" i="2"/>
  <c r="BP407" i="2"/>
  <c r="BN462" i="2"/>
  <c r="BN477" i="2"/>
  <c r="Z494" i="2"/>
  <c r="Z519" i="2"/>
  <c r="Z520" i="2" s="1"/>
  <c r="Y50" i="2"/>
  <c r="Y49" i="2"/>
  <c r="BP48" i="2"/>
  <c r="BN48" i="2"/>
  <c r="Z31" i="2"/>
  <c r="C532" i="2"/>
  <c r="Y73" i="2"/>
  <c r="BP69" i="2"/>
  <c r="Y72" i="2"/>
  <c r="BN69" i="2"/>
  <c r="Z69" i="2"/>
  <c r="BP108" i="2"/>
  <c r="BN108" i="2"/>
  <c r="Z125" i="2"/>
  <c r="Y143" i="2"/>
  <c r="Y142" i="2"/>
  <c r="Z140" i="2"/>
  <c r="Z185" i="2"/>
  <c r="Z186" i="2" s="1"/>
  <c r="BP191" i="2"/>
  <c r="Z260" i="2"/>
  <c r="BN280" i="2"/>
  <c r="Z300" i="2"/>
  <c r="BP327" i="2"/>
  <c r="Y343" i="2"/>
  <c r="Y393" i="2"/>
  <c r="Y392" i="2"/>
  <c r="BP391" i="2"/>
  <c r="BN391" i="2"/>
  <c r="BP426" i="2"/>
  <c r="Y430" i="2"/>
  <c r="Y429" i="2"/>
  <c r="BN426" i="2"/>
  <c r="Z447" i="2"/>
  <c r="Z48" i="2"/>
  <c r="Z49" i="2" s="1"/>
  <c r="BN64" i="2"/>
  <c r="BP64" i="2"/>
  <c r="Y225" i="2"/>
  <c r="BP224" i="2"/>
  <c r="BN224" i="2"/>
  <c r="Z224" i="2"/>
  <c r="Z225" i="2" s="1"/>
  <c r="BN239" i="2"/>
  <c r="BP308" i="2"/>
  <c r="BN308" i="2"/>
  <c r="BP370" i="2"/>
  <c r="Y384" i="2"/>
  <c r="Z391" i="2"/>
  <c r="BP408" i="2"/>
  <c r="BN408" i="2"/>
  <c r="Z426" i="2"/>
  <c r="AA532" i="2"/>
  <c r="Y458" i="2"/>
  <c r="BN494" i="2"/>
  <c r="Z43" i="2"/>
  <c r="BP280" i="2"/>
  <c r="Y291" i="2"/>
  <c r="BP303" i="2"/>
  <c r="BN303" i="2"/>
  <c r="Z308" i="2"/>
  <c r="BP328" i="2"/>
  <c r="BN328" i="2"/>
  <c r="Y350" i="2"/>
  <c r="T532" i="2"/>
  <c r="BP346" i="2"/>
  <c r="BN447" i="2"/>
  <c r="Z472" i="2"/>
  <c r="Z507" i="2"/>
  <c r="BP513" i="2"/>
  <c r="BN513" i="2"/>
  <c r="D532" i="2"/>
  <c r="Y59" i="2"/>
  <c r="Y104" i="2"/>
  <c r="Y103" i="2"/>
  <c r="Z96" i="2"/>
  <c r="G532" i="2"/>
  <c r="Z146" i="2"/>
  <c r="Z147" i="2" s="1"/>
  <c r="BN171" i="2"/>
  <c r="BP171" i="2"/>
  <c r="Z171" i="2"/>
  <c r="BN206" i="2"/>
  <c r="BP218" i="2"/>
  <c r="BP239" i="2"/>
  <c r="Z303" i="2"/>
  <c r="Z328" i="2"/>
  <c r="Z340" i="2"/>
  <c r="Z346" i="2"/>
  <c r="Y388" i="2"/>
  <c r="Y387" i="2"/>
  <c r="BP386" i="2"/>
  <c r="BN454" i="2"/>
  <c r="Y464" i="2"/>
  <c r="Y463" i="2"/>
  <c r="BN460" i="2"/>
  <c r="BP460" i="2"/>
  <c r="Z460" i="2"/>
  <c r="Z513" i="2"/>
  <c r="Z515" i="2" s="1"/>
  <c r="X522" i="2"/>
  <c r="BN31" i="2"/>
  <c r="BN78" i="2"/>
  <c r="BN99" i="2"/>
  <c r="BP140" i="2"/>
  <c r="Z168" i="2"/>
  <c r="BP185" i="2"/>
  <c r="BN251" i="2"/>
  <c r="Y296" i="2"/>
  <c r="Y295" i="2"/>
  <c r="R532" i="2"/>
  <c r="BP300" i="2"/>
  <c r="Z320" i="2"/>
  <c r="BP360" i="2"/>
  <c r="Z386" i="2"/>
  <c r="Z387" i="2" s="1"/>
  <c r="Z405" i="2"/>
  <c r="Z421" i="2"/>
  <c r="Z422" i="2" s="1"/>
  <c r="BN444" i="2"/>
  <c r="BN472" i="2"/>
  <c r="BN507" i="2"/>
  <c r="Y33" i="2"/>
  <c r="Y32" i="2"/>
  <c r="BP26" i="2"/>
  <c r="BP219" i="2"/>
  <c r="BN219" i="2"/>
  <c r="BN340" i="2"/>
  <c r="BN346" i="2"/>
  <c r="BP454" i="2"/>
  <c r="Z489" i="2"/>
  <c r="X523" i="2"/>
  <c r="X525" i="2" s="1"/>
  <c r="Z120" i="2"/>
  <c r="BP141" i="2"/>
  <c r="BN141" i="2"/>
  <c r="Z219" i="2"/>
  <c r="Y226" i="2"/>
  <c r="Y235" i="2"/>
  <c r="BP251" i="2"/>
  <c r="Y262" i="2"/>
  <c r="Y261" i="2"/>
  <c r="BP258" i="2"/>
  <c r="BN258" i="2"/>
  <c r="Z258" i="2"/>
  <c r="L532" i="2"/>
  <c r="BN320" i="2"/>
  <c r="Y323" i="2"/>
  <c r="Y361" i="2"/>
  <c r="BN386" i="2"/>
  <c r="BN405" i="2"/>
  <c r="BN421" i="2"/>
  <c r="BP444" i="2"/>
  <c r="BP507" i="2"/>
  <c r="Z64" i="2"/>
  <c r="Z26" i="2"/>
  <c r="BP78" i="2"/>
  <c r="BN56" i="2"/>
  <c r="Z76" i="2"/>
  <c r="BP96" i="2"/>
  <c r="BN102" i="2"/>
  <c r="Z141" i="2"/>
  <c r="I532" i="2"/>
  <c r="Y165" i="2"/>
  <c r="Y164" i="2"/>
  <c r="BP204" i="2"/>
  <c r="BN204" i="2"/>
  <c r="Z204" i="2"/>
  <c r="Z232" i="2"/>
  <c r="BN294" i="2"/>
  <c r="Y315" i="2"/>
  <c r="Y372" i="2"/>
  <c r="Y397" i="2"/>
  <c r="Z395" i="2"/>
  <c r="Z396" i="2" s="1"/>
  <c r="BP455" i="2"/>
  <c r="BN455" i="2"/>
  <c r="BN489" i="2"/>
  <c r="Z92" i="2"/>
  <c r="BN58" i="2"/>
  <c r="BN26" i="2"/>
  <c r="BP79" i="2"/>
  <c r="BN79" i="2"/>
  <c r="Z79" i="2"/>
  <c r="Z131" i="2"/>
  <c r="Z156" i="2"/>
  <c r="Z163" i="2"/>
  <c r="Z164" i="2" s="1"/>
  <c r="BN175" i="2"/>
  <c r="Z201" i="2"/>
  <c r="Z216" i="2"/>
  <c r="Y236" i="2"/>
  <c r="K532" i="2"/>
  <c r="Y252" i="2"/>
  <c r="BP268" i="2"/>
  <c r="Y276" i="2"/>
  <c r="BN275" i="2"/>
  <c r="BP275" i="2"/>
  <c r="Z275" i="2"/>
  <c r="O532" i="2"/>
  <c r="Y337" i="2"/>
  <c r="Y336" i="2"/>
  <c r="Z332" i="2"/>
  <c r="Z335" i="2"/>
  <c r="Z381" i="2"/>
  <c r="Y417" i="2"/>
  <c r="Y416" i="2"/>
  <c r="BP415" i="2"/>
  <c r="Z455" i="2"/>
  <c r="BN470" i="2"/>
  <c r="BP470" i="2"/>
  <c r="Z470" i="2"/>
  <c r="Y480" i="2"/>
  <c r="Y82" i="2"/>
  <c r="Y147" i="2"/>
  <c r="BN146" i="2"/>
  <c r="BP146" i="2"/>
  <c r="BP97" i="2"/>
  <c r="BN97" i="2"/>
  <c r="BN232" i="2"/>
  <c r="BP294" i="2"/>
  <c r="BN395" i="2"/>
  <c r="Z415" i="2"/>
  <c r="Z416" i="2" s="1"/>
  <c r="Y473" i="2"/>
  <c r="BP467" i="2"/>
  <c r="Z502" i="2"/>
  <c r="Z503" i="2" s="1"/>
  <c r="Z97" i="2"/>
  <c r="H532" i="2"/>
  <c r="Y153" i="2"/>
  <c r="BP175" i="2"/>
  <c r="Y208" i="2"/>
  <c r="Y269" i="2"/>
  <c r="Y316" i="2"/>
  <c r="Y330" i="2"/>
  <c r="BN335" i="2"/>
  <c r="BN381" i="2"/>
  <c r="BP403" i="2"/>
  <c r="BN403" i="2"/>
  <c r="Z403" i="2"/>
  <c r="Z452" i="2"/>
  <c r="Z467" i="2"/>
  <c r="Y484" i="2"/>
  <c r="BP482" i="2"/>
  <c r="Y483" i="2"/>
  <c r="BN482" i="2"/>
  <c r="Z99" i="2"/>
  <c r="BN29" i="2"/>
  <c r="BP29" i="2"/>
  <c r="BN123" i="2"/>
  <c r="BP123" i="2"/>
  <c r="H9" i="2"/>
  <c r="Y138" i="2"/>
  <c r="Y137" i="2"/>
  <c r="BP136" i="2"/>
  <c r="BN156" i="2"/>
  <c r="BN163" i="2"/>
  <c r="Y182" i="2"/>
  <c r="BN181" i="2"/>
  <c r="Z181" i="2"/>
  <c r="BP181" i="2"/>
  <c r="BN201" i="2"/>
  <c r="BN216" i="2"/>
  <c r="J9" i="2"/>
  <c r="BN91" i="2"/>
  <c r="Z136" i="2"/>
  <c r="Z137" i="2" s="1"/>
  <c r="Z151" i="2"/>
  <c r="Z152" i="2" s="1"/>
  <c r="BN229" i="2"/>
  <c r="Z249" i="2"/>
  <c r="BN358" i="2"/>
  <c r="BP395" i="2"/>
  <c r="BN415" i="2"/>
  <c r="Z482" i="2"/>
  <c r="Z483" i="2" s="1"/>
  <c r="BN502" i="2"/>
  <c r="BP58" i="2"/>
  <c r="Y94" i="2"/>
  <c r="Y127" i="2"/>
  <c r="Y126" i="2"/>
  <c r="BP120" i="2"/>
  <c r="F9" i="2"/>
  <c r="Y45" i="2"/>
  <c r="BN76" i="2"/>
  <c r="BN54" i="2"/>
  <c r="BP54" i="2"/>
  <c r="Y60" i="2"/>
  <c r="Z71" i="2"/>
  <c r="Y46" i="2"/>
  <c r="BN71" i="2"/>
  <c r="F532" i="2"/>
  <c r="Y112" i="2"/>
  <c r="Y111" i="2"/>
  <c r="Z107" i="2"/>
  <c r="Z111" i="2" s="1"/>
  <c r="BP163" i="2"/>
  <c r="Y176" i="2"/>
  <c r="Y209" i="2"/>
  <c r="BP266" i="2"/>
  <c r="M532" i="2"/>
  <c r="BP318" i="2"/>
  <c r="BN318" i="2"/>
  <c r="Y324" i="2"/>
  <c r="BP332" i="2"/>
  <c r="Z392" i="2"/>
  <c r="Z532" i="2"/>
  <c r="Y439" i="2"/>
  <c r="BP438" i="2"/>
  <c r="BN438" i="2"/>
  <c r="Z438" i="2"/>
  <c r="Z439" i="2" s="1"/>
  <c r="BN452" i="2"/>
  <c r="BN467" i="2"/>
  <c r="Y515" i="2"/>
  <c r="BN35" i="2"/>
  <c r="BN70" i="2"/>
  <c r="BN80" i="2"/>
  <c r="BP98" i="2"/>
  <c r="BP109" i="2"/>
  <c r="BN129" i="2"/>
  <c r="BP155" i="2"/>
  <c r="BN167" i="2"/>
  <c r="BP190" i="2"/>
  <c r="BN200" i="2"/>
  <c r="BN231" i="2"/>
  <c r="BP243" i="2"/>
  <c r="BN265" i="2"/>
  <c r="BP284" i="2"/>
  <c r="BP299" i="2"/>
  <c r="BP309" i="2"/>
  <c r="BP319" i="2"/>
  <c r="BP339" i="2"/>
  <c r="BP374" i="2"/>
  <c r="BP409" i="2"/>
  <c r="BN420" i="2"/>
  <c r="BP433" i="2"/>
  <c r="BN446" i="2"/>
  <c r="BP456" i="2"/>
  <c r="BN466" i="2"/>
  <c r="BN476" i="2"/>
  <c r="Y479" i="2"/>
  <c r="BN496" i="2"/>
  <c r="BP506" i="2"/>
  <c r="Y177" i="2"/>
  <c r="Y192" i="2"/>
  <c r="Z230" i="2"/>
  <c r="Y270" i="2"/>
  <c r="Y362" i="2"/>
  <c r="Y411" i="2"/>
  <c r="Z445" i="2"/>
  <c r="B532" i="2"/>
  <c r="U532" i="2"/>
  <c r="Z22" i="2"/>
  <c r="Z23" i="2" s="1"/>
  <c r="Z90" i="2"/>
  <c r="Z116" i="2"/>
  <c r="Z117" i="2" s="1"/>
  <c r="Y131" i="2"/>
  <c r="Z174" i="2"/>
  <c r="Z207" i="2"/>
  <c r="Z217" i="2"/>
  <c r="BN230" i="2"/>
  <c r="Z250" i="2"/>
  <c r="Z326" i="2"/>
  <c r="Z329" i="2" s="1"/>
  <c r="Z347" i="2"/>
  <c r="Z359" i="2"/>
  <c r="Z382" i="2"/>
  <c r="Z406" i="2"/>
  <c r="Y422" i="2"/>
  <c r="BN445" i="2"/>
  <c r="Z453" i="2"/>
  <c r="Z490" i="2"/>
  <c r="Y509" i="2"/>
  <c r="W532" i="2"/>
  <c r="Z57" i="2"/>
  <c r="Z27" i="2"/>
  <c r="Z62" i="2"/>
  <c r="Z121" i="2"/>
  <c r="Z169" i="2"/>
  <c r="Z179" i="2"/>
  <c r="Y193" i="2"/>
  <c r="Z202" i="2"/>
  <c r="Z212" i="2"/>
  <c r="Z233" i="2"/>
  <c r="Z256" i="2"/>
  <c r="Z267" i="2"/>
  <c r="Z273" i="2"/>
  <c r="Z354" i="2"/>
  <c r="Z364" i="2"/>
  <c r="Z366" i="2" s="1"/>
  <c r="Z401" i="2"/>
  <c r="Y412" i="2"/>
  <c r="Z448" i="2"/>
  <c r="Z468" i="2"/>
  <c r="Z478" i="2"/>
  <c r="E532" i="2"/>
  <c r="X532" i="2"/>
  <c r="BN22" i="2"/>
  <c r="BN57" i="2"/>
  <c r="BN90" i="2"/>
  <c r="Y93" i="2"/>
  <c r="BN116" i="2"/>
  <c r="BN174" i="2"/>
  <c r="BN207" i="2"/>
  <c r="BN217" i="2"/>
  <c r="BN250" i="2"/>
  <c r="BN326" i="2"/>
  <c r="Y329" i="2"/>
  <c r="BN347" i="2"/>
  <c r="BN359" i="2"/>
  <c r="BN382" i="2"/>
  <c r="BN406" i="2"/>
  <c r="BN453" i="2"/>
  <c r="Y474" i="2"/>
  <c r="BN490" i="2"/>
  <c r="Y532" i="2"/>
  <c r="Y132" i="2"/>
  <c r="Z284" i="2"/>
  <c r="Z285" i="2" s="1"/>
  <c r="Z299" i="2"/>
  <c r="Z309" i="2"/>
  <c r="Z319" i="2"/>
  <c r="Z339" i="2"/>
  <c r="Z342" i="2" s="1"/>
  <c r="BN354" i="2"/>
  <c r="BN364" i="2"/>
  <c r="Z374" i="2"/>
  <c r="Z375" i="2" s="1"/>
  <c r="BN401" i="2"/>
  <c r="Z409" i="2"/>
  <c r="Y423" i="2"/>
  <c r="Z433" i="2"/>
  <c r="Z434" i="2" s="1"/>
  <c r="BN448" i="2"/>
  <c r="Z456" i="2"/>
  <c r="BN468" i="2"/>
  <c r="BN478" i="2"/>
  <c r="Z506" i="2"/>
  <c r="Z508" i="2" s="1"/>
  <c r="BP90" i="2"/>
  <c r="BP326" i="2"/>
  <c r="BN155" i="2"/>
  <c r="BN339" i="2"/>
  <c r="Z276" i="2" l="1"/>
  <c r="Z261" i="2"/>
  <c r="Z66" i="2"/>
  <c r="Z59" i="2"/>
  <c r="Z371" i="2"/>
  <c r="Z86" i="2"/>
  <c r="Z429" i="2"/>
  <c r="Z323" i="2"/>
  <c r="Z361" i="2"/>
  <c r="Z269" i="2"/>
  <c r="Z158" i="2"/>
  <c r="Z45" i="2"/>
  <c r="Z498" i="2"/>
  <c r="Z473" i="2"/>
  <c r="Z208" i="2"/>
  <c r="Z126" i="2"/>
  <c r="Z491" i="2"/>
  <c r="Y524" i="2"/>
  <c r="Y522" i="2"/>
  <c r="Z411" i="2"/>
  <c r="Z457" i="2"/>
  <c r="Z235" i="2"/>
  <c r="Z81" i="2"/>
  <c r="Y526" i="2"/>
  <c r="Z176" i="2"/>
  <c r="Z103" i="2"/>
  <c r="Z315" i="2"/>
  <c r="Z336" i="2"/>
  <c r="Z220" i="2"/>
  <c r="Z142" i="2"/>
  <c r="Z349" i="2"/>
  <c r="Z479" i="2"/>
  <c r="Z383" i="2"/>
  <c r="Z72" i="2"/>
  <c r="Y523" i="2"/>
  <c r="Z305" i="2"/>
  <c r="Z182" i="2"/>
  <c r="Z32" i="2"/>
  <c r="Z252" i="2"/>
  <c r="Z463" i="2"/>
  <c r="Z93" i="2"/>
  <c r="Z527" i="2" l="1"/>
  <c r="Y525" i="2"/>
</calcChain>
</file>

<file path=xl/sharedStrings.xml><?xml version="1.0" encoding="utf-8"?>
<sst xmlns="http://schemas.openxmlformats.org/spreadsheetml/2006/main" count="3866" uniqueCount="824">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</sst>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318" sqref="AA31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 t="s">
        <v>823</v>
      </c>
      <c r="I5" s="591"/>
      <c r="J5" s="591"/>
      <c r="K5" s="591"/>
      <c r="L5" s="591"/>
      <c r="M5" s="591"/>
      <c r="N5" s="72"/>
      <c r="P5" s="27" t="s">
        <v>4</v>
      </c>
      <c r="Q5" s="593">
        <v>45813</v>
      </c>
      <c r="R5" s="593"/>
      <c r="T5" s="594" t="s">
        <v>3</v>
      </c>
      <c r="U5" s="595"/>
      <c r="V5" s="596" t="s">
        <v>809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75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>Четверг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 t="s">
        <v>76</v>
      </c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>
        <v>0.5</v>
      </c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/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/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hidden="1" customHeight="1" x14ac:dyDescent="0.2">
      <c r="A19" s="654" t="s">
        <v>77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hidden="1" customHeight="1" x14ac:dyDescent="0.25">
      <c r="A20" s="655" t="s">
        <v>77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hidden="1" customHeight="1" x14ac:dyDescent="0.25">
      <c r="A21" s="656" t="s">
        <v>78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8" t="s">
        <v>81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6" t="s">
        <v>85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6" t="s">
        <v>106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4" t="s">
        <v>112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hidden="1" customHeight="1" x14ac:dyDescent="0.25">
      <c r="A39" s="655" t="s">
        <v>113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hidden="1" customHeight="1" x14ac:dyDescent="0.25">
      <c r="A40" s="656" t="s">
        <v>114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56" t="s">
        <v>85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55" t="s">
        <v>133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hidden="1" customHeight="1" x14ac:dyDescent="0.25">
      <c r="A52" s="656" t="s">
        <v>114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150</v>
      </c>
      <c r="B58" s="63" t="s">
        <v>151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hidden="1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hidden="1" customHeight="1" x14ac:dyDescent="0.25">
      <c r="A61" s="656" t="s">
        <v>153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hidden="1" customHeight="1" x14ac:dyDescent="0.25">
      <c r="A62" s="63" t="s">
        <v>154</v>
      </c>
      <c r="B62" s="63" t="s">
        <v>155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162</v>
      </c>
      <c r="B65" s="63" t="s">
        <v>163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idden="1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hidden="1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hidden="1" customHeight="1" x14ac:dyDescent="0.25">
      <c r="A68" s="656" t="s">
        <v>78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56" t="s">
        <v>85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hidden="1" customHeight="1" x14ac:dyDescent="0.25">
      <c r="A75" s="63" t="s">
        <v>173</v>
      </c>
      <c r="B75" s="63" t="s">
        <v>174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hidden="1" customHeight="1" x14ac:dyDescent="0.25">
      <c r="A77" s="63" t="s">
        <v>179</v>
      </c>
      <c r="B77" s="63" t="s">
        <v>180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hidden="1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hidden="1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hidden="1" customHeight="1" x14ac:dyDescent="0.25">
      <c r="A83" s="656" t="s">
        <v>188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hidden="1" customHeight="1" x14ac:dyDescent="0.25">
      <c r="A84" s="63" t="s">
        <v>189</v>
      </c>
      <c r="B84" s="63" t="s">
        <v>190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55" t="s">
        <v>195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hidden="1" customHeight="1" x14ac:dyDescent="0.25">
      <c r="A89" s="656" t="s">
        <v>114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hidden="1" customHeight="1" x14ac:dyDescent="0.25">
      <c r="A90" s="63" t="s">
        <v>196</v>
      </c>
      <c r="B90" s="63" t="s">
        <v>197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201</v>
      </c>
      <c r="B92" s="63" t="s">
        <v>202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56" t="s">
        <v>85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2" t="s">
        <v>205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4301051718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idden="1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hidden="1" customHeight="1" x14ac:dyDescent="0.25">
      <c r="A105" s="655" t="s">
        <v>220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hidden="1" customHeight="1" x14ac:dyDescent="0.25">
      <c r="A106" s="656" t="s">
        <v>114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hidden="1" customHeight="1" x14ac:dyDescent="0.25">
      <c r="A107" s="63" t="s">
        <v>221</v>
      </c>
      <c r="B107" s="63" t="s">
        <v>222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228</v>
      </c>
      <c r="B110" s="63" t="s">
        <v>229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656" t="s">
        <v>153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hidden="1" customHeight="1" x14ac:dyDescent="0.25">
      <c r="A114" s="63" t="s">
        <v>230</v>
      </c>
      <c r="B114" s="63" t="s">
        <v>231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235</v>
      </c>
      <c r="B116" s="63" t="s">
        <v>236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idden="1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hidden="1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hidden="1" customHeight="1" x14ac:dyDescent="0.25">
      <c r="A119" s="656" t="s">
        <v>85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hidden="1" customHeight="1" x14ac:dyDescent="0.25">
      <c r="A120" s="63" t="s">
        <v>237</v>
      </c>
      <c r="B120" s="63" t="s">
        <v>238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hidden="1" customHeight="1" x14ac:dyDescent="0.25">
      <c r="A121" s="63" t="s">
        <v>237</v>
      </c>
      <c r="B121" s="63" t="s">
        <v>240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hidden="1" customHeight="1" x14ac:dyDescent="0.25">
      <c r="A122" s="63" t="s">
        <v>242</v>
      </c>
      <c r="B122" s="63" t="s">
        <v>243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hidden="1" customHeight="1" x14ac:dyDescent="0.25">
      <c r="A123" s="63" t="s">
        <v>244</v>
      </c>
      <c r="B123" s="63" t="s">
        <v>245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hidden="1" customHeight="1" x14ac:dyDescent="0.25">
      <c r="A124" s="63" t="s">
        <v>246</v>
      </c>
      <c r="B124" s="63" t="s">
        <v>247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249</v>
      </c>
      <c r="B125" s="63" t="s">
        <v>250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idden="1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hidden="1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hidden="1" customHeight="1" x14ac:dyDescent="0.25">
      <c r="A128" s="656" t="s">
        <v>188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hidden="1" customHeight="1" x14ac:dyDescent="0.25">
      <c r="A129" s="63" t="s">
        <v>252</v>
      </c>
      <c r="B129" s="63" t="s">
        <v>253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hidden="1" customHeight="1" x14ac:dyDescent="0.25">
      <c r="A130" s="63" t="s">
        <v>255</v>
      </c>
      <c r="B130" s="63" t="s">
        <v>256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idden="1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hidden="1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hidden="1" customHeight="1" x14ac:dyDescent="0.25">
      <c r="A133" s="655" t="s">
        <v>258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hidden="1" customHeight="1" x14ac:dyDescent="0.25">
      <c r="A134" s="656" t="s">
        <v>114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hidden="1" customHeight="1" x14ac:dyDescent="0.25">
      <c r="A135" s="63" t="s">
        <v>259</v>
      </c>
      <c r="B135" s="63" t="s">
        <v>260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259</v>
      </c>
      <c r="B136" s="63" t="s">
        <v>262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56" t="s">
        <v>78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hidden="1" customHeight="1" x14ac:dyDescent="0.25">
      <c r="A140" s="63" t="s">
        <v>263</v>
      </c>
      <c r="B140" s="63" t="s">
        <v>264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hidden="1" customHeight="1" x14ac:dyDescent="0.25">
      <c r="A141" s="63" t="s">
        <v>263</v>
      </c>
      <c r="B141" s="63" t="s">
        <v>266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hidden="1" customHeight="1" x14ac:dyDescent="0.25">
      <c r="A144" s="656" t="s">
        <v>85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hidden="1" customHeight="1" x14ac:dyDescent="0.25">
      <c r="A145" s="63" t="s">
        <v>267</v>
      </c>
      <c r="B145" s="63" t="s">
        <v>268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hidden="1" customHeight="1" x14ac:dyDescent="0.25">
      <c r="A146" s="63" t="s">
        <v>267</v>
      </c>
      <c r="B146" s="63" t="s">
        <v>269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hidden="1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hidden="1" customHeight="1" x14ac:dyDescent="0.25">
      <c r="A149" s="655" t="s">
        <v>112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hidden="1" customHeight="1" x14ac:dyDescent="0.25">
      <c r="A150" s="656" t="s">
        <v>114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hidden="1" customHeight="1" x14ac:dyDescent="0.25">
      <c r="A151" s="63" t="s">
        <v>270</v>
      </c>
      <c r="B151" s="63" t="s">
        <v>271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idden="1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hidden="1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hidden="1" customHeight="1" x14ac:dyDescent="0.25">
      <c r="A154" s="656" t="s">
        <v>78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hidden="1" customHeight="1" x14ac:dyDescent="0.25">
      <c r="A155" s="63" t="s">
        <v>273</v>
      </c>
      <c r="B155" s="63" t="s">
        <v>274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hidden="1" customHeight="1" x14ac:dyDescent="0.25">
      <c r="A156" s="63" t="s">
        <v>276</v>
      </c>
      <c r="B156" s="63" t="s">
        <v>277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hidden="1" customHeight="1" x14ac:dyDescent="0.25">
      <c r="A157" s="63" t="s">
        <v>279</v>
      </c>
      <c r="B157" s="63" t="s">
        <v>280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idden="1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hidden="1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hidden="1" customHeight="1" x14ac:dyDescent="0.2">
      <c r="A160" s="654" t="s">
        <v>282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hidden="1" customHeight="1" x14ac:dyDescent="0.25">
      <c r="A161" s="655" t="s">
        <v>283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hidden="1" customHeight="1" x14ac:dyDescent="0.25">
      <c r="A162" s="656" t="s">
        <v>153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hidden="1" customHeight="1" x14ac:dyDescent="0.25">
      <c r="A163" s="63" t="s">
        <v>284</v>
      </c>
      <c r="B163" s="63" t="s">
        <v>285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idden="1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hidden="1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hidden="1" customHeight="1" x14ac:dyDescent="0.25">
      <c r="A166" s="656" t="s">
        <v>78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hidden="1" customHeight="1" x14ac:dyDescent="0.25">
      <c r="A167" s="63" t="s">
        <v>287</v>
      </c>
      <c r="B167" s="63" t="s">
        <v>288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hidden="1" customHeight="1" x14ac:dyDescent="0.25">
      <c r="A171" s="63" t="s">
        <v>298</v>
      </c>
      <c r="B171" s="63" t="s">
        <v>299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hidden="1" customHeight="1" x14ac:dyDescent="0.25">
      <c r="A173" s="63" t="s">
        <v>303</v>
      </c>
      <c r="B173" s="63" t="s">
        <v>304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305</v>
      </c>
      <c r="B174" s="63" t="s">
        <v>306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hidden="1" customHeight="1" x14ac:dyDescent="0.25">
      <c r="A175" s="63" t="s">
        <v>307</v>
      </c>
      <c r="B175" s="63" t="s">
        <v>308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idden="1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hidden="1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hidden="1" customHeight="1" x14ac:dyDescent="0.25">
      <c r="A178" s="656" t="s">
        <v>106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hidden="1" customHeight="1" x14ac:dyDescent="0.25">
      <c r="A179" s="63" t="s">
        <v>310</v>
      </c>
      <c r="B179" s="63" t="s">
        <v>311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hidden="1" customHeight="1" x14ac:dyDescent="0.25">
      <c r="A180" s="63" t="s">
        <v>315</v>
      </c>
      <c r="B180" s="63" t="s">
        <v>316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hidden="1" customHeight="1" x14ac:dyDescent="0.25">
      <c r="A181" s="63" t="s">
        <v>318</v>
      </c>
      <c r="B181" s="63" t="s">
        <v>319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hidden="1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hidden="1" customHeight="1" x14ac:dyDescent="0.25">
      <c r="A184" s="656" t="s">
        <v>320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hidden="1" customHeight="1" x14ac:dyDescent="0.25">
      <c r="A185" s="63" t="s">
        <v>321</v>
      </c>
      <c r="B185" s="63" t="s">
        <v>322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idden="1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hidden="1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hidden="1" customHeight="1" x14ac:dyDescent="0.25">
      <c r="A188" s="655" t="s">
        <v>323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hidden="1" customHeight="1" x14ac:dyDescent="0.25">
      <c r="A189" s="656" t="s">
        <v>114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hidden="1" customHeight="1" x14ac:dyDescent="0.25">
      <c r="A190" s="63" t="s">
        <v>324</v>
      </c>
      <c r="B190" s="63" t="s">
        <v>325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hidden="1" customHeight="1" x14ac:dyDescent="0.25">
      <c r="A191" s="63" t="s">
        <v>327</v>
      </c>
      <c r="B191" s="63" t="s">
        <v>328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56" t="s">
        <v>153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hidden="1" customHeight="1" x14ac:dyDescent="0.25">
      <c r="A195" s="63" t="s">
        <v>329</v>
      </c>
      <c r="B195" s="63" t="s">
        <v>330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hidden="1" customHeight="1" x14ac:dyDescent="0.25">
      <c r="A196" s="63" t="s">
        <v>332</v>
      </c>
      <c r="B196" s="63" t="s">
        <v>333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idden="1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hidden="1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hidden="1" customHeight="1" x14ac:dyDescent="0.25">
      <c r="A199" s="656" t="s">
        <v>78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hidden="1" customHeight="1" x14ac:dyDescent="0.25">
      <c r="A200" s="63" t="s">
        <v>334</v>
      </c>
      <c r="B200" s="63" t="s">
        <v>335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hidden="1" customHeight="1" x14ac:dyDescent="0.25">
      <c r="A201" s="63" t="s">
        <v>337</v>
      </c>
      <c r="B201" s="63" t="s">
        <v>338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hidden="1" customHeight="1" x14ac:dyDescent="0.25">
      <c r="A204" s="63" t="s">
        <v>346</v>
      </c>
      <c r="B204" s="63" t="s">
        <v>347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348</v>
      </c>
      <c r="B205" s="63" t="s">
        <v>349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idden="1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hidden="1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hidden="1" customHeight="1" x14ac:dyDescent="0.25">
      <c r="A210" s="656" t="s">
        <v>85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hidden="1" customHeight="1" x14ac:dyDescent="0.25">
      <c r="A211" s="63" t="s">
        <v>354</v>
      </c>
      <c r="B211" s="63" t="s">
        <v>355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hidden="1" customHeight="1" x14ac:dyDescent="0.25">
      <c r="A213" s="63" t="s">
        <v>360</v>
      </c>
      <c r="B213" s="63" t="s">
        <v>361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hidden="1" customHeight="1" x14ac:dyDescent="0.25">
      <c r="A216" s="63" t="s">
        <v>368</v>
      </c>
      <c r="B216" s="63" t="s">
        <v>369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hidden="1" customHeight="1" x14ac:dyDescent="0.25">
      <c r="A217" s="63" t="s">
        <v>370</v>
      </c>
      <c r="B217" s="63" t="s">
        <v>371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372</v>
      </c>
      <c r="B218" s="63" t="s">
        <v>373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375</v>
      </c>
      <c r="B219" s="63" t="s">
        <v>376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idden="1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hidden="1" customHeight="1" x14ac:dyDescent="0.25">
      <c r="A222" s="656" t="s">
        <v>188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hidden="1" customHeight="1" x14ac:dyDescent="0.25">
      <c r="A223" s="63" t="s">
        <v>378</v>
      </c>
      <c r="B223" s="63" t="s">
        <v>379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hidden="1" customHeight="1" x14ac:dyDescent="0.25">
      <c r="A224" s="63" t="s">
        <v>381</v>
      </c>
      <c r="B224" s="63" t="s">
        <v>382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idden="1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hidden="1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hidden="1" customHeight="1" x14ac:dyDescent="0.25">
      <c r="A227" s="655" t="s">
        <v>384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hidden="1" customHeight="1" x14ac:dyDescent="0.25">
      <c r="A228" s="656" t="s">
        <v>114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hidden="1" customHeight="1" x14ac:dyDescent="0.25">
      <c r="A229" s="63" t="s">
        <v>385</v>
      </c>
      <c r="B229" s="63" t="s">
        <v>386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idden="1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hidden="1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56" t="s">
        <v>153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hidden="1" customHeight="1" x14ac:dyDescent="0.25">
      <c r="A238" s="63" t="s">
        <v>400</v>
      </c>
      <c r="B238" s="63" t="s">
        <v>401</v>
      </c>
      <c r="C238" s="36">
        <v>4301020377</v>
      </c>
      <c r="D238" s="657">
        <v>4680115885981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hidden="1" customHeight="1" x14ac:dyDescent="0.25">
      <c r="A239" s="63" t="s">
        <v>400</v>
      </c>
      <c r="B239" s="63" t="s">
        <v>403</v>
      </c>
      <c r="C239" s="36">
        <v>4301020340</v>
      </c>
      <c r="D239" s="657">
        <v>4680115885721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idden="1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hidden="1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hidden="1" customHeight="1" x14ac:dyDescent="0.25">
      <c r="A242" s="656" t="s">
        <v>404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hidden="1" customHeight="1" x14ac:dyDescent="0.25">
      <c r="A243" s="63" t="s">
        <v>405</v>
      </c>
      <c r="B243" s="63" t="s">
        <v>406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hidden="1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656" t="s">
        <v>408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hidden="1" customHeight="1" x14ac:dyDescent="0.25">
      <c r="A247" s="63" t="s">
        <v>409</v>
      </c>
      <c r="B247" s="63" t="s">
        <v>410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418</v>
      </c>
      <c r="B251" s="63" t="s">
        <v>419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idden="1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5" t="s">
        <v>420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hidden="1" customHeight="1" x14ac:dyDescent="0.25">
      <c r="A255" s="656" t="s">
        <v>114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hidden="1" customHeight="1" x14ac:dyDescent="0.25">
      <c r="A256" s="63" t="s">
        <v>421</v>
      </c>
      <c r="B256" s="63" t="s">
        <v>422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424</v>
      </c>
      <c r="B257" s="63" t="s">
        <v>425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427</v>
      </c>
      <c r="B258" s="63" t="s">
        <v>428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430</v>
      </c>
      <c r="B259" s="63" t="s">
        <v>431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433</v>
      </c>
      <c r="B260" s="63" t="s">
        <v>434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55" t="s">
        <v>436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hidden="1" customHeight="1" x14ac:dyDescent="0.25">
      <c r="A264" s="656" t="s">
        <v>114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hidden="1" customHeight="1" x14ac:dyDescent="0.25">
      <c r="A265" s="63" t="s">
        <v>437</v>
      </c>
      <c r="B265" s="63" t="s">
        <v>438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439</v>
      </c>
      <c r="B266" s="63" t="s">
        <v>440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442</v>
      </c>
      <c r="B267" s="63" t="s">
        <v>443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445</v>
      </c>
      <c r="B268" s="63" t="s">
        <v>446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3" t="s">
        <v>447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5" t="s">
        <v>449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hidden="1" customHeight="1" x14ac:dyDescent="0.25">
      <c r="A272" s="656" t="s">
        <v>85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hidden="1" customHeight="1" x14ac:dyDescent="0.25">
      <c r="A273" s="63" t="s">
        <v>450</v>
      </c>
      <c r="B273" s="63" t="s">
        <v>451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453</v>
      </c>
      <c r="B274" s="63" t="s">
        <v>454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456</v>
      </c>
      <c r="B275" s="63" t="s">
        <v>457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5" t="s">
        <v>459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hidden="1" customHeight="1" x14ac:dyDescent="0.25">
      <c r="A279" s="656" t="s">
        <v>78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hidden="1" customHeight="1" x14ac:dyDescent="0.25">
      <c r="A280" s="63" t="s">
        <v>460</v>
      </c>
      <c r="B280" s="63" t="s">
        <v>461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6" t="s">
        <v>85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hidden="1" customHeight="1" x14ac:dyDescent="0.25">
      <c r="A284" s="63" t="s">
        <v>463</v>
      </c>
      <c r="B284" s="63" t="s">
        <v>464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55" t="s">
        <v>466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hidden="1" customHeight="1" x14ac:dyDescent="0.25">
      <c r="A288" s="656" t="s">
        <v>85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5" t="s">
        <v>470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hidden="1" customHeight="1" x14ac:dyDescent="0.25">
      <c r="A293" s="656" t="s">
        <v>114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655" t="s">
        <v>475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hidden="1" customHeight="1" x14ac:dyDescent="0.25">
      <c r="A298" s="656" t="s">
        <v>114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hidden="1" customHeight="1" x14ac:dyDescent="0.25">
      <c r="A299" s="63" t="s">
        <v>476</v>
      </c>
      <c r="B299" s="63" t="s">
        <v>477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hidden="1" customHeight="1" x14ac:dyDescent="0.25">
      <c r="A300" s="63" t="s">
        <v>479</v>
      </c>
      <c r="B300" s="63" t="s">
        <v>480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479</v>
      </c>
      <c r="B301" s="63" t="s">
        <v>483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hidden="1" customHeight="1" x14ac:dyDescent="0.25">
      <c r="A302" s="63" t="s">
        <v>485</v>
      </c>
      <c r="B302" s="63" t="s">
        <v>486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hidden="1" customHeight="1" x14ac:dyDescent="0.25">
      <c r="A303" s="63" t="s">
        <v>488</v>
      </c>
      <c r="B303" s="63" t="s">
        <v>489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hidden="1" customHeight="1" x14ac:dyDescent="0.25">
      <c r="A304" s="63" t="s">
        <v>490</v>
      </c>
      <c r="B304" s="63" t="s">
        <v>491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idden="1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hidden="1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hidden="1" customHeight="1" x14ac:dyDescent="0.25">
      <c r="A307" s="656" t="s">
        <v>78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hidden="1" customHeight="1" x14ac:dyDescent="0.25">
      <c r="A308" s="63" t="s">
        <v>493</v>
      </c>
      <c r="B308" s="63" t="s">
        <v>494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hidden="1" customHeight="1" x14ac:dyDescent="0.25">
      <c r="A309" s="63" t="s">
        <v>496</v>
      </c>
      <c r="B309" s="63" t="s">
        <v>497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hidden="1" customHeight="1" x14ac:dyDescent="0.25">
      <c r="A310" s="63" t="s">
        <v>499</v>
      </c>
      <c r="B310" s="63" t="s">
        <v>500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hidden="1" customHeight="1" x14ac:dyDescent="0.25">
      <c r="A311" s="63" t="s">
        <v>502</v>
      </c>
      <c r="B311" s="63" t="s">
        <v>503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hidden="1" customHeight="1" x14ac:dyDescent="0.25">
      <c r="A312" s="63" t="s">
        <v>504</v>
      </c>
      <c r="B312" s="63" t="s">
        <v>505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hidden="1" customHeight="1" x14ac:dyDescent="0.25">
      <c r="A313" s="63" t="s">
        <v>507</v>
      </c>
      <c r="B313" s="63" t="s">
        <v>508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hidden="1" customHeight="1" x14ac:dyDescent="0.25">
      <c r="A314" s="63" t="s">
        <v>509</v>
      </c>
      <c r="B314" s="63" t="s">
        <v>510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idden="1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hidden="1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hidden="1" customHeight="1" x14ac:dyDescent="0.25">
      <c r="A317" s="656" t="s">
        <v>85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512</v>
      </c>
      <c r="B318" s="63" t="s">
        <v>513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5000</v>
      </c>
      <c r="Y318" s="55">
        <f>IFERROR(IF(X318="",0,CEILING((X318/$H318),1)*$H318),"")</f>
        <v>5007.5999999999995</v>
      </c>
      <c r="Z318" s="41">
        <f>IFERROR(IF(Y318=0,"",ROUNDUP(Y318/H318,0)*0.01898),"")</f>
        <v>12.18516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5328.8461538461543</v>
      </c>
      <c r="BN318" s="78">
        <f>IFERROR(Y318*I318/H318,"0")</f>
        <v>5336.9459999999999</v>
      </c>
      <c r="BO318" s="78">
        <f>IFERROR(1/J318*(X318/H318),"0")</f>
        <v>10.016025641025641</v>
      </c>
      <c r="BP318" s="78">
        <f>IFERROR(1/J318*(Y318/H318),"0")</f>
        <v>10.03125</v>
      </c>
    </row>
    <row r="319" spans="1:68" ht="27" hidden="1" customHeight="1" x14ac:dyDescent="0.25">
      <c r="A319" s="63" t="s">
        <v>515</v>
      </c>
      <c r="B319" s="63" t="s">
        <v>516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518</v>
      </c>
      <c r="B320" s="63" t="s">
        <v>519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521</v>
      </c>
      <c r="B321" s="63" t="s">
        <v>522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524</v>
      </c>
      <c r="B322" s="63" t="s">
        <v>525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641.02564102564099</v>
      </c>
      <c r="Y323" s="43">
        <f>IFERROR(Y318/H318,"0")+IFERROR(Y319/H319,"0")+IFERROR(Y320/H320,"0")+IFERROR(Y321/H321,"0")+IFERROR(Y322/H322,"0")</f>
        <v>642</v>
      </c>
      <c r="Z323" s="43">
        <f>IFERROR(IF(Z318="",0,Z318),"0")+IFERROR(IF(Z319="",0,Z319),"0")+IFERROR(IF(Z320="",0,Z320),"0")+IFERROR(IF(Z321="",0,Z321),"0")+IFERROR(IF(Z322="",0,Z322),"0")</f>
        <v>12.18516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5000</v>
      </c>
      <c r="Y324" s="43">
        <f>IFERROR(SUM(Y318:Y322),"0")</f>
        <v>5007.5999999999995</v>
      </c>
      <c r="Z324" s="42"/>
      <c r="AA324" s="67"/>
      <c r="AB324" s="67"/>
      <c r="AC324" s="67"/>
    </row>
    <row r="325" spans="1:68" ht="14.25" hidden="1" customHeight="1" x14ac:dyDescent="0.25">
      <c r="A325" s="656" t="s">
        <v>188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hidden="1" customHeight="1" x14ac:dyDescent="0.25">
      <c r="A326" s="63" t="s">
        <v>527</v>
      </c>
      <c r="B326" s="63" t="s">
        <v>528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530</v>
      </c>
      <c r="B327" s="63" t="s">
        <v>531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hidden="1" customHeight="1" x14ac:dyDescent="0.25">
      <c r="A328" s="63" t="s">
        <v>533</v>
      </c>
      <c r="B328" s="63" t="s">
        <v>534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hidden="1" customHeight="1" x14ac:dyDescent="0.25">
      <c r="A331" s="656" t="s">
        <v>106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hidden="1" customHeight="1" x14ac:dyDescent="0.25">
      <c r="A332" s="63" t="s">
        <v>536</v>
      </c>
      <c r="B332" s="63" t="s">
        <v>537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822" t="s">
        <v>538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hidden="1" customHeight="1" x14ac:dyDescent="0.25">
      <c r="A333" s="63" t="s">
        <v>540</v>
      </c>
      <c r="B333" s="63" t="s">
        <v>541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823" t="s">
        <v>542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544</v>
      </c>
      <c r="B334" s="63" t="s">
        <v>545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547</v>
      </c>
      <c r="B335" s="63" t="s">
        <v>548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hidden="1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hidden="1" customHeight="1" x14ac:dyDescent="0.25">
      <c r="A338" s="656" t="s">
        <v>549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hidden="1" customHeight="1" x14ac:dyDescent="0.25">
      <c r="A339" s="63" t="s">
        <v>550</v>
      </c>
      <c r="B339" s="63" t="s">
        <v>551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hidden="1" customHeight="1" x14ac:dyDescent="0.25">
      <c r="A340" s="63" t="s">
        <v>554</v>
      </c>
      <c r="B340" s="63" t="s">
        <v>555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556</v>
      </c>
      <c r="B341" s="63" t="s">
        <v>557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idden="1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hidden="1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hidden="1" customHeight="1" x14ac:dyDescent="0.25">
      <c r="A344" s="655" t="s">
        <v>558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hidden="1" customHeight="1" x14ac:dyDescent="0.25">
      <c r="A345" s="656" t="s">
        <v>85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hidden="1" customHeight="1" x14ac:dyDescent="0.25">
      <c r="A346" s="63" t="s">
        <v>559</v>
      </c>
      <c r="B346" s="63" t="s">
        <v>560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hidden="1" customHeight="1" x14ac:dyDescent="0.25">
      <c r="A347" s="63" t="s">
        <v>562</v>
      </c>
      <c r="B347" s="63" t="s">
        <v>563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565</v>
      </c>
      <c r="B348" s="63" t="s">
        <v>566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idden="1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hidden="1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hidden="1" customHeight="1" x14ac:dyDescent="0.2">
      <c r="A351" s="654" t="s">
        <v>568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hidden="1" customHeight="1" x14ac:dyDescent="0.25">
      <c r="A352" s="655" t="s">
        <v>569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hidden="1" customHeight="1" x14ac:dyDescent="0.25">
      <c r="A353" s="656" t="s">
        <v>114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hidden="1" customHeight="1" x14ac:dyDescent="0.25">
      <c r="A354" s="63" t="s">
        <v>570</v>
      </c>
      <c r="B354" s="63" t="s">
        <v>571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hidden="1" customHeight="1" x14ac:dyDescent="0.25">
      <c r="A355" s="63" t="s">
        <v>573</v>
      </c>
      <c r="B355" s="63" t="s">
        <v>574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hidden="1" customHeight="1" x14ac:dyDescent="0.25">
      <c r="A356" s="63" t="s">
        <v>576</v>
      </c>
      <c r="B356" s="63" t="s">
        <v>577</v>
      </c>
      <c r="C356" s="36">
        <v>4301011832</v>
      </c>
      <c r="D356" s="657">
        <v>4607091383997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hidden="1" customHeight="1" x14ac:dyDescent="0.25">
      <c r="A357" s="63" t="s">
        <v>579</v>
      </c>
      <c r="B357" s="63" t="s">
        <v>580</v>
      </c>
      <c r="C357" s="36">
        <v>4301011867</v>
      </c>
      <c r="D357" s="657">
        <v>4680115884830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hidden="1" customHeight="1" x14ac:dyDescent="0.25">
      <c r="A358" s="63" t="s">
        <v>582</v>
      </c>
      <c r="B358" s="63" t="s">
        <v>583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hidden="1" customHeight="1" x14ac:dyDescent="0.25">
      <c r="A359" s="63" t="s">
        <v>585</v>
      </c>
      <c r="B359" s="63" t="s">
        <v>586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hidden="1" customHeight="1" x14ac:dyDescent="0.25">
      <c r="A360" s="63" t="s">
        <v>587</v>
      </c>
      <c r="B360" s="63" t="s">
        <v>588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hidden="1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hidden="1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hidden="1" customHeight="1" x14ac:dyDescent="0.25">
      <c r="A363" s="656" t="s">
        <v>153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hidden="1" customHeight="1" x14ac:dyDescent="0.25">
      <c r="A364" s="63" t="s">
        <v>589</v>
      </c>
      <c r="B364" s="63" t="s">
        <v>590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hidden="1" customHeight="1" x14ac:dyDescent="0.25">
      <c r="A365" s="63" t="s">
        <v>592</v>
      </c>
      <c r="B365" s="63" t="s">
        <v>593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hidden="1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hidden="1" customHeight="1" x14ac:dyDescent="0.25">
      <c r="A368" s="656" t="s">
        <v>85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hidden="1" customHeight="1" x14ac:dyDescent="0.25">
      <c r="A369" s="63" t="s">
        <v>594</v>
      </c>
      <c r="B369" s="63" t="s">
        <v>595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hidden="1" customHeight="1" x14ac:dyDescent="0.25">
      <c r="A370" s="63" t="s">
        <v>597</v>
      </c>
      <c r="B370" s="63" t="s">
        <v>598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hidden="1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56" t="s">
        <v>188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hidden="1" customHeight="1" x14ac:dyDescent="0.25">
      <c r="A377" s="655" t="s">
        <v>603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hidden="1" customHeight="1" x14ac:dyDescent="0.25">
      <c r="A378" s="656" t="s">
        <v>114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hidden="1" customHeight="1" x14ac:dyDescent="0.25">
      <c r="A379" s="63" t="s">
        <v>604</v>
      </c>
      <c r="B379" s="63" t="s">
        <v>605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hidden="1" customHeight="1" x14ac:dyDescent="0.25">
      <c r="A380" s="63" t="s">
        <v>607</v>
      </c>
      <c r="B380" s="63" t="s">
        <v>608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hidden="1" customHeight="1" x14ac:dyDescent="0.25">
      <c r="A381" s="63" t="s">
        <v>610</v>
      </c>
      <c r="B381" s="63" t="s">
        <v>611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hidden="1" customHeight="1" x14ac:dyDescent="0.25">
      <c r="A382" s="63" t="s">
        <v>612</v>
      </c>
      <c r="B382" s="63" t="s">
        <v>613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hidden="1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6" t="s">
        <v>78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hidden="1" customHeight="1" x14ac:dyDescent="0.25">
      <c r="A386" s="63" t="s">
        <v>614</v>
      </c>
      <c r="B386" s="63" t="s">
        <v>615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hidden="1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hidden="1" customHeight="1" x14ac:dyDescent="0.25">
      <c r="A389" s="656" t="s">
        <v>85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hidden="1" customHeight="1" x14ac:dyDescent="0.25">
      <c r="A390" s="63" t="s">
        <v>617</v>
      </c>
      <c r="B390" s="63" t="s">
        <v>618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hidden="1" customHeight="1" x14ac:dyDescent="0.25">
      <c r="A391" s="63" t="s">
        <v>620</v>
      </c>
      <c r="B391" s="63" t="s">
        <v>621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 hidden="1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hidden="1" customHeight="1" x14ac:dyDescent="0.25">
      <c r="A394" s="656" t="s">
        <v>188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hidden="1" customHeight="1" x14ac:dyDescent="0.25">
      <c r="A395" s="63" t="s">
        <v>622</v>
      </c>
      <c r="B395" s="63" t="s">
        <v>623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idden="1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hidden="1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hidden="1" customHeight="1" x14ac:dyDescent="0.2">
      <c r="A398" s="654" t="s">
        <v>625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hidden="1" customHeight="1" x14ac:dyDescent="0.25">
      <c r="A399" s="655" t="s">
        <v>626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hidden="1" customHeight="1" x14ac:dyDescent="0.25">
      <c r="A400" s="656" t="s">
        <v>78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hidden="1" customHeight="1" x14ac:dyDescent="0.25">
      <c r="A401" s="63" t="s">
        <v>627</v>
      </c>
      <c r="B401" s="63" t="s">
        <v>628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hidden="1" customHeight="1" x14ac:dyDescent="0.25">
      <c r="A402" s="63" t="s">
        <v>630</v>
      </c>
      <c r="B402" s="63" t="s">
        <v>631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hidden="1" customHeight="1" x14ac:dyDescent="0.25">
      <c r="A403" s="63" t="s">
        <v>630</v>
      </c>
      <c r="B403" s="63" t="s">
        <v>633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hidden="1" customHeight="1" x14ac:dyDescent="0.25">
      <c r="A404" s="63" t="s">
        <v>634</v>
      </c>
      <c r="B404" s="63" t="s">
        <v>635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hidden="1" customHeight="1" x14ac:dyDescent="0.25">
      <c r="A405" s="63" t="s">
        <v>637</v>
      </c>
      <c r="B405" s="63" t="s">
        <v>638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hidden="1" customHeight="1" x14ac:dyDescent="0.25">
      <c r="A406" s="63" t="s">
        <v>639</v>
      </c>
      <c r="B406" s="63" t="s">
        <v>640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hidden="1" customHeight="1" x14ac:dyDescent="0.25">
      <c r="A407" s="63" t="s">
        <v>641</v>
      </c>
      <c r="B407" s="63" t="s">
        <v>642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hidden="1" customHeight="1" x14ac:dyDescent="0.25">
      <c r="A408" s="63" t="s">
        <v>644</v>
      </c>
      <c r="B408" s="63" t="s">
        <v>645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hidden="1" customHeight="1" x14ac:dyDescent="0.25">
      <c r="A409" s="63" t="s">
        <v>647</v>
      </c>
      <c r="B409" s="63" t="s">
        <v>648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hidden="1" customHeight="1" x14ac:dyDescent="0.25">
      <c r="A410" s="63" t="s">
        <v>650</v>
      </c>
      <c r="B410" s="63" t="s">
        <v>651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idden="1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hidden="1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56" t="s">
        <v>85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hidden="1" customHeight="1" x14ac:dyDescent="0.25">
      <c r="A414" s="63" t="s">
        <v>652</v>
      </c>
      <c r="B414" s="63" t="s">
        <v>653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655</v>
      </c>
      <c r="B415" s="63" t="s">
        <v>656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hidden="1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hidden="1" customHeight="1" x14ac:dyDescent="0.25">
      <c r="A418" s="655" t="s">
        <v>658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hidden="1" customHeight="1" x14ac:dyDescent="0.25">
      <c r="A419" s="656" t="s">
        <v>153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hidden="1" customHeight="1" x14ac:dyDescent="0.25">
      <c r="A420" s="63" t="s">
        <v>659</v>
      </c>
      <c r="B420" s="63" t="s">
        <v>660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hidden="1" customHeight="1" x14ac:dyDescent="0.25">
      <c r="A421" s="63" t="s">
        <v>662</v>
      </c>
      <c r="B421" s="63" t="s">
        <v>663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hidden="1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hidden="1" customHeight="1" x14ac:dyDescent="0.25">
      <c r="A424" s="656" t="s">
        <v>78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hidden="1" customHeight="1" x14ac:dyDescent="0.25">
      <c r="A425" s="63" t="s">
        <v>665</v>
      </c>
      <c r="B425" s="63" t="s">
        <v>666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hidden="1" customHeight="1" x14ac:dyDescent="0.25">
      <c r="A426" s="63" t="s">
        <v>668</v>
      </c>
      <c r="B426" s="63" t="s">
        <v>669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hidden="1" customHeight="1" x14ac:dyDescent="0.25">
      <c r="A427" s="63" t="s">
        <v>671</v>
      </c>
      <c r="B427" s="63" t="s">
        <v>672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674</v>
      </c>
      <c r="B428" s="63" t="s">
        <v>675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hidden="1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55" t="s">
        <v>676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hidden="1" customHeight="1" x14ac:dyDescent="0.25">
      <c r="A432" s="656" t="s">
        <v>78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hidden="1" customHeight="1" x14ac:dyDescent="0.25">
      <c r="A433" s="63" t="s">
        <v>677</v>
      </c>
      <c r="B433" s="63" t="s">
        <v>678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hidden="1" customHeight="1" x14ac:dyDescent="0.25">
      <c r="A436" s="655" t="s">
        <v>680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hidden="1" customHeight="1" x14ac:dyDescent="0.25">
      <c r="A437" s="656" t="s">
        <v>78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hidden="1" customHeight="1" x14ac:dyDescent="0.25">
      <c r="A438" s="63" t="s">
        <v>681</v>
      </c>
      <c r="B438" s="63" t="s">
        <v>682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idden="1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hidden="1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hidden="1" customHeight="1" x14ac:dyDescent="0.2">
      <c r="A441" s="654" t="s">
        <v>684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hidden="1" customHeight="1" x14ac:dyDescent="0.25">
      <c r="A442" s="655" t="s">
        <v>684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hidden="1" customHeight="1" x14ac:dyDescent="0.25">
      <c r="A443" s="656" t="s">
        <v>114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hidden="1" customHeight="1" x14ac:dyDescent="0.25">
      <c r="A444" s="63" t="s">
        <v>685</v>
      </c>
      <c r="B444" s="63" t="s">
        <v>686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hidden="1" customHeight="1" x14ac:dyDescent="0.25">
      <c r="A445" s="63" t="s">
        <v>688</v>
      </c>
      <c r="B445" s="63" t="s">
        <v>689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hidden="1" customHeight="1" x14ac:dyDescent="0.25">
      <c r="A446" s="63" t="s">
        <v>691</v>
      </c>
      <c r="B446" s="63" t="s">
        <v>692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hidden="1" customHeight="1" x14ac:dyDescent="0.25">
      <c r="A447" s="63" t="s">
        <v>694</v>
      </c>
      <c r="B447" s="63" t="s">
        <v>695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hidden="1" customHeight="1" x14ac:dyDescent="0.25">
      <c r="A448" s="63" t="s">
        <v>697</v>
      </c>
      <c r="B448" s="63" t="s">
        <v>698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hidden="1" customHeight="1" x14ac:dyDescent="0.25">
      <c r="A449" s="63" t="s">
        <v>700</v>
      </c>
      <c r="B449" s="63" t="s">
        <v>701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hidden="1" customHeight="1" x14ac:dyDescent="0.25">
      <c r="A450" s="63" t="s">
        <v>703</v>
      </c>
      <c r="B450" s="63" t="s">
        <v>704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hidden="1" customHeight="1" x14ac:dyDescent="0.25">
      <c r="A451" s="63" t="s">
        <v>705</v>
      </c>
      <c r="B451" s="63" t="s">
        <v>706</v>
      </c>
      <c r="C451" s="36">
        <v>4301012035</v>
      </c>
      <c r="D451" s="657">
        <v>4680115880603</v>
      </c>
      <c r="E451" s="65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hidden="1" customHeight="1" x14ac:dyDescent="0.25">
      <c r="A452" s="63" t="s">
        <v>705</v>
      </c>
      <c r="B452" s="63" t="s">
        <v>707</v>
      </c>
      <c r="C452" s="36">
        <v>4301011778</v>
      </c>
      <c r="D452" s="657">
        <v>4680115880603</v>
      </c>
      <c r="E452" s="657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hidden="1" customHeight="1" x14ac:dyDescent="0.25">
      <c r="A453" s="63" t="s">
        <v>708</v>
      </c>
      <c r="B453" s="63" t="s">
        <v>709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hidden="1" customHeight="1" x14ac:dyDescent="0.25">
      <c r="A454" s="63" t="s">
        <v>710</v>
      </c>
      <c r="B454" s="63" t="s">
        <v>711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hidden="1" customHeight="1" x14ac:dyDescent="0.25">
      <c r="A455" s="63" t="s">
        <v>712</v>
      </c>
      <c r="B455" s="63" t="s">
        <v>713</v>
      </c>
      <c r="C455" s="36">
        <v>4301012034</v>
      </c>
      <c r="D455" s="657">
        <v>4607091389982</v>
      </c>
      <c r="E455" s="657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hidden="1" customHeight="1" x14ac:dyDescent="0.25">
      <c r="A456" s="63" t="s">
        <v>712</v>
      </c>
      <c r="B456" s="63" t="s">
        <v>714</v>
      </c>
      <c r="C456" s="36">
        <v>4301011784</v>
      </c>
      <c r="D456" s="657">
        <v>4607091389982</v>
      </c>
      <c r="E456" s="657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8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idden="1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hidden="1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hidden="1" customHeight="1" x14ac:dyDescent="0.25">
      <c r="A459" s="656" t="s">
        <v>153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hidden="1" customHeight="1" x14ac:dyDescent="0.25">
      <c r="A460" s="63" t="s">
        <v>715</v>
      </c>
      <c r="B460" s="63" t="s">
        <v>716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hidden="1" customHeight="1" x14ac:dyDescent="0.25">
      <c r="A461" s="63" t="s">
        <v>718</v>
      </c>
      <c r="B461" s="63" t="s">
        <v>719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hidden="1" customHeight="1" x14ac:dyDescent="0.25">
      <c r="A462" s="63" t="s">
        <v>720</v>
      </c>
      <c r="B462" s="63" t="s">
        <v>721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idden="1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hidden="1" customHeight="1" x14ac:dyDescent="0.25">
      <c r="A465" s="656" t="s">
        <v>78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hidden="1" customHeight="1" x14ac:dyDescent="0.25">
      <c r="A466" s="63" t="s">
        <v>722</v>
      </c>
      <c r="B466" s="63" t="s">
        <v>723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hidden="1" customHeight="1" x14ac:dyDescent="0.25">
      <c r="A467" s="63" t="s">
        <v>725</v>
      </c>
      <c r="B467" s="63" t="s">
        <v>726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hidden="1" customHeight="1" x14ac:dyDescent="0.25">
      <c r="A468" s="63" t="s">
        <v>728</v>
      </c>
      <c r="B468" s="63" t="s">
        <v>729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hidden="1" customHeight="1" x14ac:dyDescent="0.25">
      <c r="A469" s="63" t="s">
        <v>731</v>
      </c>
      <c r="B469" s="63" t="s">
        <v>732</v>
      </c>
      <c r="C469" s="36">
        <v>4301031419</v>
      </c>
      <c r="D469" s="657">
        <v>4680115882072</v>
      </c>
      <c r="E469" s="657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8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hidden="1" customHeight="1" x14ac:dyDescent="0.25">
      <c r="A470" s="63" t="s">
        <v>731</v>
      </c>
      <c r="B470" s="63" t="s">
        <v>733</v>
      </c>
      <c r="C470" s="36">
        <v>4301031351</v>
      </c>
      <c r="D470" s="657">
        <v>4680115882072</v>
      </c>
      <c r="E470" s="657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89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hidden="1" customHeight="1" x14ac:dyDescent="0.25">
      <c r="A471" s="63" t="s">
        <v>734</v>
      </c>
      <c r="B471" s="63" t="s">
        <v>735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hidden="1" customHeight="1" x14ac:dyDescent="0.25">
      <c r="A472" s="63" t="s">
        <v>736</v>
      </c>
      <c r="B472" s="63" t="s">
        <v>737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hidden="1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hidden="1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hidden="1" customHeight="1" x14ac:dyDescent="0.25">
      <c r="A475" s="656" t="s">
        <v>85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hidden="1" customHeight="1" x14ac:dyDescent="0.25">
      <c r="A476" s="63" t="s">
        <v>738</v>
      </c>
      <c r="B476" s="63" t="s">
        <v>739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hidden="1" customHeight="1" x14ac:dyDescent="0.25">
      <c r="A477" s="63" t="s">
        <v>741</v>
      </c>
      <c r="B477" s="63" t="s">
        <v>742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744</v>
      </c>
      <c r="B478" s="63" t="s">
        <v>745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idden="1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hidden="1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hidden="1" customHeight="1" x14ac:dyDescent="0.25">
      <c r="A481" s="656" t="s">
        <v>188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hidden="1" customHeight="1" x14ac:dyDescent="0.25">
      <c r="A482" s="63" t="s">
        <v>747</v>
      </c>
      <c r="B482" s="63" t="s">
        <v>748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hidden="1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hidden="1" customHeight="1" x14ac:dyDescent="0.2">
      <c r="A485" s="654" t="s">
        <v>750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hidden="1" customHeight="1" x14ac:dyDescent="0.25">
      <c r="A486" s="655" t="s">
        <v>750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hidden="1" customHeight="1" x14ac:dyDescent="0.25">
      <c r="A487" s="656" t="s">
        <v>114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hidden="1" customHeight="1" x14ac:dyDescent="0.25">
      <c r="A488" s="63" t="s">
        <v>751</v>
      </c>
      <c r="B488" s="63" t="s">
        <v>752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899" t="s">
        <v>753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755</v>
      </c>
      <c r="B489" s="63" t="s">
        <v>756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757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759</v>
      </c>
      <c r="B490" s="63" t="s">
        <v>760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761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idden="1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hidden="1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hidden="1" customHeight="1" x14ac:dyDescent="0.25">
      <c r="A493" s="656" t="s">
        <v>153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hidden="1" customHeight="1" x14ac:dyDescent="0.25">
      <c r="A494" s="63" t="s">
        <v>763</v>
      </c>
      <c r="B494" s="63" t="s">
        <v>764</v>
      </c>
      <c r="C494" s="36">
        <v>4301020269</v>
      </c>
      <c r="D494" s="657">
        <v>4640242180519</v>
      </c>
      <c r="E494" s="657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902" t="s">
        <v>765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hidden="1" customHeight="1" x14ac:dyDescent="0.25">
      <c r="A495" s="63" t="s">
        <v>763</v>
      </c>
      <c r="B495" s="63" t="s">
        <v>767</v>
      </c>
      <c r="C495" s="36">
        <v>4301020400</v>
      </c>
      <c r="D495" s="657">
        <v>4640242180519</v>
      </c>
      <c r="E495" s="6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903" t="s">
        <v>768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hidden="1" customHeight="1" x14ac:dyDescent="0.25">
      <c r="A496" s="63" t="s">
        <v>770</v>
      </c>
      <c r="B496" s="63" t="s">
        <v>771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904" t="s">
        <v>772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773</v>
      </c>
      <c r="B497" s="63" t="s">
        <v>774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905" t="s">
        <v>775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hidden="1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56" t="s">
        <v>78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hidden="1" customHeight="1" x14ac:dyDescent="0.25">
      <c r="A501" s="63" t="s">
        <v>777</v>
      </c>
      <c r="B501" s="63" t="s">
        <v>778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906" t="s">
        <v>779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781</v>
      </c>
      <c r="B502" s="63" t="s">
        <v>782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907" t="s">
        <v>783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hidden="1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hidden="1" customHeight="1" x14ac:dyDescent="0.25">
      <c r="A505" s="656" t="s">
        <v>85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hidden="1" customHeight="1" x14ac:dyDescent="0.25">
      <c r="A506" s="63" t="s">
        <v>785</v>
      </c>
      <c r="B506" s="63" t="s">
        <v>786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908" t="s">
        <v>787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785</v>
      </c>
      <c r="B507" s="63" t="s">
        <v>789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909" t="s">
        <v>787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idden="1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hidden="1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hidden="1" customHeight="1" x14ac:dyDescent="0.25">
      <c r="A510" s="656" t="s">
        <v>188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hidden="1" customHeight="1" x14ac:dyDescent="0.25">
      <c r="A511" s="63" t="s">
        <v>790</v>
      </c>
      <c r="B511" s="63" t="s">
        <v>791</v>
      </c>
      <c r="C511" s="36">
        <v>4301060496</v>
      </c>
      <c r="D511" s="657">
        <v>4640242180120</v>
      </c>
      <c r="E511" s="657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910" t="s">
        <v>792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hidden="1" customHeight="1" x14ac:dyDescent="0.25">
      <c r="A512" s="63" t="s">
        <v>790</v>
      </c>
      <c r="B512" s="63" t="s">
        <v>794</v>
      </c>
      <c r="C512" s="36">
        <v>4301060485</v>
      </c>
      <c r="D512" s="657">
        <v>4640242180120</v>
      </c>
      <c r="E512" s="657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911" t="s">
        <v>795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hidden="1" customHeight="1" x14ac:dyDescent="0.25">
      <c r="A513" s="63" t="s">
        <v>796</v>
      </c>
      <c r="B513" s="63" t="s">
        <v>797</v>
      </c>
      <c r="C513" s="36">
        <v>4301060498</v>
      </c>
      <c r="D513" s="657">
        <v>4640242180137</v>
      </c>
      <c r="E513" s="657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912" t="s">
        <v>798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796</v>
      </c>
      <c r="B514" s="63" t="s">
        <v>800</v>
      </c>
      <c r="C514" s="36">
        <v>4301060486</v>
      </c>
      <c r="D514" s="657">
        <v>4640242180137</v>
      </c>
      <c r="E514" s="657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913" t="s">
        <v>801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hidden="1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hidden="1" customHeight="1" x14ac:dyDescent="0.25">
      <c r="A517" s="655" t="s">
        <v>802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hidden="1" customHeight="1" x14ac:dyDescent="0.25">
      <c r="A518" s="656" t="s">
        <v>153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hidden="1" customHeight="1" x14ac:dyDescent="0.25">
      <c r="A519" s="63" t="s">
        <v>803</v>
      </c>
      <c r="B519" s="63" t="s">
        <v>804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914" t="s">
        <v>805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hidden="1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5000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5007.5999999999995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5328.8461538461543</v>
      </c>
      <c r="Y523" s="43">
        <f>IFERROR(SUM(BN22:BN519),"0")</f>
        <v>5336.9459999999999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11</v>
      </c>
      <c r="Y524" s="44">
        <f>ROUNDUP(SUM(BP22:BP519),0)</f>
        <v>11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5603.8461538461543</v>
      </c>
      <c r="Y525" s="43">
        <f>GrossWeightTotalR+PalletQtyTotalR*25</f>
        <v>5611.9459999999999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641.02564102564099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642</v>
      </c>
      <c r="Z526" s="42"/>
      <c r="AA526" s="67"/>
      <c r="AB526" s="67"/>
      <c r="AC526" s="67"/>
    </row>
    <row r="527" spans="1:68" ht="14.25" hidden="1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12.18516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77</v>
      </c>
      <c r="C529" s="919" t="s">
        <v>112</v>
      </c>
      <c r="D529" s="919" t="s">
        <v>112</v>
      </c>
      <c r="E529" s="919" t="s">
        <v>112</v>
      </c>
      <c r="F529" s="919" t="s">
        <v>112</v>
      </c>
      <c r="G529" s="919" t="s">
        <v>112</v>
      </c>
      <c r="H529" s="919" t="s">
        <v>112</v>
      </c>
      <c r="I529" s="919" t="s">
        <v>282</v>
      </c>
      <c r="J529" s="919" t="s">
        <v>282</v>
      </c>
      <c r="K529" s="919" t="s">
        <v>282</v>
      </c>
      <c r="L529" s="919" t="s">
        <v>282</v>
      </c>
      <c r="M529" s="919" t="s">
        <v>282</v>
      </c>
      <c r="N529" s="920"/>
      <c r="O529" s="919" t="s">
        <v>282</v>
      </c>
      <c r="P529" s="919" t="s">
        <v>282</v>
      </c>
      <c r="Q529" s="919" t="s">
        <v>282</v>
      </c>
      <c r="R529" s="919" t="s">
        <v>282</v>
      </c>
      <c r="S529" s="919" t="s">
        <v>282</v>
      </c>
      <c r="T529" s="919" t="s">
        <v>282</v>
      </c>
      <c r="U529" s="919" t="s">
        <v>568</v>
      </c>
      <c r="V529" s="919" t="s">
        <v>568</v>
      </c>
      <c r="W529" s="919" t="s">
        <v>625</v>
      </c>
      <c r="X529" s="919" t="s">
        <v>625</v>
      </c>
      <c r="Y529" s="919" t="s">
        <v>625</v>
      </c>
      <c r="Z529" s="919" t="s">
        <v>625</v>
      </c>
      <c r="AA529" s="85" t="s">
        <v>684</v>
      </c>
      <c r="AB529" s="919" t="s">
        <v>750</v>
      </c>
      <c r="AC529" s="919" t="s">
        <v>750</v>
      </c>
      <c r="AF529" s="1"/>
    </row>
    <row r="530" spans="1:32" ht="14.25" customHeight="1" thickTop="1" x14ac:dyDescent="0.2">
      <c r="A530" s="921" t="s">
        <v>10</v>
      </c>
      <c r="B530" s="919" t="s">
        <v>77</v>
      </c>
      <c r="C530" s="919" t="s">
        <v>113</v>
      </c>
      <c r="D530" s="919" t="s">
        <v>133</v>
      </c>
      <c r="E530" s="919" t="s">
        <v>195</v>
      </c>
      <c r="F530" s="919" t="s">
        <v>220</v>
      </c>
      <c r="G530" s="919" t="s">
        <v>258</v>
      </c>
      <c r="H530" s="919" t="s">
        <v>112</v>
      </c>
      <c r="I530" s="919" t="s">
        <v>283</v>
      </c>
      <c r="J530" s="919" t="s">
        <v>323</v>
      </c>
      <c r="K530" s="919" t="s">
        <v>384</v>
      </c>
      <c r="L530" s="919" t="s">
        <v>420</v>
      </c>
      <c r="M530" s="919" t="s">
        <v>436</v>
      </c>
      <c r="N530" s="1"/>
      <c r="O530" s="919" t="s">
        <v>449</v>
      </c>
      <c r="P530" s="919" t="s">
        <v>459</v>
      </c>
      <c r="Q530" s="919" t="s">
        <v>466</v>
      </c>
      <c r="R530" s="919" t="s">
        <v>470</v>
      </c>
      <c r="S530" s="919" t="s">
        <v>475</v>
      </c>
      <c r="T530" s="919" t="s">
        <v>558</v>
      </c>
      <c r="U530" s="919" t="s">
        <v>569</v>
      </c>
      <c r="V530" s="919" t="s">
        <v>603</v>
      </c>
      <c r="W530" s="919" t="s">
        <v>626</v>
      </c>
      <c r="X530" s="919" t="s">
        <v>658</v>
      </c>
      <c r="Y530" s="919" t="s">
        <v>676</v>
      </c>
      <c r="Z530" s="919" t="s">
        <v>680</v>
      </c>
      <c r="AA530" s="919" t="s">
        <v>684</v>
      </c>
      <c r="AB530" s="919" t="s">
        <v>750</v>
      </c>
      <c r="AC530" s="919" t="s">
        <v>802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5007.5999999999995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5 000,00"/>
        <filter val="5 328,85"/>
        <filter val="5 603,85"/>
        <filter val="641,03"/>
      </filters>
    </filterColumn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9"/>
    </row>
    <row r="3" spans="2:8" x14ac:dyDescent="0.2">
      <c r="B3" s="53" t="s">
        <v>808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810</v>
      </c>
      <c r="D6" s="53" t="s">
        <v>811</v>
      </c>
      <c r="E6" s="53" t="s">
        <v>45</v>
      </c>
    </row>
    <row r="8" spans="2:8" x14ac:dyDescent="0.2">
      <c r="B8" s="53" t="s">
        <v>76</v>
      </c>
      <c r="C8" s="53" t="s">
        <v>810</v>
      </c>
      <c r="D8" s="53" t="s">
        <v>45</v>
      </c>
      <c r="E8" s="53" t="s">
        <v>45</v>
      </c>
    </row>
    <row r="10" spans="2:8" x14ac:dyDescent="0.2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