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Ташкент\29,05,25 Черкизово Ташкент\Ташкент\"/>
    </mc:Choice>
  </mc:AlternateContent>
  <xr:revisionPtr revIDLastSave="0" documentId="13_ncr:1_{28DCCB88-8C36-42E4-81FC-894ED40B5C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S6" i="1" l="1"/>
  <c r="R6" i="1" l="1"/>
  <c r="AM19" i="1"/>
  <c r="AM2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AJ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0" i="1"/>
  <c r="AL21" i="1"/>
  <c r="AL22" i="1"/>
  <c r="AL23" i="1"/>
  <c r="AL25" i="1"/>
  <c r="AL26" i="1"/>
  <c r="AL27" i="1"/>
  <c r="AL28" i="1"/>
  <c r="AL29" i="1"/>
  <c r="AL30" i="1"/>
  <c r="AL3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1" i="1"/>
  <c r="AK22" i="1"/>
  <c r="AK23" i="1"/>
  <c r="AK25" i="1"/>
  <c r="AK26" i="1"/>
  <c r="AK27" i="1"/>
  <c r="AK28" i="1"/>
  <c r="AK29" i="1"/>
  <c r="AK30" i="1"/>
  <c r="AK31" i="1"/>
  <c r="AK6" i="1"/>
  <c r="AJ9" i="1"/>
  <c r="AB5" i="1"/>
  <c r="AC5" i="1"/>
  <c r="AD5" i="1"/>
  <c r="AE5" i="1"/>
  <c r="AF5" i="1"/>
  <c r="AG5" i="1"/>
  <c r="AJ7" i="1"/>
  <c r="AJ8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5" i="1"/>
  <c r="G26" i="1"/>
  <c r="G27" i="1"/>
  <c r="G28" i="1"/>
  <c r="G29" i="1"/>
  <c r="G30" i="1"/>
  <c r="G31" i="1"/>
  <c r="G6" i="1"/>
  <c r="T28" i="1" l="1"/>
  <c r="AM28" i="1" s="1"/>
  <c r="T27" i="1"/>
  <c r="AM27" i="1" s="1"/>
  <c r="T22" i="1"/>
  <c r="AM22" i="1" s="1"/>
  <c r="T21" i="1"/>
  <c r="AM21" i="1" s="1"/>
  <c r="T20" i="1"/>
  <c r="AM20" i="1" s="1"/>
  <c r="T12" i="1"/>
  <c r="AM12" i="1" s="1"/>
  <c r="T11" i="1"/>
  <c r="AM11" i="1" s="1"/>
  <c r="T18" i="1"/>
  <c r="AM18" i="1" s="1"/>
  <c r="T17" i="1"/>
  <c r="AM17" i="1" s="1"/>
  <c r="T16" i="1"/>
  <c r="AM16" i="1" s="1"/>
  <c r="T15" i="1"/>
  <c r="AM15" i="1" s="1"/>
  <c r="T14" i="1"/>
  <c r="AM14" i="1" s="1"/>
  <c r="T13" i="1"/>
  <c r="AM13" i="1" s="1"/>
  <c r="AM6" i="1"/>
  <c r="T26" i="1"/>
  <c r="AM26" i="1" s="1"/>
  <c r="T31" i="1"/>
  <c r="AM31" i="1" s="1"/>
  <c r="T25" i="1"/>
  <c r="AM25" i="1" s="1"/>
  <c r="T30" i="1"/>
  <c r="AM30" i="1" s="1"/>
  <c r="T23" i="1"/>
  <c r="AM23" i="1" s="1"/>
  <c r="T29" i="1"/>
  <c r="AM29" i="1" s="1"/>
  <c r="T9" i="1"/>
  <c r="AM9" i="1" s="1"/>
  <c r="T8" i="1"/>
  <c r="AM8" i="1" s="1"/>
  <c r="T7" i="1"/>
  <c r="AM7" i="1" s="1"/>
  <c r="S5" i="1"/>
  <c r="T10" i="1"/>
  <c r="AM10" i="1" s="1"/>
  <c r="AJ5" i="1"/>
  <c r="AR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N5" i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6" i="1"/>
  <c r="X6" i="1" s="1"/>
  <c r="AM5" i="1" l="1"/>
  <c r="T5" i="1"/>
  <c r="W24" i="1"/>
  <c r="W10" i="1"/>
  <c r="AI10" i="1"/>
  <c r="W25" i="1"/>
  <c r="AI25" i="1"/>
  <c r="W17" i="1"/>
  <c r="AI17" i="1"/>
  <c r="W9" i="1"/>
  <c r="AI9" i="1"/>
  <c r="AI26" i="1"/>
  <c r="W26" i="1"/>
  <c r="W6" i="1"/>
  <c r="AI6" i="1"/>
  <c r="W16" i="1"/>
  <c r="AI16" i="1"/>
  <c r="W31" i="1"/>
  <c r="AI31" i="1"/>
  <c r="AI23" i="1"/>
  <c r="W23" i="1"/>
  <c r="W15" i="1"/>
  <c r="AI15" i="1"/>
  <c r="W7" i="1"/>
  <c r="AI7" i="1"/>
  <c r="W18" i="1"/>
  <c r="AI18" i="1"/>
  <c r="W8" i="1"/>
  <c r="AI8" i="1"/>
  <c r="AI30" i="1"/>
  <c r="W30" i="1"/>
  <c r="W22" i="1"/>
  <c r="AI22" i="1"/>
  <c r="W14" i="1"/>
  <c r="AI14" i="1"/>
  <c r="W29" i="1"/>
  <c r="AI29" i="1"/>
  <c r="AI21" i="1"/>
  <c r="W21" i="1"/>
  <c r="W13" i="1"/>
  <c r="AI13" i="1"/>
  <c r="AI28" i="1"/>
  <c r="W28" i="1"/>
  <c r="AI20" i="1"/>
  <c r="W20" i="1"/>
  <c r="W12" i="1"/>
  <c r="AI12" i="1"/>
  <c r="W27" i="1"/>
  <c r="AI27" i="1"/>
  <c r="W19" i="1"/>
  <c r="W11" i="1"/>
  <c r="AI11" i="1"/>
  <c r="AQ5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U5" i="1"/>
  <c r="P5" i="1"/>
  <c r="O5" i="1"/>
  <c r="N5" i="1"/>
  <c r="M5" i="1"/>
  <c r="K5" i="1"/>
  <c r="E5" i="1"/>
  <c r="AI5" i="1" l="1"/>
  <c r="R5" i="1"/>
  <c r="L5" i="1"/>
</calcChain>
</file>

<file path=xl/sharedStrings.xml><?xml version="1.0" encoding="utf-8"?>
<sst xmlns="http://schemas.openxmlformats.org/spreadsheetml/2006/main" count="120" uniqueCount="78">
  <si>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</si>
  <si>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</si>
  <si>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</si>
  <si>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</si>
  <si>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</si>
  <si>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</si>
  <si>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</si>
  <si>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</si>
  <si>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</si>
  <si>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</si>
  <si>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</si>
  <si>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</si>
  <si>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</si>
  <si>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</si>
  <si>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</si>
  <si>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</si>
  <si>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</si>
  <si>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</si>
  <si>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</si>
  <si>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</si>
  <si>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</si>
  <si>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</si>
  <si>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</si>
  <si>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</si>
  <si>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15,05,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</si>
  <si>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</si>
  <si>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</si>
  <si>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</si>
  <si>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</si>
  <si>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</si>
  <si>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</si>
  <si>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</si>
  <si>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</si>
  <si>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</si>
  <si>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</si>
  <si>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</si>
  <si>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</si>
  <si>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</si>
  <si>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</si>
  <si>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</si>
  <si>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</si>
  <si>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</si>
  <si>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</si>
  <si>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</si>
  <si>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</si>
  <si>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</si>
  <si>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</si>
  <si>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</si>
  <si>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</si>
  <si>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 xml:space="preserve">СК ОНЕЖСКАЯ СРЕЗ ФИБ ВУ ШТ 0.3КГ K1.8 ЧЕРКИЗОВО 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</si>
  <si>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</si>
  <si>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</si>
  <si>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</si>
  <si>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</si>
  <si>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САЛЬЧИЧОН СРЕЗ ФИБ ВУ ШТ 0.3КГ (ТМ ЧЕРКИЗОВО ПРЕМИУМ) K1.8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</si>
  <si>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</si>
  <si>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</si>
  <si>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</si>
  <si>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</si>
  <si>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</si>
  <si>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</si>
  <si>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15 мая</t>
  </si>
  <si>
    <t>16 мая</t>
  </si>
  <si>
    <t>8-16 мая</t>
  </si>
  <si>
    <t>13-16мая</t>
  </si>
  <si>
    <t>на ск дней</t>
  </si>
  <si>
    <t>Склад,кг</t>
  </si>
  <si>
    <t>В пути кг</t>
  </si>
  <si>
    <t>ЗАКАЗ</t>
  </si>
  <si>
    <t>20-21мая</t>
  </si>
  <si>
    <t>16мая</t>
  </si>
  <si>
    <t>сертифицирована???</t>
  </si>
  <si>
    <t>вес за ед.</t>
  </si>
  <si>
    <t>вес кор</t>
  </si>
  <si>
    <t>заказ</t>
  </si>
  <si>
    <t>21,05,</t>
  </si>
  <si>
    <t>заказ в бланк завода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</si>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</sst>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13E22E"/>
      </patternFill>
    </fill>
    <fill>
      <patternFill patternType="solid">
        <fgColor rgb="FFFFFF00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0" borderId="2" xfId="1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3" borderId="1" xfId="1" applyNumberFormat="1" applyFill="1"/>
    <xf numFmtId="165" fontId="1" fillId="3" borderId="1" xfId="1" applyNumberFormat="1" applyFill="1"/>
    <xf numFmtId="164" fontId="1" fillId="3" borderId="2" xfId="1" applyNumberFormat="1" applyFill="1" applyBorder="1"/>
    <xf numFmtId="164" fontId="4" fillId="4" borderId="1" xfId="1" applyNumberFormat="1" applyFont="1" applyFill="1"/>
    <xf numFmtId="0" fontId="0" fillId="0" borderId="1" xfId="0"/>
    <xf numFmtId="164" fontId="1" fillId="5" borderId="2" xfId="1" applyNumberFormat="1" applyFill="1" applyBorder="1"/>
    <xf numFmtId="164" fontId="2" fillId="4" borderId="1" xfId="1" applyNumberFormat="1" applyFont="1" applyFill="1"/>
    <xf numFmtId="164" fontId="2" fillId="6" borderId="1" xfId="1" applyNumberFormat="1" applyFont="1" applyFill="1"/>
    <xf numFmtId="164" fontId="2" fillId="7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 applyAlignment="1">
      <alignment horizontal="center"/>
    </xf>
    <xf numFmtId="164" fontId="1" fillId="8" borderId="1" xfId="1" applyNumberFormat="1" applyFill="1"/>
    <xf numFmtId="164" fontId="1" fillId="4" borderId="2" xfId="1" applyNumberFormat="1" applyFill="1" applyBorder="1"/>
    <xf numFmtId="165" fontId="0" fillId="0" borderId="1" xfId="0" applyNumberFormat="1"/>
    <xf numFmtId="164" fontId="5" fillId="0" borderId="1" xfId="1" applyNumberFormat="1" applyFont="1"/>
    <xf numFmtId="164" fontId="7" fillId="2" borderId="1" xfId="1" applyNumberFormat="1" applyFont="1" applyFill="1"/>
    <xf numFmtId="164" fontId="5" fillId="0" borderId="2" xfId="1" applyNumberFormat="1" applyFont="1" applyBorder="1"/>
    <xf numFmtId="0" fontId="6" fillId="0" borderId="1" xfId="0" applyFont="1"/>
    <xf numFmtId="0" fontId="6" fillId="0" borderId="0" xfId="0" applyFont="1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47;&#1040;&#1042;&#1054;&#1044;&#1067;\&#1063;&#1077;&#1088;&#1082;&#1080;&#1079;&#1086;&#1074;&#1086;%20UZ\2025\05,25\15,05,25%20&#1063;&#1077;&#1088;&#1082;&#1080;&#1079;&#1086;&#1074;&#1086;%20&#1058;&#1072;&#1096;&#1082;&#1077;&#1085;&#1090;\&#1058;&#1072;&#1096;&#1082;&#1077;&#1085;&#1090;\&#1076;&#1074;%2002,05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>
            <v>24</v>
          </cell>
        </row>
        <row r="2">
          <cell r="P2" t="str">
            <v>можно менять</v>
          </cell>
          <cell r="Q2">
            <v>14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для расчетов</v>
          </cell>
          <cell r="Q3" t="str">
            <v>заказ от филиала</v>
          </cell>
          <cell r="R3" t="str">
            <v>заказ</v>
          </cell>
          <cell r="S3" t="str">
            <v>расчет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ВЕС</v>
          </cell>
          <cell r="AE3" t="str">
            <v>вес за ед.</v>
          </cell>
          <cell r="AF3" t="str">
            <v>вес кор</v>
          </cell>
        </row>
        <row r="4">
          <cell r="N4" t="str">
            <v>27,07,</v>
          </cell>
          <cell r="O4" t="str">
            <v>02,05,</v>
          </cell>
          <cell r="R4" t="str">
            <v>12,05,</v>
          </cell>
          <cell r="S4" t="str">
            <v>расч</v>
          </cell>
          <cell r="W4" t="str">
            <v>29,04,</v>
          </cell>
          <cell r="X4" t="str">
            <v>15,04,</v>
          </cell>
          <cell r="Y4" t="str">
            <v>10,04,</v>
          </cell>
          <cell r="Z4" t="str">
            <v>03,04,</v>
          </cell>
          <cell r="AA4" t="str">
            <v>01,04,</v>
          </cell>
        </row>
        <row r="5">
          <cell r="J5">
            <v>0</v>
          </cell>
          <cell r="K5">
            <v>1426.0650000000001</v>
          </cell>
          <cell r="L5">
            <v>0</v>
          </cell>
          <cell r="M5">
            <v>0</v>
          </cell>
          <cell r="N5">
            <v>6293.7999999999993</v>
          </cell>
          <cell r="O5">
            <v>285.21300000000002</v>
          </cell>
          <cell r="P5">
            <v>280.41300000000001</v>
          </cell>
          <cell r="Q5">
            <v>4530</v>
          </cell>
          <cell r="R5">
            <v>4449</v>
          </cell>
          <cell r="S5">
            <v>902.38200000000006</v>
          </cell>
          <cell r="W5">
            <v>547.197</v>
          </cell>
          <cell r="X5">
            <v>425.3146000000001</v>
          </cell>
          <cell r="Y5">
            <v>258.29680000000002</v>
          </cell>
          <cell r="Z5">
            <v>592.58240000000001</v>
          </cell>
          <cell r="AA5">
            <v>487.55599999999998</v>
          </cell>
          <cell r="AC5">
            <v>1729.8</v>
          </cell>
          <cell r="AD5">
            <v>1732.4399999999996</v>
          </cell>
        </row>
        <row r="6">
          <cell r="I6">
            <v>1030115552</v>
          </cell>
          <cell r="K6">
            <v>91.064999999999998</v>
          </cell>
          <cell r="N6">
            <v>51</v>
          </cell>
          <cell r="O6">
            <v>18.213000000000001</v>
          </cell>
          <cell r="P6">
            <v>18.213000000000001</v>
          </cell>
          <cell r="Q6">
            <v>160</v>
          </cell>
          <cell r="R6">
            <v>159</v>
          </cell>
          <cell r="S6">
            <v>254.98200000000003</v>
          </cell>
          <cell r="U6">
            <v>17.079778180420579</v>
          </cell>
          <cell r="V6">
            <v>8.2948443419535494</v>
          </cell>
          <cell r="W6">
            <v>23.797000000000001</v>
          </cell>
          <cell r="X6">
            <v>13.714600000000001</v>
          </cell>
          <cell r="Y6">
            <v>17.296800000000001</v>
          </cell>
          <cell r="Z6">
            <v>21.5824</v>
          </cell>
          <cell r="AA6">
            <v>20.556000000000001</v>
          </cell>
          <cell r="AC6">
            <v>160</v>
          </cell>
          <cell r="AD6">
            <v>159</v>
          </cell>
          <cell r="AE6">
            <v>1</v>
          </cell>
          <cell r="AF6">
            <v>3</v>
          </cell>
        </row>
        <row r="7">
          <cell r="I7">
            <v>1030115404</v>
          </cell>
          <cell r="K7">
            <v>165</v>
          </cell>
          <cell r="N7">
            <v>600</v>
          </cell>
          <cell r="O7">
            <v>33</v>
          </cell>
          <cell r="P7">
            <v>33</v>
          </cell>
          <cell r="Q7">
            <v>850</v>
          </cell>
          <cell r="R7">
            <v>852</v>
          </cell>
          <cell r="S7">
            <v>189</v>
          </cell>
          <cell r="T7">
            <v>-0.2</v>
          </cell>
          <cell r="U7">
            <v>44.030303030303031</v>
          </cell>
          <cell r="V7">
            <v>18.272727272727273</v>
          </cell>
          <cell r="W7">
            <v>59.2</v>
          </cell>
          <cell r="X7">
            <v>46</v>
          </cell>
          <cell r="Y7">
            <v>31.2</v>
          </cell>
          <cell r="Z7">
            <v>47.8</v>
          </cell>
          <cell r="AA7">
            <v>41.5</v>
          </cell>
          <cell r="AC7">
            <v>340</v>
          </cell>
          <cell r="AD7">
            <v>340.8</v>
          </cell>
          <cell r="AE7">
            <v>0.4</v>
          </cell>
          <cell r="AF7">
            <v>2.4</v>
          </cell>
        </row>
        <row r="8">
          <cell r="I8">
            <v>1030804004</v>
          </cell>
          <cell r="K8">
            <v>45</v>
          </cell>
          <cell r="N8">
            <v>282</v>
          </cell>
          <cell r="O8">
            <v>9</v>
          </cell>
          <cell r="P8">
            <v>9</v>
          </cell>
          <cell r="Q8">
            <v>250</v>
          </cell>
          <cell r="R8">
            <v>251.99999999999997</v>
          </cell>
          <cell r="S8">
            <v>0</v>
          </cell>
          <cell r="T8">
            <v>-0.1</v>
          </cell>
          <cell r="U8">
            <v>59.111111111111114</v>
          </cell>
          <cell r="V8">
            <v>31.333333333333332</v>
          </cell>
          <cell r="W8">
            <v>33.6</v>
          </cell>
          <cell r="X8">
            <v>19.399999999999999</v>
          </cell>
          <cell r="Y8">
            <v>5.8</v>
          </cell>
          <cell r="Z8">
            <v>19</v>
          </cell>
          <cell r="AA8">
            <v>12.75</v>
          </cell>
          <cell r="AC8">
            <v>100</v>
          </cell>
          <cell r="AD8">
            <v>100.8</v>
          </cell>
          <cell r="AE8">
            <v>0.4</v>
          </cell>
          <cell r="AF8">
            <v>2.4</v>
          </cell>
        </row>
        <row r="9">
          <cell r="I9">
            <v>1030419235</v>
          </cell>
          <cell r="K9">
            <v>53</v>
          </cell>
          <cell r="N9">
            <v>0</v>
          </cell>
          <cell r="O9">
            <v>10.6</v>
          </cell>
          <cell r="P9">
            <v>10.6</v>
          </cell>
          <cell r="Q9">
            <v>200</v>
          </cell>
          <cell r="R9">
            <v>198</v>
          </cell>
          <cell r="S9">
            <v>148.4</v>
          </cell>
          <cell r="U9">
            <v>18.867924528301888</v>
          </cell>
          <cell r="V9">
            <v>0</v>
          </cell>
          <cell r="W9">
            <v>39.6</v>
          </cell>
          <cell r="X9">
            <v>6</v>
          </cell>
          <cell r="Y9">
            <v>17.399999999999999</v>
          </cell>
          <cell r="Z9">
            <v>26.2</v>
          </cell>
          <cell r="AA9">
            <v>15.25</v>
          </cell>
          <cell r="AC9">
            <v>60</v>
          </cell>
          <cell r="AD9">
            <v>59.4</v>
          </cell>
          <cell r="AE9">
            <v>0.3</v>
          </cell>
          <cell r="AF9">
            <v>1.8</v>
          </cell>
        </row>
        <row r="10">
          <cell r="I10">
            <v>1030412236</v>
          </cell>
          <cell r="K10">
            <v>11</v>
          </cell>
          <cell r="N10">
            <v>100</v>
          </cell>
          <cell r="O10">
            <v>2.2000000000000002</v>
          </cell>
          <cell r="P10">
            <v>2.2000000000000002</v>
          </cell>
          <cell r="Q10">
            <v>300</v>
          </cell>
          <cell r="R10">
            <v>300</v>
          </cell>
          <cell r="S10">
            <v>0</v>
          </cell>
          <cell r="U10">
            <v>181.81818181818181</v>
          </cell>
          <cell r="V10">
            <v>45.454545454545453</v>
          </cell>
          <cell r="W10">
            <v>28.2</v>
          </cell>
          <cell r="X10">
            <v>13.6</v>
          </cell>
          <cell r="Y10">
            <v>14.8</v>
          </cell>
          <cell r="Z10">
            <v>22.6</v>
          </cell>
          <cell r="AA10">
            <v>18.5</v>
          </cell>
          <cell r="AC10">
            <v>150</v>
          </cell>
          <cell r="AD10">
            <v>150</v>
          </cell>
          <cell r="AE10">
            <v>0.5</v>
          </cell>
          <cell r="AF10">
            <v>2</v>
          </cell>
        </row>
        <row r="11">
          <cell r="I11">
            <v>1030712385</v>
          </cell>
          <cell r="K11">
            <v>58</v>
          </cell>
          <cell r="N11">
            <v>1000</v>
          </cell>
          <cell r="O11">
            <v>11.6</v>
          </cell>
          <cell r="P11">
            <v>11.6</v>
          </cell>
          <cell r="Q11">
            <v>600</v>
          </cell>
          <cell r="R11">
            <v>600</v>
          </cell>
          <cell r="S11">
            <v>0</v>
          </cell>
          <cell r="U11">
            <v>138.10344827586206</v>
          </cell>
          <cell r="V11">
            <v>86.379310344827587</v>
          </cell>
          <cell r="W11">
            <v>72.2</v>
          </cell>
          <cell r="X11">
            <v>57.2</v>
          </cell>
          <cell r="Y11">
            <v>20.6</v>
          </cell>
          <cell r="Z11">
            <v>47.6</v>
          </cell>
          <cell r="AA11">
            <v>35</v>
          </cell>
          <cell r="AC11">
            <v>108</v>
          </cell>
          <cell r="AD11">
            <v>108</v>
          </cell>
          <cell r="AE11">
            <v>0.18</v>
          </cell>
          <cell r="AF11">
            <v>1.8</v>
          </cell>
        </row>
        <row r="12">
          <cell r="I12">
            <v>1030709904</v>
          </cell>
          <cell r="K12">
            <v>26</v>
          </cell>
          <cell r="N12">
            <v>150</v>
          </cell>
          <cell r="O12">
            <v>5.2</v>
          </cell>
          <cell r="P12">
            <v>5.2</v>
          </cell>
          <cell r="R12">
            <v>0</v>
          </cell>
          <cell r="S12">
            <v>0</v>
          </cell>
          <cell r="U12">
            <v>69.42307692307692</v>
          </cell>
          <cell r="V12">
            <v>69.42307692307692</v>
          </cell>
          <cell r="W12">
            <v>8.6</v>
          </cell>
          <cell r="X12">
            <v>3</v>
          </cell>
          <cell r="Y12">
            <v>6.4</v>
          </cell>
          <cell r="Z12">
            <v>26.4</v>
          </cell>
          <cell r="AA12">
            <v>21</v>
          </cell>
          <cell r="AB12" t="str">
            <v>нужно увеличить продажи!!!</v>
          </cell>
          <cell r="AC12">
            <v>0</v>
          </cell>
          <cell r="AD12">
            <v>0</v>
          </cell>
          <cell r="AE12">
            <v>0.3</v>
          </cell>
          <cell r="AF12">
            <v>1.8</v>
          </cell>
        </row>
        <row r="13">
          <cell r="I13">
            <v>1030633904</v>
          </cell>
          <cell r="K13">
            <v>77</v>
          </cell>
          <cell r="N13">
            <v>198</v>
          </cell>
          <cell r="O13">
            <v>15.4</v>
          </cell>
          <cell r="P13">
            <v>15.4</v>
          </cell>
          <cell r="R13">
            <v>0</v>
          </cell>
          <cell r="S13">
            <v>0</v>
          </cell>
          <cell r="U13">
            <v>36.493506493506494</v>
          </cell>
          <cell r="V13">
            <v>36.493506493506494</v>
          </cell>
          <cell r="W13">
            <v>20.6</v>
          </cell>
          <cell r="X13">
            <v>23.6</v>
          </cell>
          <cell r="Y13">
            <v>4</v>
          </cell>
          <cell r="Z13">
            <v>39.6</v>
          </cell>
          <cell r="AA13">
            <v>31.5</v>
          </cell>
          <cell r="AB13" t="str">
            <v>нужно увеличить продажи!!!</v>
          </cell>
          <cell r="AC13">
            <v>0</v>
          </cell>
          <cell r="AD13">
            <v>0</v>
          </cell>
          <cell r="AE13">
            <v>0.15</v>
          </cell>
          <cell r="AF13">
            <v>0.9</v>
          </cell>
        </row>
        <row r="14">
          <cell r="I14">
            <v>1030686740</v>
          </cell>
          <cell r="K14">
            <v>215</v>
          </cell>
          <cell r="N14">
            <v>600</v>
          </cell>
          <cell r="O14">
            <v>43</v>
          </cell>
          <cell r="P14">
            <v>43</v>
          </cell>
          <cell r="Q14">
            <v>550</v>
          </cell>
          <cell r="R14">
            <v>552</v>
          </cell>
          <cell r="S14">
            <v>98</v>
          </cell>
          <cell r="T14">
            <v>0.1</v>
          </cell>
          <cell r="U14">
            <v>34.511627906976742</v>
          </cell>
          <cell r="V14">
            <v>21.720930232558139</v>
          </cell>
          <cell r="W14">
            <v>49.6</v>
          </cell>
          <cell r="X14">
            <v>52.2</v>
          </cell>
          <cell r="Y14">
            <v>41.2</v>
          </cell>
          <cell r="Z14">
            <v>60</v>
          </cell>
          <cell r="AA14">
            <v>50.25</v>
          </cell>
          <cell r="AC14">
            <v>165</v>
          </cell>
          <cell r="AD14">
            <v>165.6</v>
          </cell>
          <cell r="AE14">
            <v>0.3</v>
          </cell>
          <cell r="AF14">
            <v>3.6</v>
          </cell>
        </row>
        <row r="15">
          <cell r="I15">
            <v>1030686857</v>
          </cell>
          <cell r="K15">
            <v>125</v>
          </cell>
          <cell r="N15">
            <v>396</v>
          </cell>
          <cell r="O15">
            <v>25</v>
          </cell>
          <cell r="P15">
            <v>25</v>
          </cell>
          <cell r="R15">
            <v>0</v>
          </cell>
          <cell r="S15">
            <v>0</v>
          </cell>
          <cell r="U15">
            <v>37.840000000000003</v>
          </cell>
          <cell r="V15">
            <v>37.840000000000003</v>
          </cell>
          <cell r="W15">
            <v>24</v>
          </cell>
          <cell r="X15">
            <v>44.6</v>
          </cell>
          <cell r="Y15">
            <v>19.399999999999999</v>
          </cell>
          <cell r="Z15">
            <v>50.6</v>
          </cell>
          <cell r="AA15">
            <v>46.75</v>
          </cell>
          <cell r="AB15" t="str">
            <v>нужно увеличить продажи!!!</v>
          </cell>
          <cell r="AC15">
            <v>0</v>
          </cell>
          <cell r="AD15">
            <v>0</v>
          </cell>
          <cell r="AE15">
            <v>0.3</v>
          </cell>
          <cell r="AF15">
            <v>3.6</v>
          </cell>
        </row>
        <row r="16">
          <cell r="I16">
            <v>1030654104</v>
          </cell>
          <cell r="K16">
            <v>70</v>
          </cell>
          <cell r="N16">
            <v>300</v>
          </cell>
          <cell r="O16">
            <v>14</v>
          </cell>
          <cell r="P16">
            <v>14</v>
          </cell>
          <cell r="Q16">
            <v>50</v>
          </cell>
          <cell r="R16">
            <v>47.999999999999993</v>
          </cell>
          <cell r="S16">
            <v>0</v>
          </cell>
          <cell r="U16">
            <v>40.857142857142854</v>
          </cell>
          <cell r="V16">
            <v>37.285714285714285</v>
          </cell>
          <cell r="W16">
            <v>7.4</v>
          </cell>
          <cell r="X16">
            <v>25</v>
          </cell>
          <cell r="Y16">
            <v>12.2</v>
          </cell>
          <cell r="Z16">
            <v>26.4</v>
          </cell>
          <cell r="AA16">
            <v>24</v>
          </cell>
          <cell r="AB16" t="str">
            <v>нужно увеличить продажи!!!</v>
          </cell>
          <cell r="AC16">
            <v>10</v>
          </cell>
          <cell r="AD16">
            <v>9.6</v>
          </cell>
          <cell r="AE16">
            <v>0.2</v>
          </cell>
          <cell r="AF16">
            <v>1.2</v>
          </cell>
        </row>
        <row r="17">
          <cell r="I17" t="str">
            <v>не было в заказах</v>
          </cell>
          <cell r="K17">
            <v>0</v>
          </cell>
          <cell r="O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0.6</v>
          </cell>
          <cell r="Y17">
            <v>0</v>
          </cell>
          <cell r="Z17">
            <v>0</v>
          </cell>
          <cell r="AA17">
            <v>0</v>
          </cell>
          <cell r="AD17">
            <v>0</v>
          </cell>
        </row>
        <row r="18">
          <cell r="I18">
            <v>1030650028</v>
          </cell>
          <cell r="K18">
            <v>53</v>
          </cell>
          <cell r="N18">
            <v>396.00000000000011</v>
          </cell>
          <cell r="O18">
            <v>10.6</v>
          </cell>
          <cell r="P18">
            <v>10.6</v>
          </cell>
          <cell r="R18">
            <v>0</v>
          </cell>
          <cell r="S18">
            <v>0</v>
          </cell>
          <cell r="U18">
            <v>45.660377358490578</v>
          </cell>
          <cell r="V18">
            <v>45.660377358490578</v>
          </cell>
          <cell r="W18">
            <v>14.4</v>
          </cell>
          <cell r="X18">
            <v>27.6</v>
          </cell>
          <cell r="Y18">
            <v>8.8000000000000007</v>
          </cell>
          <cell r="Z18">
            <v>22.2</v>
          </cell>
          <cell r="AA18">
            <v>16.5</v>
          </cell>
          <cell r="AB18" t="str">
            <v>нужно увеличить продажи!!!</v>
          </cell>
          <cell r="AC18">
            <v>0</v>
          </cell>
          <cell r="AD18">
            <v>0</v>
          </cell>
          <cell r="AE18">
            <v>0.1</v>
          </cell>
          <cell r="AF18">
            <v>1.2000000000000002</v>
          </cell>
        </row>
        <row r="19">
          <cell r="I19">
            <v>1030657419</v>
          </cell>
          <cell r="K19">
            <v>42</v>
          </cell>
          <cell r="N19">
            <v>150</v>
          </cell>
          <cell r="O19">
            <v>8.4</v>
          </cell>
          <cell r="P19">
            <v>8.4</v>
          </cell>
          <cell r="R19">
            <v>0</v>
          </cell>
          <cell r="S19">
            <v>0</v>
          </cell>
          <cell r="U19">
            <v>54.642857142857139</v>
          </cell>
          <cell r="V19">
            <v>54.642857142857139</v>
          </cell>
          <cell r="W19">
            <v>12.8</v>
          </cell>
          <cell r="X19">
            <v>9.6</v>
          </cell>
          <cell r="Y19">
            <v>15.4</v>
          </cell>
          <cell r="Z19">
            <v>23.4</v>
          </cell>
          <cell r="AA19">
            <v>19.25</v>
          </cell>
          <cell r="AB19" t="str">
            <v>нужно увеличить продажи!!!</v>
          </cell>
          <cell r="AC19">
            <v>0</v>
          </cell>
          <cell r="AD19">
            <v>0</v>
          </cell>
          <cell r="AE19">
            <v>0.3</v>
          </cell>
          <cell r="AF19">
            <v>1.8</v>
          </cell>
        </row>
        <row r="20">
          <cell r="I20">
            <v>1030657628</v>
          </cell>
          <cell r="K20">
            <v>27</v>
          </cell>
          <cell r="N20">
            <v>0</v>
          </cell>
          <cell r="O20">
            <v>5.4</v>
          </cell>
          <cell r="P20">
            <v>5.4</v>
          </cell>
          <cell r="R20">
            <v>0</v>
          </cell>
          <cell r="S20">
            <v>0</v>
          </cell>
          <cell r="U20">
            <v>110.18518518518518</v>
          </cell>
          <cell r="V20">
            <v>110.18518518518518</v>
          </cell>
          <cell r="W20">
            <v>4.4000000000000004</v>
          </cell>
          <cell r="X20">
            <v>8.8000000000000007</v>
          </cell>
          <cell r="Y20">
            <v>4.4000000000000004</v>
          </cell>
          <cell r="Z20">
            <v>31.4</v>
          </cell>
          <cell r="AA20">
            <v>33.25</v>
          </cell>
          <cell r="AB20" t="str">
            <v>нужно увеличить продажи!!!</v>
          </cell>
          <cell r="AC20">
            <v>0</v>
          </cell>
          <cell r="AD20">
            <v>0</v>
          </cell>
          <cell r="AE20">
            <v>8.5000000000000006E-2</v>
          </cell>
          <cell r="AF20">
            <v>1.02</v>
          </cell>
        </row>
        <row r="21">
          <cell r="I21" t="str">
            <v>не было в заказах</v>
          </cell>
          <cell r="K21">
            <v>24</v>
          </cell>
          <cell r="O21">
            <v>4.8</v>
          </cell>
          <cell r="U21">
            <v>-6.875</v>
          </cell>
          <cell r="V21">
            <v>-6.875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>
            <v>0</v>
          </cell>
          <cell r="AD21">
            <v>0</v>
          </cell>
        </row>
        <row r="22">
          <cell r="I22">
            <v>1030638204</v>
          </cell>
          <cell r="K22">
            <v>155</v>
          </cell>
          <cell r="N22">
            <v>498</v>
          </cell>
          <cell r="O22">
            <v>31</v>
          </cell>
          <cell r="P22">
            <v>31</v>
          </cell>
          <cell r="Q22">
            <v>560</v>
          </cell>
          <cell r="R22">
            <v>558.00000000000011</v>
          </cell>
          <cell r="S22">
            <v>212</v>
          </cell>
          <cell r="U22">
            <v>35.225806451612904</v>
          </cell>
          <cell r="V22">
            <v>17.161290322580644</v>
          </cell>
          <cell r="W22">
            <v>52.8</v>
          </cell>
          <cell r="X22">
            <v>51.2</v>
          </cell>
          <cell r="Y22">
            <v>20.2</v>
          </cell>
          <cell r="Z22">
            <v>35</v>
          </cell>
          <cell r="AA22">
            <v>26.75</v>
          </cell>
          <cell r="AC22">
            <v>100.8</v>
          </cell>
          <cell r="AD22">
            <v>100.44000000000001</v>
          </cell>
          <cell r="AE22">
            <v>0.18</v>
          </cell>
          <cell r="AF22">
            <v>1.08</v>
          </cell>
        </row>
        <row r="23">
          <cell r="I23">
            <v>1030670844</v>
          </cell>
          <cell r="K23">
            <v>114</v>
          </cell>
          <cell r="N23">
            <v>402</v>
          </cell>
          <cell r="O23">
            <v>22.8</v>
          </cell>
          <cell r="P23">
            <v>22.8</v>
          </cell>
          <cell r="R23">
            <v>0</v>
          </cell>
          <cell r="S23">
            <v>0</v>
          </cell>
          <cell r="U23">
            <v>42.938596491228068</v>
          </cell>
          <cell r="V23">
            <v>42.938596491228068</v>
          </cell>
          <cell r="W23">
            <v>16</v>
          </cell>
          <cell r="X23">
            <v>21.8</v>
          </cell>
          <cell r="Y23">
            <v>17.600000000000001</v>
          </cell>
          <cell r="Z23">
            <v>47.2</v>
          </cell>
          <cell r="AA23">
            <v>39</v>
          </cell>
          <cell r="AB23" t="str">
            <v>нужно увеличить продажи!!!</v>
          </cell>
          <cell r="AC23">
            <v>0</v>
          </cell>
          <cell r="AD23">
            <v>0</v>
          </cell>
          <cell r="AE23">
            <v>0.25</v>
          </cell>
          <cell r="AF23">
            <v>1.5</v>
          </cell>
        </row>
        <row r="24">
          <cell r="I24">
            <v>1030234120</v>
          </cell>
          <cell r="K24">
            <v>75</v>
          </cell>
          <cell r="N24">
            <v>400</v>
          </cell>
          <cell r="O24">
            <v>15</v>
          </cell>
          <cell r="P24">
            <v>15</v>
          </cell>
          <cell r="Q24">
            <v>160</v>
          </cell>
          <cell r="R24">
            <v>160</v>
          </cell>
          <cell r="S24">
            <v>0</v>
          </cell>
          <cell r="U24">
            <v>37.333333333333336</v>
          </cell>
          <cell r="V24">
            <v>26.666666666666668</v>
          </cell>
          <cell r="W24">
            <v>80</v>
          </cell>
          <cell r="X24">
            <v>0.2</v>
          </cell>
          <cell r="Y24">
            <v>1.6</v>
          </cell>
          <cell r="Z24">
            <v>45.6</v>
          </cell>
          <cell r="AA24">
            <v>35.75</v>
          </cell>
          <cell r="AC24">
            <v>64</v>
          </cell>
          <cell r="AD24">
            <v>64</v>
          </cell>
          <cell r="AE24">
            <v>0.4</v>
          </cell>
          <cell r="AF24">
            <v>1.6</v>
          </cell>
        </row>
        <row r="25">
          <cell r="I25">
            <v>1030112635</v>
          </cell>
          <cell r="N25">
            <v>70.400000000000006</v>
          </cell>
          <cell r="Q25">
            <v>120</v>
          </cell>
          <cell r="R25">
            <v>76</v>
          </cell>
          <cell r="T25">
            <v>-0.15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120</v>
          </cell>
          <cell r="AD25">
            <v>121.60000000000001</v>
          </cell>
          <cell r="AE25">
            <v>1.6</v>
          </cell>
          <cell r="AF25">
            <v>3.2</v>
          </cell>
        </row>
        <row r="26">
          <cell r="I26">
            <v>1030686241</v>
          </cell>
          <cell r="N26">
            <v>120</v>
          </cell>
          <cell r="Q26">
            <v>160</v>
          </cell>
          <cell r="R26">
            <v>162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48</v>
          </cell>
          <cell r="AD26">
            <v>48.6</v>
          </cell>
          <cell r="AE26">
            <v>0.3</v>
          </cell>
          <cell r="AF26">
            <v>1.8</v>
          </cell>
        </row>
        <row r="27">
          <cell r="I27">
            <v>1030112235</v>
          </cell>
          <cell r="N27">
            <v>70.400000000000006</v>
          </cell>
          <cell r="Q27">
            <v>80</v>
          </cell>
          <cell r="R27">
            <v>50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80</v>
          </cell>
          <cell r="AD27">
            <v>80</v>
          </cell>
          <cell r="AE27">
            <v>1.6</v>
          </cell>
          <cell r="AF27">
            <v>3.2</v>
          </cell>
        </row>
        <row r="28">
          <cell r="I28">
            <v>1030228316</v>
          </cell>
          <cell r="N28">
            <v>70</v>
          </cell>
          <cell r="Q28">
            <v>50</v>
          </cell>
          <cell r="R28">
            <v>40</v>
          </cell>
          <cell r="T28">
            <v>-0.15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50</v>
          </cell>
          <cell r="AD28">
            <v>50</v>
          </cell>
          <cell r="AE28">
            <v>1.25</v>
          </cell>
          <cell r="AF28">
            <v>5</v>
          </cell>
        </row>
        <row r="29">
          <cell r="I29">
            <v>1030228620</v>
          </cell>
          <cell r="N29">
            <v>160</v>
          </cell>
          <cell r="Q29">
            <v>200</v>
          </cell>
          <cell r="R29">
            <v>200</v>
          </cell>
          <cell r="T29">
            <v>-0.15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90</v>
          </cell>
          <cell r="AD29">
            <v>90</v>
          </cell>
          <cell r="AE29">
            <v>0.45</v>
          </cell>
          <cell r="AF29">
            <v>1.8</v>
          </cell>
        </row>
        <row r="30">
          <cell r="I30">
            <v>1030212603</v>
          </cell>
          <cell r="N30">
            <v>160</v>
          </cell>
          <cell r="Q30">
            <v>80</v>
          </cell>
          <cell r="R30">
            <v>80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36</v>
          </cell>
          <cell r="AD30">
            <v>36</v>
          </cell>
          <cell r="AE30">
            <v>0.45</v>
          </cell>
          <cell r="AF30">
            <v>1.8</v>
          </cell>
        </row>
        <row r="31">
          <cell r="I31">
            <v>1030679319</v>
          </cell>
          <cell r="N31">
            <v>120</v>
          </cell>
          <cell r="Q31">
            <v>160</v>
          </cell>
          <cell r="R31">
            <v>162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48</v>
          </cell>
          <cell r="AD31">
            <v>48.6</v>
          </cell>
          <cell r="AE31">
            <v>0.3</v>
          </cell>
          <cell r="AF3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0"/>
  <sheetViews>
    <sheetView tabSelected="1" zoomScale="80" zoomScaleNormal="80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52.28515625" customWidth="1"/>
    <col min="2" max="2" width="3" customWidth="1"/>
    <col min="3" max="4" width="6" customWidth="1"/>
    <col min="5" max="6" width="7" customWidth="1"/>
    <col min="7" max="7" width="7" style="12" customWidth="1"/>
    <col min="8" max="8" width="5.7109375" style="7" customWidth="1"/>
    <col min="9" max="9" width="5" customWidth="1"/>
    <col min="10" max="10" width="14.42578125" customWidth="1"/>
    <col min="11" max="14" width="0.7109375" customWidth="1"/>
    <col min="15" max="15" width="8" customWidth="1"/>
    <col min="16" max="16" width="7" customWidth="1"/>
    <col min="17" max="17" width="7" style="12" customWidth="1"/>
    <col min="18" max="18" width="7" customWidth="1"/>
    <col min="19" max="19" width="7" style="12" customWidth="1"/>
    <col min="20" max="20" width="24.140625" style="25" bestFit="1" customWidth="1"/>
    <col min="21" max="21" width="7" customWidth="1"/>
    <col min="22" max="22" width="10.85546875" customWidth="1"/>
    <col min="23" max="24" width="5" customWidth="1"/>
    <col min="25" max="25" width="5" style="12" customWidth="1"/>
    <col min="26" max="26" width="8.5703125" style="12" customWidth="1"/>
    <col min="27" max="27" width="9.85546875" style="12" customWidth="1"/>
    <col min="28" max="33" width="6" customWidth="1"/>
    <col min="34" max="34" width="12.85546875" customWidth="1"/>
    <col min="35" max="35" width="7" customWidth="1"/>
    <col min="36" max="36" width="8" customWidth="1"/>
    <col min="37" max="38" width="8" style="21" customWidth="1"/>
    <col min="39" max="39" width="14.42578125" style="26" customWidth="1"/>
    <col min="40" max="41" width="7" customWidth="1"/>
    <col min="42" max="42" width="3" customWidth="1"/>
    <col min="43" max="43" width="8.28515625" customWidth="1"/>
    <col min="44" max="44" width="8.7109375" customWidth="1"/>
    <col min="45" max="47" width="3" customWidth="1"/>
    <col min="48" max="49" width="7.28515625" customWidth="1"/>
    <col min="50" max="57" width="3" customWidth="1"/>
  </cols>
  <sheetData>
    <row r="1" spans="1:57" x14ac:dyDescent="0.25">
      <c r="A1" s="1"/>
      <c r="B1" s="1"/>
      <c r="C1" s="1"/>
      <c r="D1" s="1"/>
      <c r="E1" s="1"/>
      <c r="F1" s="19"/>
      <c r="G1" s="1"/>
      <c r="H1" s="5"/>
      <c r="I1" s="19"/>
      <c r="J1" s="1"/>
      <c r="K1" s="1"/>
      <c r="L1" s="1"/>
      <c r="M1" s="1"/>
      <c r="N1" s="1"/>
      <c r="O1" s="19"/>
      <c r="P1" s="1"/>
      <c r="Q1" s="1"/>
      <c r="R1" s="1"/>
      <c r="S1" s="1"/>
      <c r="T1" s="22"/>
      <c r="U1" s="19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9"/>
      <c r="AK1" s="5"/>
      <c r="AL1" s="5"/>
      <c r="AM1" s="22"/>
      <c r="AN1" s="1"/>
      <c r="AO1" s="1"/>
      <c r="AP1" s="1"/>
      <c r="AQ1" s="19"/>
      <c r="AR1" s="19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/>
      <c r="B2" s="1"/>
      <c r="C2" s="1"/>
      <c r="D2" s="1"/>
      <c r="E2" s="1"/>
      <c r="F2" s="1" t="s">
        <v>62</v>
      </c>
      <c r="G2" s="1" t="s">
        <v>65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22"/>
      <c r="AN2" s="1" t="s">
        <v>61</v>
      </c>
      <c r="AO2" s="1"/>
      <c r="AP2" s="1"/>
      <c r="AQ2" s="1" t="s">
        <v>69</v>
      </c>
      <c r="AR2" s="1" t="s">
        <v>70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/>
      <c r="H3" s="6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14" t="s">
        <v>13</v>
      </c>
      <c r="P3" s="2" t="s">
        <v>14</v>
      </c>
      <c r="Q3" s="2" t="s">
        <v>20</v>
      </c>
      <c r="R3" s="3" t="s">
        <v>15</v>
      </c>
      <c r="S3" s="3" t="s">
        <v>74</v>
      </c>
      <c r="T3" s="23" t="s">
        <v>76</v>
      </c>
      <c r="U3" s="15" t="s">
        <v>16</v>
      </c>
      <c r="V3" s="15" t="s">
        <v>17</v>
      </c>
      <c r="W3" s="16" t="s">
        <v>18</v>
      </c>
      <c r="X3" s="16" t="s">
        <v>19</v>
      </c>
      <c r="Y3" s="16"/>
      <c r="Z3" s="16" t="s">
        <v>20</v>
      </c>
      <c r="AA3" s="16" t="s">
        <v>20</v>
      </c>
      <c r="AB3" s="16" t="s">
        <v>20</v>
      </c>
      <c r="AC3" s="16" t="s">
        <v>20</v>
      </c>
      <c r="AD3" s="16" t="s">
        <v>20</v>
      </c>
      <c r="AE3" s="16" t="s">
        <v>20</v>
      </c>
      <c r="AF3" s="16" t="s">
        <v>20</v>
      </c>
      <c r="AG3" s="16" t="s">
        <v>20</v>
      </c>
      <c r="AH3" s="16" t="s">
        <v>21</v>
      </c>
      <c r="AI3" s="16" t="s">
        <v>22</v>
      </c>
      <c r="AJ3" s="17" t="s">
        <v>68</v>
      </c>
      <c r="AK3" s="6" t="s">
        <v>72</v>
      </c>
      <c r="AL3" s="6" t="s">
        <v>73</v>
      </c>
      <c r="AM3" s="22" t="s">
        <v>77</v>
      </c>
      <c r="AN3" s="2" t="s">
        <v>5</v>
      </c>
      <c r="AO3" s="3" t="s">
        <v>15</v>
      </c>
      <c r="AP3" s="1"/>
      <c r="AQ3" s="1" t="s">
        <v>67</v>
      </c>
      <c r="AR3" s="1" t="s">
        <v>66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/>
      <c r="B4" s="1"/>
      <c r="C4" s="1"/>
      <c r="D4" s="1"/>
      <c r="E4" s="1"/>
      <c r="F4" s="1"/>
      <c r="G4" s="1"/>
      <c r="H4" s="5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 t="s">
        <v>75</v>
      </c>
      <c r="T4" s="22" t="s">
        <v>75</v>
      </c>
      <c r="U4" s="1"/>
      <c r="V4" s="1"/>
      <c r="W4" s="1"/>
      <c r="X4" s="1"/>
      <c r="Y4" s="1"/>
      <c r="Z4" s="1" t="s">
        <v>64</v>
      </c>
      <c r="AA4" s="1" t="s">
        <v>63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/>
      <c r="AI4" s="1"/>
      <c r="AJ4" s="18" t="s">
        <v>32</v>
      </c>
      <c r="AK4" s="5"/>
      <c r="AL4" s="5"/>
      <c r="AM4" s="2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/>
      <c r="B5" s="1"/>
      <c r="C5" s="1"/>
      <c r="D5" s="1"/>
      <c r="E5" s="1">
        <f>SUM(E6:E499)</f>
        <v>1638.7849999999999</v>
      </c>
      <c r="F5" s="1">
        <v>4653.3829999999998</v>
      </c>
      <c r="G5" s="1"/>
      <c r="H5" s="5"/>
      <c r="I5" s="1"/>
      <c r="J5" s="1"/>
      <c r="K5" s="1">
        <f t="shared" ref="K5:U5" si="0">SUM(K6:K499)</f>
        <v>0</v>
      </c>
      <c r="L5" s="1">
        <f t="shared" si="0"/>
        <v>1638.7849999999999</v>
      </c>
      <c r="M5" s="1">
        <f t="shared" si="0"/>
        <v>0</v>
      </c>
      <c r="N5" s="1">
        <f t="shared" si="0"/>
        <v>0</v>
      </c>
      <c r="O5" s="1">
        <f t="shared" si="0"/>
        <v>4449</v>
      </c>
      <c r="P5" s="1">
        <f t="shared" si="0"/>
        <v>327.75700000000001</v>
      </c>
      <c r="Q5" s="1"/>
      <c r="R5" s="1">
        <f t="shared" si="0"/>
        <v>3385.6170000000002</v>
      </c>
      <c r="S5" s="1">
        <f t="shared" si="0"/>
        <v>7050</v>
      </c>
      <c r="T5" s="22">
        <f t="shared" si="0"/>
        <v>6807</v>
      </c>
      <c r="U5" s="1">
        <f t="shared" si="0"/>
        <v>7050</v>
      </c>
      <c r="V5" s="1"/>
      <c r="W5" s="1"/>
      <c r="X5" s="1"/>
      <c r="Y5" s="1"/>
      <c r="Z5" s="1"/>
      <c r="AA5" s="1"/>
      <c r="AB5" s="1">
        <f t="shared" ref="AB5:AG5" si="1">SUM(AB6:AB499)</f>
        <v>285.21300000000002</v>
      </c>
      <c r="AC5" s="1">
        <f t="shared" si="1"/>
        <v>547.197</v>
      </c>
      <c r="AD5" s="1">
        <f t="shared" si="1"/>
        <v>425.3146000000001</v>
      </c>
      <c r="AE5" s="1">
        <f t="shared" si="1"/>
        <v>258.29680000000002</v>
      </c>
      <c r="AF5" s="1">
        <f t="shared" si="1"/>
        <v>592.58240000000001</v>
      </c>
      <c r="AG5" s="1">
        <f t="shared" si="1"/>
        <v>487.55599999999998</v>
      </c>
      <c r="AH5" s="1"/>
      <c r="AI5" s="1">
        <f>SUM(AI6:AI499)</f>
        <v>1597.0170000000003</v>
      </c>
      <c r="AJ5" s="1">
        <f>SUM(AJ6:AJ499)</f>
        <v>3099</v>
      </c>
      <c r="AK5" s="5"/>
      <c r="AL5" s="5"/>
      <c r="AM5" s="22">
        <f>SUM(AM6:AM499)</f>
        <v>3104.9600000000005</v>
      </c>
      <c r="AN5" s="1">
        <f>SUM(AN6:AN499)</f>
        <v>4902.3829999999998</v>
      </c>
      <c r="AO5" s="1">
        <v>1163.1999999999998</v>
      </c>
      <c r="AP5" s="1"/>
      <c r="AQ5" s="1">
        <f>SUM(AQ6:AQ31)</f>
        <v>1646.8399999999997</v>
      </c>
      <c r="AR5" s="1">
        <f>SUM(AR6:AR31)</f>
        <v>1059.903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 t="s">
        <v>31</v>
      </c>
      <c r="B6" s="1" t="s">
        <v>32</v>
      </c>
      <c r="C6" s="1">
        <v>71.228999999999999</v>
      </c>
      <c r="D6" s="1"/>
      <c r="E6" s="1"/>
      <c r="F6" s="1">
        <v>-8.1000000000000003E-2</v>
      </c>
      <c r="G6" s="1">
        <f>F6/Q6</f>
        <v>-8.0999999999999996E-3</v>
      </c>
      <c r="H6" s="5">
        <v>1</v>
      </c>
      <c r="I6" s="1">
        <v>30</v>
      </c>
      <c r="J6" s="1">
        <v>1030112235</v>
      </c>
      <c r="K6" s="1"/>
      <c r="L6" s="1">
        <f t="shared" ref="L6:L31" si="2">E6-K6</f>
        <v>0</v>
      </c>
      <c r="M6" s="1"/>
      <c r="N6" s="1"/>
      <c r="O6" s="1">
        <v>50</v>
      </c>
      <c r="P6" s="1">
        <f t="shared" ref="P6:P31" si="3">E6/5</f>
        <v>0</v>
      </c>
      <c r="Q6" s="1">
        <v>10</v>
      </c>
      <c r="R6" s="4">
        <f>23*Q6-O6-F6</f>
        <v>180.08099999999999</v>
      </c>
      <c r="S6" s="4">
        <f>U6</f>
        <v>300</v>
      </c>
      <c r="T6" s="24">
        <f>MROUND(S6*H6,AL6)/AK6</f>
        <v>188</v>
      </c>
      <c r="U6" s="20">
        <v>300</v>
      </c>
      <c r="V6" s="1"/>
      <c r="W6" s="1" t="e">
        <f t="shared" ref="W6:W31" si="4">(F6+O6+R6)/P6</f>
        <v>#DIV/0!</v>
      </c>
      <c r="X6" s="1" t="e">
        <f t="shared" ref="X6:X31" si="5">(F6+O6)/P6</f>
        <v>#DIV/0!</v>
      </c>
      <c r="Y6" s="1"/>
      <c r="Z6" s="1">
        <v>0</v>
      </c>
      <c r="AA6" s="1">
        <v>11.885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/>
      <c r="AI6" s="1">
        <f t="shared" ref="AI6:AI18" si="6">H6*R6</f>
        <v>180.08099999999999</v>
      </c>
      <c r="AJ6" s="1">
        <f>U6*H6</f>
        <v>300</v>
      </c>
      <c r="AK6" s="5">
        <f>VLOOKUP(J6,[1]Sheet!$I:$AF,23,0)</f>
        <v>1.6</v>
      </c>
      <c r="AL6" s="5">
        <f>VLOOKUP(J6,[1]Sheet!$I:$AF,24,0)</f>
        <v>3.2</v>
      </c>
      <c r="AM6" s="22">
        <f>T6*AK6</f>
        <v>300.8</v>
      </c>
      <c r="AN6" s="1">
        <v>-8.1000000000000003E-2</v>
      </c>
      <c r="AO6" s="4"/>
      <c r="AP6" s="1"/>
      <c r="AQ6" s="1">
        <f>O6*H6</f>
        <v>50</v>
      </c>
      <c r="AR6" s="1">
        <f>H6*F6</f>
        <v>-8.1000000000000003E-2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 t="s">
        <v>33</v>
      </c>
      <c r="B7" s="1" t="s">
        <v>32</v>
      </c>
      <c r="C7" s="1">
        <v>69.736999999999995</v>
      </c>
      <c r="D7" s="1"/>
      <c r="E7" s="1">
        <v>-3.2320000000000002</v>
      </c>
      <c r="F7" s="1"/>
      <c r="G7" s="1">
        <f t="shared" ref="G7:G31" si="7">F7/Q7</f>
        <v>0</v>
      </c>
      <c r="H7" s="5">
        <v>1</v>
      </c>
      <c r="I7" s="1">
        <v>30</v>
      </c>
      <c r="J7" s="1">
        <v>1030112635</v>
      </c>
      <c r="K7" s="1"/>
      <c r="L7" s="1">
        <f t="shared" si="2"/>
        <v>-3.2320000000000002</v>
      </c>
      <c r="M7" s="1"/>
      <c r="N7" s="1"/>
      <c r="O7" s="1">
        <v>76</v>
      </c>
      <c r="P7" s="1">
        <f t="shared" si="3"/>
        <v>-0.64640000000000009</v>
      </c>
      <c r="Q7" s="1">
        <v>10</v>
      </c>
      <c r="R7" s="4">
        <f t="shared" ref="R7:R31" si="8">23*Q7-O7-F7</f>
        <v>154</v>
      </c>
      <c r="S7" s="4">
        <f t="shared" ref="S7:S31" si="9">U7</f>
        <v>300</v>
      </c>
      <c r="T7" s="24">
        <f t="shared" ref="T7:T31" si="10">MROUND(S7*H7,AL7)/AK7</f>
        <v>188</v>
      </c>
      <c r="U7" s="20">
        <v>300</v>
      </c>
      <c r="V7" s="1"/>
      <c r="W7" s="1">
        <f t="shared" si="4"/>
        <v>-355.81683168316829</v>
      </c>
      <c r="X7" s="1">
        <f t="shared" si="5"/>
        <v>-117.57425742574256</v>
      </c>
      <c r="Y7" s="1"/>
      <c r="Z7" s="1"/>
      <c r="AA7" s="1">
        <v>11.622833333333332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>
        <f t="shared" si="6"/>
        <v>154</v>
      </c>
      <c r="AJ7" s="1">
        <f t="shared" ref="AJ7:AJ31" si="11">U7*H7</f>
        <v>300</v>
      </c>
      <c r="AK7" s="5">
        <f>VLOOKUP(J7,[1]Sheet!$I:$AF,23,0)</f>
        <v>1.6</v>
      </c>
      <c r="AL7" s="5">
        <f>VLOOKUP(J7,[1]Sheet!$I:$AF,24,0)</f>
        <v>3.2</v>
      </c>
      <c r="AM7" s="22">
        <f t="shared" ref="AM7:AM31" si="12">T7*AK7</f>
        <v>300.8</v>
      </c>
      <c r="AN7" s="1"/>
      <c r="AO7" s="4"/>
      <c r="AP7" s="1"/>
      <c r="AQ7" s="1">
        <f t="shared" ref="AQ7:AQ31" si="13">O7*H7</f>
        <v>76</v>
      </c>
      <c r="AR7" s="1">
        <f t="shared" ref="AR7:AR31" si="14">H7*F7</f>
        <v>0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 t="s">
        <v>34</v>
      </c>
      <c r="B8" s="1" t="s">
        <v>32</v>
      </c>
      <c r="C8" s="1">
        <v>66.781999999999996</v>
      </c>
      <c r="D8" s="1"/>
      <c r="E8" s="1">
        <v>9.0169999999999995</v>
      </c>
      <c r="F8" s="1">
        <v>-0.53600000000000003</v>
      </c>
      <c r="G8" s="1">
        <f t="shared" si="7"/>
        <v>-4.872727272727273E-2</v>
      </c>
      <c r="H8" s="5">
        <v>1</v>
      </c>
      <c r="I8" s="1">
        <v>75</v>
      </c>
      <c r="J8" s="1">
        <v>1030115552</v>
      </c>
      <c r="K8" s="1"/>
      <c r="L8" s="1">
        <f t="shared" si="2"/>
        <v>9.0169999999999995</v>
      </c>
      <c r="M8" s="1"/>
      <c r="N8" s="1"/>
      <c r="O8" s="1">
        <v>159</v>
      </c>
      <c r="P8" s="1">
        <f t="shared" si="3"/>
        <v>1.8033999999999999</v>
      </c>
      <c r="Q8" s="1">
        <v>11</v>
      </c>
      <c r="R8" s="4">
        <f t="shared" si="8"/>
        <v>94.536000000000001</v>
      </c>
      <c r="S8" s="4">
        <f t="shared" si="9"/>
        <v>350</v>
      </c>
      <c r="T8" s="24">
        <f t="shared" si="10"/>
        <v>351</v>
      </c>
      <c r="U8" s="20">
        <v>350</v>
      </c>
      <c r="V8" s="1"/>
      <c r="W8" s="1">
        <f t="shared" si="4"/>
        <v>140.2905622712654</v>
      </c>
      <c r="X8" s="1">
        <f t="shared" si="5"/>
        <v>87.869579682821339</v>
      </c>
      <c r="Y8" s="1"/>
      <c r="Z8" s="1">
        <v>0</v>
      </c>
      <c r="AA8" s="1">
        <v>11.219666666666667</v>
      </c>
      <c r="AB8" s="1">
        <v>18.213000000000001</v>
      </c>
      <c r="AC8" s="1">
        <v>23.797000000000001</v>
      </c>
      <c r="AD8" s="1">
        <v>13.714600000000001</v>
      </c>
      <c r="AE8" s="1">
        <v>17.296800000000001</v>
      </c>
      <c r="AF8" s="1">
        <v>21.5824</v>
      </c>
      <c r="AG8" s="1">
        <v>20.556000000000001</v>
      </c>
      <c r="AH8" s="1"/>
      <c r="AI8" s="1">
        <f t="shared" si="6"/>
        <v>94.536000000000001</v>
      </c>
      <c r="AJ8" s="1">
        <f t="shared" si="11"/>
        <v>350</v>
      </c>
      <c r="AK8" s="5">
        <f>VLOOKUP(J8,[1]Sheet!$I:$AF,23,0)</f>
        <v>1</v>
      </c>
      <c r="AL8" s="5">
        <f>VLOOKUP(J8,[1]Sheet!$I:$AF,24,0)</f>
        <v>3</v>
      </c>
      <c r="AM8" s="22">
        <f t="shared" si="12"/>
        <v>351</v>
      </c>
      <c r="AN8" s="1">
        <v>-0.53600000000000003</v>
      </c>
      <c r="AO8" s="4"/>
      <c r="AP8" s="1"/>
      <c r="AQ8" s="1">
        <f t="shared" si="13"/>
        <v>159</v>
      </c>
      <c r="AR8" s="1">
        <f t="shared" si="14"/>
        <v>-0.53600000000000003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" t="s">
        <v>35</v>
      </c>
      <c r="B9" s="1" t="s">
        <v>36</v>
      </c>
      <c r="C9" s="1">
        <v>600</v>
      </c>
      <c r="D9" s="1"/>
      <c r="E9" s="1">
        <v>242</v>
      </c>
      <c r="F9" s="1">
        <v>32</v>
      </c>
      <c r="G9" s="1">
        <f t="shared" si="7"/>
        <v>0.45714285714285713</v>
      </c>
      <c r="H9" s="5">
        <v>0.4</v>
      </c>
      <c r="I9" s="1">
        <v>75</v>
      </c>
      <c r="J9" s="1">
        <v>1030115404</v>
      </c>
      <c r="K9" s="1"/>
      <c r="L9" s="1">
        <f t="shared" si="2"/>
        <v>242</v>
      </c>
      <c r="M9" s="1"/>
      <c r="N9" s="1"/>
      <c r="O9" s="1">
        <v>852</v>
      </c>
      <c r="P9" s="1">
        <f t="shared" si="3"/>
        <v>48.4</v>
      </c>
      <c r="Q9" s="1">
        <v>70</v>
      </c>
      <c r="R9" s="4">
        <f t="shared" si="8"/>
        <v>726</v>
      </c>
      <c r="S9" s="4">
        <f t="shared" si="9"/>
        <v>900</v>
      </c>
      <c r="T9" s="24">
        <f t="shared" si="10"/>
        <v>900</v>
      </c>
      <c r="U9" s="20">
        <v>900</v>
      </c>
      <c r="V9" s="1"/>
      <c r="W9" s="1">
        <f t="shared" si="4"/>
        <v>33.264462809917354</v>
      </c>
      <c r="X9" s="1">
        <f t="shared" si="5"/>
        <v>18.264462809917354</v>
      </c>
      <c r="Y9" s="1"/>
      <c r="Z9" s="1">
        <v>68.5</v>
      </c>
      <c r="AA9" s="1">
        <v>99.166666666666671</v>
      </c>
      <c r="AB9" s="1">
        <v>33</v>
      </c>
      <c r="AC9" s="1">
        <v>59.2</v>
      </c>
      <c r="AD9" s="1">
        <v>46</v>
      </c>
      <c r="AE9" s="1">
        <v>31.2</v>
      </c>
      <c r="AF9" s="1">
        <v>47.8</v>
      </c>
      <c r="AG9" s="1">
        <v>41.5</v>
      </c>
      <c r="AH9" s="1"/>
      <c r="AI9" s="1">
        <f t="shared" si="6"/>
        <v>290.40000000000003</v>
      </c>
      <c r="AJ9" s="1">
        <f>U9*H9</f>
        <v>360</v>
      </c>
      <c r="AK9" s="5">
        <f>VLOOKUP(J9,[1]Sheet!$I:$AF,23,0)</f>
        <v>0.4</v>
      </c>
      <c r="AL9" s="5">
        <f>VLOOKUP(J9,[1]Sheet!$I:$AF,24,0)</f>
        <v>2.4</v>
      </c>
      <c r="AM9" s="22">
        <f t="shared" si="12"/>
        <v>360</v>
      </c>
      <c r="AN9" s="1">
        <v>92</v>
      </c>
      <c r="AO9" s="4">
        <v>229.20000000000005</v>
      </c>
      <c r="AP9" s="1"/>
      <c r="AQ9" s="1">
        <f t="shared" si="13"/>
        <v>340.8</v>
      </c>
      <c r="AR9" s="1">
        <f t="shared" si="14"/>
        <v>12.8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" t="s">
        <v>37</v>
      </c>
      <c r="B10" s="1" t="s">
        <v>36</v>
      </c>
      <c r="C10" s="1">
        <v>276</v>
      </c>
      <c r="D10" s="1"/>
      <c r="E10" s="1">
        <v>111</v>
      </c>
      <c r="F10" s="1">
        <v>47</v>
      </c>
      <c r="G10" s="1">
        <f t="shared" si="7"/>
        <v>1.3428571428571427</v>
      </c>
      <c r="H10" s="5">
        <v>0.4</v>
      </c>
      <c r="I10" s="1">
        <v>75</v>
      </c>
      <c r="J10" s="1">
        <v>1030804004</v>
      </c>
      <c r="K10" s="1"/>
      <c r="L10" s="1">
        <f t="shared" si="2"/>
        <v>111</v>
      </c>
      <c r="M10" s="1"/>
      <c r="N10" s="1"/>
      <c r="O10" s="1">
        <v>252</v>
      </c>
      <c r="P10" s="1">
        <f t="shared" si="3"/>
        <v>22.2</v>
      </c>
      <c r="Q10" s="1">
        <v>35</v>
      </c>
      <c r="R10" s="4">
        <f t="shared" si="8"/>
        <v>506</v>
      </c>
      <c r="S10" s="4">
        <f t="shared" si="9"/>
        <v>450</v>
      </c>
      <c r="T10" s="24">
        <f t="shared" si="10"/>
        <v>450</v>
      </c>
      <c r="U10" s="4">
        <v>450</v>
      </c>
      <c r="V10" s="1"/>
      <c r="W10" s="1">
        <f t="shared" si="4"/>
        <v>36.261261261261261</v>
      </c>
      <c r="X10" s="1">
        <f t="shared" si="5"/>
        <v>13.468468468468469</v>
      </c>
      <c r="Y10" s="1"/>
      <c r="Z10" s="1">
        <v>32.25</v>
      </c>
      <c r="AA10" s="1">
        <v>40.166666666666664</v>
      </c>
      <c r="AB10" s="1">
        <v>9</v>
      </c>
      <c r="AC10" s="1">
        <v>33.6</v>
      </c>
      <c r="AD10" s="1">
        <v>19.399999999999999</v>
      </c>
      <c r="AE10" s="1">
        <v>5.8</v>
      </c>
      <c r="AF10" s="1">
        <v>19</v>
      </c>
      <c r="AG10" s="1">
        <v>12.75</v>
      </c>
      <c r="AH10" s="1"/>
      <c r="AI10" s="1">
        <f t="shared" si="6"/>
        <v>202.4</v>
      </c>
      <c r="AJ10" s="1">
        <f t="shared" si="11"/>
        <v>180</v>
      </c>
      <c r="AK10" s="5">
        <f>VLOOKUP(J10,[1]Sheet!$I:$AF,23,0)</f>
        <v>0.4</v>
      </c>
      <c r="AL10" s="5">
        <f>VLOOKUP(J10,[1]Sheet!$I:$AF,24,0)</f>
        <v>2.4</v>
      </c>
      <c r="AM10" s="22">
        <f t="shared" si="12"/>
        <v>180</v>
      </c>
      <c r="AN10" s="1">
        <v>73</v>
      </c>
      <c r="AO10" s="4">
        <v>211.59999999999997</v>
      </c>
      <c r="AP10" s="1"/>
      <c r="AQ10" s="1">
        <f t="shared" si="13"/>
        <v>100.80000000000001</v>
      </c>
      <c r="AR10" s="1">
        <f t="shared" si="14"/>
        <v>18.8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" t="s">
        <v>38</v>
      </c>
      <c r="B11" s="1" t="s">
        <v>36</v>
      </c>
      <c r="C11" s="1"/>
      <c r="D11" s="1"/>
      <c r="E11" s="1">
        <v>-2</v>
      </c>
      <c r="F11" s="1"/>
      <c r="G11" s="1">
        <f t="shared" si="7"/>
        <v>0</v>
      </c>
      <c r="H11" s="5">
        <v>0.3</v>
      </c>
      <c r="I11" s="1">
        <v>45</v>
      </c>
      <c r="J11" s="1">
        <v>1030419235</v>
      </c>
      <c r="K11" s="1"/>
      <c r="L11" s="1">
        <f t="shared" si="2"/>
        <v>-2</v>
      </c>
      <c r="M11" s="1"/>
      <c r="N11" s="1"/>
      <c r="O11" s="1">
        <v>198</v>
      </c>
      <c r="P11" s="1">
        <f t="shared" si="3"/>
        <v>-0.4</v>
      </c>
      <c r="Q11" s="1">
        <v>20</v>
      </c>
      <c r="R11" s="4">
        <f t="shared" si="8"/>
        <v>262</v>
      </c>
      <c r="S11" s="4">
        <f t="shared" si="9"/>
        <v>500</v>
      </c>
      <c r="T11" s="24">
        <f t="shared" si="10"/>
        <v>498.00000000000006</v>
      </c>
      <c r="U11" s="13">
        <v>500</v>
      </c>
      <c r="V11" s="1" t="s">
        <v>71</v>
      </c>
      <c r="W11" s="1">
        <f t="shared" si="4"/>
        <v>-1150</v>
      </c>
      <c r="X11" s="1">
        <f t="shared" si="5"/>
        <v>-495</v>
      </c>
      <c r="Y11" s="1"/>
      <c r="Z11" s="1">
        <v>0</v>
      </c>
      <c r="AA11" s="1">
        <v>0</v>
      </c>
      <c r="AB11" s="1">
        <v>10.6</v>
      </c>
      <c r="AC11" s="1">
        <v>39.6</v>
      </c>
      <c r="AD11" s="1">
        <v>6</v>
      </c>
      <c r="AE11" s="1">
        <v>17.399999999999999</v>
      </c>
      <c r="AF11" s="1">
        <v>26.2</v>
      </c>
      <c r="AG11" s="1">
        <v>15.25</v>
      </c>
      <c r="AH11" s="1"/>
      <c r="AI11" s="1">
        <f t="shared" si="6"/>
        <v>78.599999999999994</v>
      </c>
      <c r="AJ11" s="1">
        <f t="shared" si="11"/>
        <v>150</v>
      </c>
      <c r="AK11" s="5">
        <f>VLOOKUP(J11,[1]Sheet!$I:$AF,23,0)</f>
        <v>0.3</v>
      </c>
      <c r="AL11" s="5">
        <f>VLOOKUP(J11,[1]Sheet!$I:$AF,24,0)</f>
        <v>1.8</v>
      </c>
      <c r="AM11" s="22">
        <f t="shared" si="12"/>
        <v>149.4</v>
      </c>
      <c r="AN11" s="1"/>
      <c r="AO11" s="4"/>
      <c r="AP11" s="1"/>
      <c r="AQ11" s="1">
        <f t="shared" si="13"/>
        <v>59.4</v>
      </c>
      <c r="AR11" s="1">
        <f t="shared" si="14"/>
        <v>0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 t="s">
        <v>39</v>
      </c>
      <c r="B12" s="1" t="s">
        <v>36</v>
      </c>
      <c r="C12" s="1">
        <v>96</v>
      </c>
      <c r="D12" s="1"/>
      <c r="E12" s="1">
        <v>-1</v>
      </c>
      <c r="F12" s="1">
        <v>2</v>
      </c>
      <c r="G12" s="1">
        <f t="shared" si="7"/>
        <v>0.1</v>
      </c>
      <c r="H12" s="5">
        <v>0.5</v>
      </c>
      <c r="I12" s="1">
        <v>45</v>
      </c>
      <c r="J12" s="1">
        <v>1030412236</v>
      </c>
      <c r="K12" s="1"/>
      <c r="L12" s="1">
        <f t="shared" si="2"/>
        <v>-1</v>
      </c>
      <c r="M12" s="1"/>
      <c r="N12" s="1"/>
      <c r="O12" s="1">
        <v>300</v>
      </c>
      <c r="P12" s="1">
        <f t="shared" si="3"/>
        <v>-0.2</v>
      </c>
      <c r="Q12" s="1">
        <v>20</v>
      </c>
      <c r="R12" s="4">
        <f t="shared" si="8"/>
        <v>158</v>
      </c>
      <c r="S12" s="4">
        <f t="shared" si="9"/>
        <v>400</v>
      </c>
      <c r="T12" s="24">
        <f t="shared" si="10"/>
        <v>400</v>
      </c>
      <c r="U12" s="20">
        <v>400</v>
      </c>
      <c r="V12" s="1"/>
      <c r="W12" s="1">
        <f t="shared" si="4"/>
        <v>-2300</v>
      </c>
      <c r="X12" s="1">
        <f t="shared" si="5"/>
        <v>-1510</v>
      </c>
      <c r="Y12" s="1"/>
      <c r="Z12" s="1">
        <v>0</v>
      </c>
      <c r="AA12" s="1">
        <v>15.666666666666666</v>
      </c>
      <c r="AB12" s="1">
        <v>2.2000000000000002</v>
      </c>
      <c r="AC12" s="1">
        <v>28.2</v>
      </c>
      <c r="AD12" s="1">
        <v>13.6</v>
      </c>
      <c r="AE12" s="1">
        <v>14.8</v>
      </c>
      <c r="AF12" s="1">
        <v>22.6</v>
      </c>
      <c r="AG12" s="1">
        <v>18.5</v>
      </c>
      <c r="AH12" s="1"/>
      <c r="AI12" s="1">
        <f t="shared" si="6"/>
        <v>79</v>
      </c>
      <c r="AJ12" s="1">
        <f t="shared" si="11"/>
        <v>200</v>
      </c>
      <c r="AK12" s="5">
        <f>VLOOKUP(J12,[1]Sheet!$I:$AF,23,0)</f>
        <v>0.5</v>
      </c>
      <c r="AL12" s="5">
        <f>VLOOKUP(J12,[1]Sheet!$I:$AF,24,0)</f>
        <v>2</v>
      </c>
      <c r="AM12" s="22">
        <f t="shared" si="12"/>
        <v>200</v>
      </c>
      <c r="AN12" s="1">
        <v>2</v>
      </c>
      <c r="AO12" s="4"/>
      <c r="AP12" s="1"/>
      <c r="AQ12" s="1">
        <f t="shared" si="13"/>
        <v>150</v>
      </c>
      <c r="AR12" s="1">
        <f t="shared" si="14"/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 t="s">
        <v>40</v>
      </c>
      <c r="B13" s="1" t="s">
        <v>36</v>
      </c>
      <c r="C13" s="1">
        <v>1000</v>
      </c>
      <c r="D13" s="1"/>
      <c r="E13" s="1">
        <v>216</v>
      </c>
      <c r="F13" s="1">
        <v>519</v>
      </c>
      <c r="G13" s="1">
        <f t="shared" si="7"/>
        <v>8.65</v>
      </c>
      <c r="H13" s="5">
        <v>0.18</v>
      </c>
      <c r="I13" s="1">
        <v>90</v>
      </c>
      <c r="J13" s="1">
        <v>1030712385</v>
      </c>
      <c r="K13" s="1"/>
      <c r="L13" s="1">
        <f t="shared" si="2"/>
        <v>216</v>
      </c>
      <c r="M13" s="1"/>
      <c r="N13" s="1"/>
      <c r="O13" s="1">
        <v>600</v>
      </c>
      <c r="P13" s="1">
        <f t="shared" si="3"/>
        <v>43.2</v>
      </c>
      <c r="Q13" s="1">
        <v>60</v>
      </c>
      <c r="R13" s="4">
        <f t="shared" si="8"/>
        <v>261</v>
      </c>
      <c r="S13" s="4">
        <f t="shared" si="9"/>
        <v>300</v>
      </c>
      <c r="T13" s="24">
        <f t="shared" si="10"/>
        <v>300</v>
      </c>
      <c r="U13" s="4">
        <v>300</v>
      </c>
      <c r="V13" s="1"/>
      <c r="W13" s="1">
        <f t="shared" si="4"/>
        <v>31.944444444444443</v>
      </c>
      <c r="X13" s="1">
        <f t="shared" si="5"/>
        <v>25.902777777777775</v>
      </c>
      <c r="Y13" s="1"/>
      <c r="Z13" s="1">
        <v>50.75</v>
      </c>
      <c r="AA13" s="1">
        <v>80.166666666666671</v>
      </c>
      <c r="AB13" s="1">
        <v>11.6</v>
      </c>
      <c r="AC13" s="1">
        <v>72.2</v>
      </c>
      <c r="AD13" s="1">
        <v>57.2</v>
      </c>
      <c r="AE13" s="1">
        <v>20.6</v>
      </c>
      <c r="AF13" s="1">
        <v>47.6</v>
      </c>
      <c r="AG13" s="1">
        <v>35</v>
      </c>
      <c r="AH13" s="1"/>
      <c r="AI13" s="1">
        <f t="shared" si="6"/>
        <v>46.98</v>
      </c>
      <c r="AJ13" s="1">
        <f t="shared" si="11"/>
        <v>54</v>
      </c>
      <c r="AK13" s="5">
        <f>VLOOKUP(J13,[1]Sheet!$I:$AF,23,0)</f>
        <v>0.18</v>
      </c>
      <c r="AL13" s="5">
        <f>VLOOKUP(J13,[1]Sheet!$I:$AF,24,0)</f>
        <v>1.8</v>
      </c>
      <c r="AM13" s="22">
        <f t="shared" si="12"/>
        <v>54</v>
      </c>
      <c r="AN13" s="1">
        <v>529</v>
      </c>
      <c r="AO13" s="4"/>
      <c r="AP13" s="1"/>
      <c r="AQ13" s="1">
        <f t="shared" si="13"/>
        <v>108</v>
      </c>
      <c r="AR13" s="1">
        <f t="shared" si="14"/>
        <v>93.42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 t="s">
        <v>41</v>
      </c>
      <c r="B14" s="1" t="s">
        <v>36</v>
      </c>
      <c r="C14" s="1">
        <v>348</v>
      </c>
      <c r="D14" s="1">
        <v>1</v>
      </c>
      <c r="E14" s="1">
        <v>3</v>
      </c>
      <c r="F14" s="1">
        <v>322</v>
      </c>
      <c r="G14" s="1">
        <f t="shared" si="7"/>
        <v>64.400000000000006</v>
      </c>
      <c r="H14" s="5">
        <v>0.3</v>
      </c>
      <c r="I14" s="1">
        <v>60</v>
      </c>
      <c r="J14" s="1">
        <v>1030709904</v>
      </c>
      <c r="K14" s="1"/>
      <c r="L14" s="1">
        <f t="shared" si="2"/>
        <v>3</v>
      </c>
      <c r="M14" s="1"/>
      <c r="N14" s="1"/>
      <c r="O14" s="1">
        <v>0</v>
      </c>
      <c r="P14" s="1">
        <f t="shared" si="3"/>
        <v>0.6</v>
      </c>
      <c r="Q14" s="1">
        <v>5</v>
      </c>
      <c r="R14" s="4">
        <f t="shared" si="8"/>
        <v>-207</v>
      </c>
      <c r="S14" s="4">
        <f t="shared" si="9"/>
        <v>0</v>
      </c>
      <c r="T14" s="24">
        <f t="shared" si="10"/>
        <v>0</v>
      </c>
      <c r="U14" s="4"/>
      <c r="V14" s="1"/>
      <c r="W14" s="1">
        <f t="shared" si="4"/>
        <v>191.66666666666669</v>
      </c>
      <c r="X14" s="1">
        <f t="shared" si="5"/>
        <v>536.66666666666674</v>
      </c>
      <c r="Y14" s="1"/>
      <c r="Z14" s="1">
        <v>4.5</v>
      </c>
      <c r="AA14" s="1">
        <v>4.5</v>
      </c>
      <c r="AB14" s="1">
        <v>5.2</v>
      </c>
      <c r="AC14" s="1">
        <v>8.6</v>
      </c>
      <c r="AD14" s="1">
        <v>3</v>
      </c>
      <c r="AE14" s="1">
        <v>6.4</v>
      </c>
      <c r="AF14" s="1">
        <v>26.4</v>
      </c>
      <c r="AG14" s="1">
        <v>21</v>
      </c>
      <c r="AH14" s="11" t="s">
        <v>42</v>
      </c>
      <c r="AI14" s="1">
        <f t="shared" si="6"/>
        <v>-62.099999999999994</v>
      </c>
      <c r="AJ14" s="1">
        <f t="shared" si="11"/>
        <v>0</v>
      </c>
      <c r="AK14" s="5">
        <f>VLOOKUP(J14,[1]Sheet!$I:$AF,23,0)</f>
        <v>0.3</v>
      </c>
      <c r="AL14" s="5">
        <f>VLOOKUP(J14,[1]Sheet!$I:$AF,24,0)</f>
        <v>1.8</v>
      </c>
      <c r="AM14" s="22">
        <f t="shared" si="12"/>
        <v>0</v>
      </c>
      <c r="AN14" s="1">
        <v>336</v>
      </c>
      <c r="AO14" s="4"/>
      <c r="AP14" s="1"/>
      <c r="AQ14" s="1">
        <f t="shared" si="13"/>
        <v>0</v>
      </c>
      <c r="AR14" s="1">
        <f t="shared" si="14"/>
        <v>96.6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 t="s">
        <v>43</v>
      </c>
      <c r="B15" s="1" t="s">
        <v>36</v>
      </c>
      <c r="C15" s="1">
        <v>525</v>
      </c>
      <c r="D15" s="1"/>
      <c r="E15" s="1">
        <v>55</v>
      </c>
      <c r="F15" s="1">
        <v>434</v>
      </c>
      <c r="G15" s="1">
        <f t="shared" si="7"/>
        <v>28.933333333333334</v>
      </c>
      <c r="H15" s="5">
        <v>0.15</v>
      </c>
      <c r="I15" s="1">
        <v>90</v>
      </c>
      <c r="J15" s="1">
        <v>1030633904</v>
      </c>
      <c r="K15" s="1"/>
      <c r="L15" s="1">
        <f t="shared" si="2"/>
        <v>55</v>
      </c>
      <c r="M15" s="1"/>
      <c r="N15" s="1"/>
      <c r="O15" s="1">
        <v>0</v>
      </c>
      <c r="P15" s="1">
        <f t="shared" si="3"/>
        <v>11</v>
      </c>
      <c r="Q15" s="1">
        <v>15</v>
      </c>
      <c r="R15" s="4">
        <f t="shared" si="8"/>
        <v>-89</v>
      </c>
      <c r="S15" s="4">
        <f t="shared" si="9"/>
        <v>0</v>
      </c>
      <c r="T15" s="24">
        <f t="shared" si="10"/>
        <v>0</v>
      </c>
      <c r="U15" s="4"/>
      <c r="V15" s="1"/>
      <c r="W15" s="1">
        <f t="shared" si="4"/>
        <v>31.363636363636363</v>
      </c>
      <c r="X15" s="1">
        <f t="shared" si="5"/>
        <v>39.454545454545453</v>
      </c>
      <c r="Y15" s="1"/>
      <c r="Z15" s="1">
        <v>14.75</v>
      </c>
      <c r="AA15" s="1">
        <v>14.666666666666666</v>
      </c>
      <c r="AB15" s="1">
        <v>15.4</v>
      </c>
      <c r="AC15" s="1">
        <v>20.6</v>
      </c>
      <c r="AD15" s="1">
        <v>23.6</v>
      </c>
      <c r="AE15" s="1">
        <v>4</v>
      </c>
      <c r="AF15" s="1">
        <v>39.6</v>
      </c>
      <c r="AG15" s="1">
        <v>31.5</v>
      </c>
      <c r="AH15" s="11" t="s">
        <v>42</v>
      </c>
      <c r="AI15" s="1">
        <f t="shared" si="6"/>
        <v>-13.35</v>
      </c>
      <c r="AJ15" s="1">
        <f t="shared" si="11"/>
        <v>0</v>
      </c>
      <c r="AK15" s="5">
        <f>VLOOKUP(J15,[1]Sheet!$I:$AF,23,0)</f>
        <v>0.15</v>
      </c>
      <c r="AL15" s="5">
        <f>VLOOKUP(J15,[1]Sheet!$I:$AF,24,0)</f>
        <v>0.9</v>
      </c>
      <c r="AM15" s="22">
        <f t="shared" si="12"/>
        <v>0</v>
      </c>
      <c r="AN15" s="1">
        <v>437</v>
      </c>
      <c r="AO15" s="4"/>
      <c r="AP15" s="1"/>
      <c r="AQ15" s="1">
        <f t="shared" si="13"/>
        <v>0</v>
      </c>
      <c r="AR15" s="1">
        <f t="shared" si="14"/>
        <v>65.099999999999994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 t="s">
        <v>44</v>
      </c>
      <c r="B16" s="1" t="s">
        <v>36</v>
      </c>
      <c r="C16" s="1">
        <v>821</v>
      </c>
      <c r="D16" s="1">
        <v>7</v>
      </c>
      <c r="E16" s="1">
        <v>222</v>
      </c>
      <c r="F16" s="1">
        <v>457</v>
      </c>
      <c r="G16" s="1">
        <f t="shared" si="7"/>
        <v>7.6166666666666663</v>
      </c>
      <c r="H16" s="5">
        <v>0.3</v>
      </c>
      <c r="I16" s="1">
        <v>150</v>
      </c>
      <c r="J16" s="1">
        <v>1030686740</v>
      </c>
      <c r="K16" s="1"/>
      <c r="L16" s="1">
        <f t="shared" si="2"/>
        <v>222</v>
      </c>
      <c r="M16" s="1"/>
      <c r="N16" s="1"/>
      <c r="O16" s="1">
        <v>552</v>
      </c>
      <c r="P16" s="1">
        <f t="shared" si="3"/>
        <v>44.4</v>
      </c>
      <c r="Q16" s="1">
        <v>60</v>
      </c>
      <c r="R16" s="4">
        <f t="shared" si="8"/>
        <v>371</v>
      </c>
      <c r="S16" s="4">
        <f t="shared" si="9"/>
        <v>500</v>
      </c>
      <c r="T16" s="24">
        <f t="shared" si="10"/>
        <v>504.00000000000006</v>
      </c>
      <c r="U16" s="20">
        <v>500</v>
      </c>
      <c r="V16" s="1"/>
      <c r="W16" s="1">
        <f t="shared" si="4"/>
        <v>31.081081081081081</v>
      </c>
      <c r="X16" s="1">
        <f t="shared" si="5"/>
        <v>22.725225225225227</v>
      </c>
      <c r="Y16" s="1"/>
      <c r="Z16" s="1">
        <v>58.5</v>
      </c>
      <c r="AA16" s="1">
        <v>61.833333333333336</v>
      </c>
      <c r="AB16" s="1">
        <v>43</v>
      </c>
      <c r="AC16" s="1">
        <v>49.6</v>
      </c>
      <c r="AD16" s="1">
        <v>52.2</v>
      </c>
      <c r="AE16" s="1">
        <v>41.2</v>
      </c>
      <c r="AF16" s="1">
        <v>60</v>
      </c>
      <c r="AG16" s="1">
        <v>50.25</v>
      </c>
      <c r="AH16" s="1"/>
      <c r="AI16" s="1">
        <f t="shared" si="6"/>
        <v>111.3</v>
      </c>
      <c r="AJ16" s="1">
        <f t="shared" si="11"/>
        <v>150</v>
      </c>
      <c r="AK16" s="5">
        <f>VLOOKUP(J16,[1]Sheet!$I:$AF,23,0)</f>
        <v>0.3</v>
      </c>
      <c r="AL16" s="5">
        <f>VLOOKUP(J16,[1]Sheet!$I:$AF,24,0)</f>
        <v>3.6</v>
      </c>
      <c r="AM16" s="22">
        <f t="shared" si="12"/>
        <v>151.20000000000002</v>
      </c>
      <c r="AN16" s="1">
        <v>524</v>
      </c>
      <c r="AO16" s="4"/>
      <c r="AP16" s="1"/>
      <c r="AQ16" s="1">
        <f t="shared" si="13"/>
        <v>165.6</v>
      </c>
      <c r="AR16" s="1">
        <f t="shared" si="14"/>
        <v>137.1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 t="s">
        <v>45</v>
      </c>
      <c r="B17" s="1" t="s">
        <v>36</v>
      </c>
      <c r="C17" s="1">
        <v>860</v>
      </c>
      <c r="D17" s="1">
        <v>2</v>
      </c>
      <c r="E17" s="1">
        <v>130</v>
      </c>
      <c r="F17" s="1">
        <v>659</v>
      </c>
      <c r="G17" s="1">
        <f t="shared" si="7"/>
        <v>18.828571428571429</v>
      </c>
      <c r="H17" s="5">
        <v>0.3</v>
      </c>
      <c r="I17" s="1">
        <v>135</v>
      </c>
      <c r="J17" s="1">
        <v>1030686857</v>
      </c>
      <c r="K17" s="1"/>
      <c r="L17" s="1">
        <f t="shared" si="2"/>
        <v>130</v>
      </c>
      <c r="M17" s="1"/>
      <c r="N17" s="1"/>
      <c r="O17" s="1">
        <v>0</v>
      </c>
      <c r="P17" s="1">
        <f t="shared" si="3"/>
        <v>26</v>
      </c>
      <c r="Q17" s="1">
        <v>35</v>
      </c>
      <c r="R17" s="4">
        <f t="shared" si="8"/>
        <v>146</v>
      </c>
      <c r="S17" s="4">
        <f t="shared" si="9"/>
        <v>200</v>
      </c>
      <c r="T17" s="24">
        <f t="shared" si="10"/>
        <v>204.00000000000003</v>
      </c>
      <c r="U17" s="4">
        <v>200</v>
      </c>
      <c r="V17" s="1"/>
      <c r="W17" s="1">
        <f t="shared" si="4"/>
        <v>30.96153846153846</v>
      </c>
      <c r="X17" s="1">
        <f t="shared" si="5"/>
        <v>25.346153846153847</v>
      </c>
      <c r="Y17" s="1"/>
      <c r="Z17" s="1">
        <v>29.75</v>
      </c>
      <c r="AA17" s="1">
        <v>33.833333333333336</v>
      </c>
      <c r="AB17" s="1">
        <v>25</v>
      </c>
      <c r="AC17" s="1">
        <v>24</v>
      </c>
      <c r="AD17" s="1">
        <v>44.6</v>
      </c>
      <c r="AE17" s="1">
        <v>19.399999999999999</v>
      </c>
      <c r="AF17" s="1">
        <v>50.6</v>
      </c>
      <c r="AG17" s="1">
        <v>46.75</v>
      </c>
      <c r="AH17" s="11" t="s">
        <v>42</v>
      </c>
      <c r="AI17" s="1">
        <f t="shared" si="6"/>
        <v>43.8</v>
      </c>
      <c r="AJ17" s="1">
        <f t="shared" si="11"/>
        <v>60</v>
      </c>
      <c r="AK17" s="5">
        <f>VLOOKUP(J17,[1]Sheet!$I:$AF,23,0)</f>
        <v>0.3</v>
      </c>
      <c r="AL17" s="5">
        <f>VLOOKUP(J17,[1]Sheet!$I:$AF,24,0)</f>
        <v>3.6</v>
      </c>
      <c r="AM17" s="22">
        <f t="shared" si="12"/>
        <v>61.2</v>
      </c>
      <c r="AN17" s="1">
        <v>688</v>
      </c>
      <c r="AO17" s="4"/>
      <c r="AP17" s="1"/>
      <c r="AQ17" s="1">
        <f t="shared" si="13"/>
        <v>0</v>
      </c>
      <c r="AR17" s="1">
        <f t="shared" si="14"/>
        <v>197.7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 t="s">
        <v>46</v>
      </c>
      <c r="B18" s="1" t="s">
        <v>36</v>
      </c>
      <c r="C18" s="1">
        <v>474</v>
      </c>
      <c r="D18" s="1"/>
      <c r="E18" s="1">
        <v>47</v>
      </c>
      <c r="F18" s="1">
        <v>367</v>
      </c>
      <c r="G18" s="1">
        <f t="shared" si="7"/>
        <v>24.466666666666665</v>
      </c>
      <c r="H18" s="5">
        <v>0.2</v>
      </c>
      <c r="I18" s="1">
        <v>90</v>
      </c>
      <c r="J18" s="1">
        <v>1030654104</v>
      </c>
      <c r="K18" s="1"/>
      <c r="L18" s="1">
        <f t="shared" si="2"/>
        <v>47</v>
      </c>
      <c r="M18" s="1"/>
      <c r="N18" s="1"/>
      <c r="O18" s="1">
        <v>47.999999999999993</v>
      </c>
      <c r="P18" s="1">
        <f t="shared" si="3"/>
        <v>9.4</v>
      </c>
      <c r="Q18" s="1">
        <v>15</v>
      </c>
      <c r="R18" s="4">
        <f t="shared" si="8"/>
        <v>-70</v>
      </c>
      <c r="S18" s="4">
        <f t="shared" si="9"/>
        <v>0</v>
      </c>
      <c r="T18" s="24">
        <f t="shared" si="10"/>
        <v>0</v>
      </c>
      <c r="U18" s="4"/>
      <c r="V18" s="1"/>
      <c r="W18" s="1">
        <f t="shared" si="4"/>
        <v>36.702127659574465</v>
      </c>
      <c r="X18" s="1">
        <f t="shared" si="5"/>
        <v>44.148936170212764</v>
      </c>
      <c r="Y18" s="1"/>
      <c r="Z18" s="1">
        <v>11.5</v>
      </c>
      <c r="AA18" s="1">
        <v>17.333333333333332</v>
      </c>
      <c r="AB18" s="1">
        <v>14</v>
      </c>
      <c r="AC18" s="1">
        <v>7.4</v>
      </c>
      <c r="AD18" s="1">
        <v>25</v>
      </c>
      <c r="AE18" s="1">
        <v>12.2</v>
      </c>
      <c r="AF18" s="1">
        <v>26.4</v>
      </c>
      <c r="AG18" s="1">
        <v>24</v>
      </c>
      <c r="AH18" s="11" t="s">
        <v>42</v>
      </c>
      <c r="AI18" s="1">
        <f t="shared" si="6"/>
        <v>-14</v>
      </c>
      <c r="AJ18" s="1">
        <f t="shared" si="11"/>
        <v>0</v>
      </c>
      <c r="AK18" s="5">
        <f>VLOOKUP(J18,[1]Sheet!$I:$AF,23,0)</f>
        <v>0.2</v>
      </c>
      <c r="AL18" s="5">
        <f>VLOOKUP(J18,[1]Sheet!$I:$AF,24,0)</f>
        <v>1.2</v>
      </c>
      <c r="AM18" s="22">
        <f t="shared" si="12"/>
        <v>0</v>
      </c>
      <c r="AN18" s="1">
        <v>373</v>
      </c>
      <c r="AO18" s="4"/>
      <c r="AP18" s="1"/>
      <c r="AQ18" s="1">
        <f t="shared" si="13"/>
        <v>9.6</v>
      </c>
      <c r="AR18" s="1">
        <f t="shared" si="14"/>
        <v>73.400000000000006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8" t="s">
        <v>47</v>
      </c>
      <c r="B19" s="8"/>
      <c r="C19" s="8">
        <v>117</v>
      </c>
      <c r="D19" s="8"/>
      <c r="E19" s="8">
        <v>9</v>
      </c>
      <c r="F19" s="8"/>
      <c r="G19" s="1"/>
      <c r="H19" s="9">
        <v>0</v>
      </c>
      <c r="I19" s="8" t="e">
        <v>#N/A</v>
      </c>
      <c r="J19" s="8" t="s">
        <v>48</v>
      </c>
      <c r="K19" s="8"/>
      <c r="L19" s="8">
        <f t="shared" si="2"/>
        <v>9</v>
      </c>
      <c r="M19" s="8"/>
      <c r="N19" s="8"/>
      <c r="O19" s="8"/>
      <c r="P19" s="8">
        <f t="shared" si="3"/>
        <v>1.8</v>
      </c>
      <c r="Q19" s="8"/>
      <c r="R19" s="4">
        <f t="shared" si="8"/>
        <v>0</v>
      </c>
      <c r="S19" s="4">
        <f t="shared" si="9"/>
        <v>0</v>
      </c>
      <c r="T19" s="24"/>
      <c r="U19" s="10"/>
      <c r="V19" s="1"/>
      <c r="W19" s="8">
        <f t="shared" si="4"/>
        <v>0</v>
      </c>
      <c r="X19" s="8">
        <f t="shared" si="5"/>
        <v>0</v>
      </c>
      <c r="Y19" s="8"/>
      <c r="Z19" s="1"/>
      <c r="AA19" s="1"/>
      <c r="AB19" s="8">
        <v>0</v>
      </c>
      <c r="AC19" s="8">
        <v>0</v>
      </c>
      <c r="AD19" s="8">
        <v>0.6</v>
      </c>
      <c r="AE19" s="8">
        <v>0</v>
      </c>
      <c r="AF19" s="8">
        <v>0</v>
      </c>
      <c r="AG19" s="8">
        <v>0</v>
      </c>
      <c r="AH19" s="8"/>
      <c r="AI19" s="8"/>
      <c r="AJ19" s="1">
        <f t="shared" si="11"/>
        <v>0</v>
      </c>
      <c r="AK19" s="5"/>
      <c r="AL19" s="5"/>
      <c r="AM19" s="22">
        <f t="shared" si="12"/>
        <v>0</v>
      </c>
      <c r="AN19" s="8"/>
      <c r="AO19" s="10"/>
      <c r="AP19" s="1"/>
      <c r="AQ19" s="1">
        <f t="shared" si="13"/>
        <v>0</v>
      </c>
      <c r="AR19" s="1">
        <f t="shared" si="14"/>
        <v>0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 t="s">
        <v>49</v>
      </c>
      <c r="B20" s="1" t="s">
        <v>36</v>
      </c>
      <c r="C20" s="1"/>
      <c r="D20" s="1"/>
      <c r="E20" s="1"/>
      <c r="F20" s="1"/>
      <c r="G20" s="1">
        <f t="shared" si="7"/>
        <v>0</v>
      </c>
      <c r="H20" s="5">
        <v>0.3</v>
      </c>
      <c r="I20" s="1">
        <v>135</v>
      </c>
      <c r="J20" s="1">
        <v>1030686241</v>
      </c>
      <c r="K20" s="1"/>
      <c r="L20" s="1">
        <f t="shared" si="2"/>
        <v>0</v>
      </c>
      <c r="M20" s="1"/>
      <c r="N20" s="1"/>
      <c r="O20" s="1">
        <v>162</v>
      </c>
      <c r="P20" s="1">
        <f t="shared" si="3"/>
        <v>0</v>
      </c>
      <c r="Q20" s="1">
        <v>10</v>
      </c>
      <c r="R20" s="4">
        <f t="shared" si="8"/>
        <v>68</v>
      </c>
      <c r="S20" s="4">
        <f t="shared" si="9"/>
        <v>200</v>
      </c>
      <c r="T20" s="24">
        <f t="shared" si="10"/>
        <v>198</v>
      </c>
      <c r="U20" s="4">
        <v>200</v>
      </c>
      <c r="V20" s="1"/>
      <c r="W20" s="1" t="e">
        <f t="shared" si="4"/>
        <v>#DIV/0!</v>
      </c>
      <c r="X20" s="1" t="e">
        <f t="shared" si="5"/>
        <v>#DIV/0!</v>
      </c>
      <c r="Y20" s="1"/>
      <c r="Z20" s="1">
        <v>0.5</v>
      </c>
      <c r="AA20" s="1">
        <v>19.5</v>
      </c>
      <c r="AB20" s="1"/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H20*R20</f>
        <v>20.399999999999999</v>
      </c>
      <c r="AJ20" s="1">
        <f t="shared" si="11"/>
        <v>60</v>
      </c>
      <c r="AK20" s="5">
        <f>VLOOKUP(J20,[1]Sheet!$I:$AF,23,0)</f>
        <v>0.3</v>
      </c>
      <c r="AL20" s="5">
        <f>VLOOKUP(J20,[1]Sheet!$I:$AF,24,0)</f>
        <v>1.8</v>
      </c>
      <c r="AM20" s="22">
        <f t="shared" si="12"/>
        <v>59.4</v>
      </c>
      <c r="AN20" s="1"/>
      <c r="AO20" s="4"/>
      <c r="AP20" s="1"/>
      <c r="AQ20" s="1">
        <f t="shared" si="13"/>
        <v>48.6</v>
      </c>
      <c r="AR20" s="1">
        <f t="shared" si="14"/>
        <v>0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 t="s">
        <v>50</v>
      </c>
      <c r="B21" s="1" t="s">
        <v>36</v>
      </c>
      <c r="C21" s="1">
        <v>439</v>
      </c>
      <c r="D21" s="1">
        <v>41</v>
      </c>
      <c r="E21" s="1">
        <v>71</v>
      </c>
      <c r="F21" s="1">
        <v>388</v>
      </c>
      <c r="G21" s="1">
        <f t="shared" si="7"/>
        <v>25.866666666666667</v>
      </c>
      <c r="H21" s="5">
        <v>0.1</v>
      </c>
      <c r="I21" s="1">
        <v>90</v>
      </c>
      <c r="J21" s="1">
        <v>1030650028</v>
      </c>
      <c r="K21" s="1"/>
      <c r="L21" s="1">
        <f t="shared" si="2"/>
        <v>71</v>
      </c>
      <c r="M21" s="1"/>
      <c r="N21" s="1"/>
      <c r="O21" s="1">
        <v>0</v>
      </c>
      <c r="P21" s="1">
        <f t="shared" si="3"/>
        <v>14.2</v>
      </c>
      <c r="Q21" s="1">
        <v>15</v>
      </c>
      <c r="R21" s="4">
        <f t="shared" si="8"/>
        <v>-43</v>
      </c>
      <c r="S21" s="4">
        <f t="shared" si="9"/>
        <v>0</v>
      </c>
      <c r="T21" s="24">
        <f t="shared" si="10"/>
        <v>0</v>
      </c>
      <c r="U21" s="4"/>
      <c r="V21" s="1"/>
      <c r="W21" s="1">
        <f t="shared" si="4"/>
        <v>24.295774647887324</v>
      </c>
      <c r="X21" s="1">
        <f t="shared" si="5"/>
        <v>27.323943661971832</v>
      </c>
      <c r="Y21" s="1"/>
      <c r="Z21" s="1">
        <v>17.25</v>
      </c>
      <c r="AA21" s="1">
        <v>15.333333333333334</v>
      </c>
      <c r="AB21" s="1">
        <v>10.6</v>
      </c>
      <c r="AC21" s="1">
        <v>14.4</v>
      </c>
      <c r="AD21" s="1">
        <v>27.6</v>
      </c>
      <c r="AE21" s="1">
        <v>8.8000000000000007</v>
      </c>
      <c r="AF21" s="1">
        <v>22.2</v>
      </c>
      <c r="AG21" s="1">
        <v>16.5</v>
      </c>
      <c r="AH21" s="11" t="s">
        <v>42</v>
      </c>
      <c r="AI21" s="1">
        <f>H21*R21</f>
        <v>-4.3</v>
      </c>
      <c r="AJ21" s="1">
        <f t="shared" si="11"/>
        <v>0</v>
      </c>
      <c r="AK21" s="5">
        <f>VLOOKUP(J21,[1]Sheet!$I:$AF,23,0)</f>
        <v>0.1</v>
      </c>
      <c r="AL21" s="5">
        <f>VLOOKUP(J21,[1]Sheet!$I:$AF,24,0)</f>
        <v>1.2000000000000002</v>
      </c>
      <c r="AM21" s="22">
        <f t="shared" si="12"/>
        <v>0</v>
      </c>
      <c r="AN21" s="1">
        <v>388</v>
      </c>
      <c r="AO21" s="4"/>
      <c r="AP21" s="1"/>
      <c r="AQ21" s="1">
        <f t="shared" si="13"/>
        <v>0</v>
      </c>
      <c r="AR21" s="1">
        <f t="shared" si="14"/>
        <v>38.800000000000004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 t="s">
        <v>51</v>
      </c>
      <c r="B22" s="1" t="s">
        <v>36</v>
      </c>
      <c r="C22" s="1">
        <v>417</v>
      </c>
      <c r="D22" s="1">
        <v>5</v>
      </c>
      <c r="E22" s="1">
        <v>53</v>
      </c>
      <c r="F22" s="1">
        <v>314</v>
      </c>
      <c r="G22" s="1">
        <f t="shared" si="7"/>
        <v>26.166666666666668</v>
      </c>
      <c r="H22" s="5">
        <v>0.3</v>
      </c>
      <c r="I22" s="1">
        <v>135</v>
      </c>
      <c r="J22" s="1">
        <v>1030657419</v>
      </c>
      <c r="K22" s="1"/>
      <c r="L22" s="1">
        <f t="shared" si="2"/>
        <v>53</v>
      </c>
      <c r="M22" s="1"/>
      <c r="N22" s="1"/>
      <c r="O22" s="1">
        <v>0</v>
      </c>
      <c r="P22" s="1">
        <f t="shared" si="3"/>
        <v>10.6</v>
      </c>
      <c r="Q22" s="1">
        <v>12</v>
      </c>
      <c r="R22" s="4">
        <f t="shared" si="8"/>
        <v>-38</v>
      </c>
      <c r="S22" s="4">
        <f t="shared" si="9"/>
        <v>0</v>
      </c>
      <c r="T22" s="24">
        <f t="shared" si="10"/>
        <v>0</v>
      </c>
      <c r="U22" s="4"/>
      <c r="V22" s="1"/>
      <c r="W22" s="1">
        <f t="shared" si="4"/>
        <v>26.037735849056606</v>
      </c>
      <c r="X22" s="1">
        <f t="shared" si="5"/>
        <v>29.622641509433965</v>
      </c>
      <c r="Y22" s="1"/>
      <c r="Z22" s="1">
        <v>13.25</v>
      </c>
      <c r="AA22" s="1">
        <v>16.666666666666668</v>
      </c>
      <c r="AB22" s="1">
        <v>8.4</v>
      </c>
      <c r="AC22" s="1">
        <v>12.8</v>
      </c>
      <c r="AD22" s="1">
        <v>9.6</v>
      </c>
      <c r="AE22" s="1">
        <v>15.4</v>
      </c>
      <c r="AF22" s="1">
        <v>23.4</v>
      </c>
      <c r="AG22" s="1">
        <v>19.25</v>
      </c>
      <c r="AH22" s="11" t="s">
        <v>42</v>
      </c>
      <c r="AI22" s="1">
        <f>H22*R22</f>
        <v>-11.4</v>
      </c>
      <c r="AJ22" s="1">
        <f t="shared" si="11"/>
        <v>0</v>
      </c>
      <c r="AK22" s="5">
        <f>VLOOKUP(J22,[1]Sheet!$I:$AF,23,0)</f>
        <v>0.3</v>
      </c>
      <c r="AL22" s="5">
        <f>VLOOKUP(J22,[1]Sheet!$I:$AF,24,0)</f>
        <v>1.8</v>
      </c>
      <c r="AM22" s="22">
        <f t="shared" si="12"/>
        <v>0</v>
      </c>
      <c r="AN22" s="1">
        <v>339</v>
      </c>
      <c r="AO22" s="4"/>
      <c r="AP22" s="1"/>
      <c r="AQ22" s="1">
        <f t="shared" si="13"/>
        <v>0</v>
      </c>
      <c r="AR22" s="1">
        <f t="shared" si="14"/>
        <v>94.2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 t="s">
        <v>52</v>
      </c>
      <c r="B23" s="1" t="s">
        <v>36</v>
      </c>
      <c r="C23" s="1">
        <v>567</v>
      </c>
      <c r="D23" s="1"/>
      <c r="E23" s="1">
        <v>60</v>
      </c>
      <c r="F23" s="1">
        <v>460</v>
      </c>
      <c r="G23" s="1">
        <f t="shared" si="7"/>
        <v>38.333333333333336</v>
      </c>
      <c r="H23" s="5">
        <v>8.5000000000000006E-2</v>
      </c>
      <c r="I23" s="1">
        <v>90</v>
      </c>
      <c r="J23" s="1">
        <v>1030657628</v>
      </c>
      <c r="K23" s="1"/>
      <c r="L23" s="1">
        <f t="shared" si="2"/>
        <v>60</v>
      </c>
      <c r="M23" s="1"/>
      <c r="N23" s="1"/>
      <c r="O23" s="1">
        <v>0</v>
      </c>
      <c r="P23" s="1">
        <f t="shared" si="3"/>
        <v>12</v>
      </c>
      <c r="Q23" s="1">
        <v>12</v>
      </c>
      <c r="R23" s="4">
        <f t="shared" si="8"/>
        <v>-184</v>
      </c>
      <c r="S23" s="4">
        <f t="shared" si="9"/>
        <v>0</v>
      </c>
      <c r="T23" s="24">
        <f t="shared" si="10"/>
        <v>0</v>
      </c>
      <c r="U23" s="4"/>
      <c r="V23" s="1"/>
      <c r="W23" s="1">
        <f t="shared" si="4"/>
        <v>23</v>
      </c>
      <c r="X23" s="1">
        <f t="shared" si="5"/>
        <v>38.333333333333336</v>
      </c>
      <c r="Y23" s="1"/>
      <c r="Z23" s="1">
        <v>13.75</v>
      </c>
      <c r="AA23" s="1">
        <v>11.666666666666666</v>
      </c>
      <c r="AB23" s="1">
        <v>5.4</v>
      </c>
      <c r="AC23" s="1">
        <v>4.4000000000000004</v>
      </c>
      <c r="AD23" s="1">
        <v>8.8000000000000007</v>
      </c>
      <c r="AE23" s="1">
        <v>4.4000000000000004</v>
      </c>
      <c r="AF23" s="1">
        <v>31.4</v>
      </c>
      <c r="AG23" s="1">
        <v>33.25</v>
      </c>
      <c r="AH23" s="11" t="s">
        <v>42</v>
      </c>
      <c r="AI23" s="1">
        <f>H23*R23</f>
        <v>-15.64</v>
      </c>
      <c r="AJ23" s="1">
        <f t="shared" si="11"/>
        <v>0</v>
      </c>
      <c r="AK23" s="5">
        <f>VLOOKUP(J23,[1]Sheet!$I:$AF,23,0)</f>
        <v>8.5000000000000006E-2</v>
      </c>
      <c r="AL23" s="5">
        <f>VLOOKUP(J23,[1]Sheet!$I:$AF,24,0)</f>
        <v>1.02</v>
      </c>
      <c r="AM23" s="22">
        <f t="shared" si="12"/>
        <v>0</v>
      </c>
      <c r="AN23" s="1">
        <v>460</v>
      </c>
      <c r="AO23" s="4"/>
      <c r="AP23" s="1"/>
      <c r="AQ23" s="1">
        <f t="shared" si="13"/>
        <v>0</v>
      </c>
      <c r="AR23" s="1">
        <f t="shared" si="14"/>
        <v>39.1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8" t="s">
        <v>53</v>
      </c>
      <c r="B24" s="8"/>
      <c r="C24" s="8">
        <v>111</v>
      </c>
      <c r="D24" s="8">
        <v>9</v>
      </c>
      <c r="E24" s="8">
        <v>60</v>
      </c>
      <c r="F24" s="8">
        <v>2</v>
      </c>
      <c r="G24" s="1"/>
      <c r="H24" s="9">
        <v>0</v>
      </c>
      <c r="I24" s="8" t="e">
        <v>#N/A</v>
      </c>
      <c r="J24" s="8" t="s">
        <v>48</v>
      </c>
      <c r="K24" s="8"/>
      <c r="L24" s="8">
        <f t="shared" si="2"/>
        <v>60</v>
      </c>
      <c r="M24" s="8"/>
      <c r="N24" s="8"/>
      <c r="O24" s="8"/>
      <c r="P24" s="8">
        <f t="shared" si="3"/>
        <v>12</v>
      </c>
      <c r="Q24" s="8"/>
      <c r="R24" s="4">
        <f t="shared" si="8"/>
        <v>-2</v>
      </c>
      <c r="S24" s="4">
        <f t="shared" si="9"/>
        <v>0</v>
      </c>
      <c r="T24" s="24"/>
      <c r="U24" s="10"/>
      <c r="V24" s="1"/>
      <c r="W24" s="8">
        <f t="shared" si="4"/>
        <v>0</v>
      </c>
      <c r="X24" s="8">
        <f t="shared" si="5"/>
        <v>0.16666666666666666</v>
      </c>
      <c r="Y24" s="8"/>
      <c r="Z24" s="1">
        <v>9.5</v>
      </c>
      <c r="AA24" s="1">
        <v>19.666666666666668</v>
      </c>
      <c r="AB24" s="8">
        <v>4.8</v>
      </c>
      <c r="AC24" s="8">
        <v>0</v>
      </c>
      <c r="AD24" s="8">
        <v>1.2</v>
      </c>
      <c r="AE24" s="8">
        <v>0</v>
      </c>
      <c r="AF24" s="8">
        <v>0</v>
      </c>
      <c r="AG24" s="8">
        <v>0</v>
      </c>
      <c r="AH24" s="8"/>
      <c r="AI24" s="8"/>
      <c r="AJ24" s="1">
        <f t="shared" si="11"/>
        <v>0</v>
      </c>
      <c r="AK24" s="5"/>
      <c r="AL24" s="5"/>
      <c r="AM24" s="22">
        <f t="shared" si="12"/>
        <v>0</v>
      </c>
      <c r="AN24" s="8">
        <v>2</v>
      </c>
      <c r="AO24" s="10"/>
      <c r="AP24" s="1"/>
      <c r="AQ24" s="1">
        <f t="shared" si="13"/>
        <v>0</v>
      </c>
      <c r="AR24" s="1">
        <f t="shared" si="14"/>
        <v>0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 t="s">
        <v>54</v>
      </c>
      <c r="B25" s="1" t="s">
        <v>36</v>
      </c>
      <c r="C25" s="1"/>
      <c r="D25" s="1"/>
      <c r="E25" s="1"/>
      <c r="F25" s="1"/>
      <c r="G25" s="1">
        <f t="shared" si="7"/>
        <v>0</v>
      </c>
      <c r="H25" s="5">
        <v>0.3</v>
      </c>
      <c r="I25" s="1">
        <v>135</v>
      </c>
      <c r="J25" s="1">
        <v>1030679319</v>
      </c>
      <c r="K25" s="1"/>
      <c r="L25" s="1">
        <f t="shared" si="2"/>
        <v>0</v>
      </c>
      <c r="M25" s="1"/>
      <c r="N25" s="1"/>
      <c r="O25" s="1">
        <v>162</v>
      </c>
      <c r="P25" s="1">
        <f t="shared" si="3"/>
        <v>0</v>
      </c>
      <c r="Q25" s="1">
        <v>15</v>
      </c>
      <c r="R25" s="4">
        <f t="shared" si="8"/>
        <v>183</v>
      </c>
      <c r="S25" s="4">
        <f t="shared" si="9"/>
        <v>300</v>
      </c>
      <c r="T25" s="24">
        <f t="shared" si="10"/>
        <v>300</v>
      </c>
      <c r="U25" s="4">
        <v>300</v>
      </c>
      <c r="V25" s="1"/>
      <c r="W25" s="1" t="e">
        <f t="shared" si="4"/>
        <v>#DIV/0!</v>
      </c>
      <c r="X25" s="1" t="e">
        <f t="shared" si="5"/>
        <v>#DIV/0!</v>
      </c>
      <c r="Y25" s="1"/>
      <c r="Z25" s="1"/>
      <c r="AA25" s="1"/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 t="shared" ref="AI25:AI31" si="15">H25*R25</f>
        <v>54.9</v>
      </c>
      <c r="AJ25" s="1">
        <f t="shared" si="11"/>
        <v>90</v>
      </c>
      <c r="AK25" s="5">
        <f>VLOOKUP(J25,[1]Sheet!$I:$AF,23,0)</f>
        <v>0.3</v>
      </c>
      <c r="AL25" s="5">
        <f>VLOOKUP(J25,[1]Sheet!$I:$AF,24,0)</f>
        <v>1.8</v>
      </c>
      <c r="AM25" s="22">
        <f t="shared" si="12"/>
        <v>90</v>
      </c>
      <c r="AN25" s="1"/>
      <c r="AO25" s="4"/>
      <c r="AP25" s="1"/>
      <c r="AQ25" s="1">
        <f t="shared" si="13"/>
        <v>48.6</v>
      </c>
      <c r="AR25" s="1">
        <f t="shared" si="14"/>
        <v>0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 t="s">
        <v>55</v>
      </c>
      <c r="B26" s="1" t="s">
        <v>36</v>
      </c>
      <c r="C26" s="1">
        <v>497</v>
      </c>
      <c r="D26" s="1"/>
      <c r="E26" s="1">
        <v>144</v>
      </c>
      <c r="F26" s="1"/>
      <c r="G26" s="1">
        <f t="shared" si="7"/>
        <v>0</v>
      </c>
      <c r="H26" s="5">
        <v>0.18</v>
      </c>
      <c r="I26" s="1">
        <v>150</v>
      </c>
      <c r="J26" s="1">
        <v>1030638204</v>
      </c>
      <c r="K26" s="1"/>
      <c r="L26" s="1">
        <f t="shared" si="2"/>
        <v>144</v>
      </c>
      <c r="M26" s="1"/>
      <c r="N26" s="1"/>
      <c r="O26" s="1">
        <v>558.00000000000011</v>
      </c>
      <c r="P26" s="1">
        <f t="shared" si="3"/>
        <v>28.8</v>
      </c>
      <c r="Q26" s="1">
        <v>40</v>
      </c>
      <c r="R26" s="4">
        <f t="shared" si="8"/>
        <v>361.99999999999989</v>
      </c>
      <c r="S26" s="4">
        <f t="shared" si="9"/>
        <v>1000</v>
      </c>
      <c r="T26" s="24">
        <f t="shared" si="10"/>
        <v>1002.0000000000001</v>
      </c>
      <c r="U26" s="20">
        <v>1000</v>
      </c>
      <c r="V26" s="1"/>
      <c r="W26" s="1">
        <f t="shared" si="4"/>
        <v>31.944444444444443</v>
      </c>
      <c r="X26" s="1">
        <f t="shared" si="5"/>
        <v>19.375000000000004</v>
      </c>
      <c r="Y26" s="1"/>
      <c r="Z26" s="1">
        <v>36.5</v>
      </c>
      <c r="AA26" s="1">
        <v>54.666666666666664</v>
      </c>
      <c r="AB26" s="1">
        <v>31</v>
      </c>
      <c r="AC26" s="1">
        <v>52.8</v>
      </c>
      <c r="AD26" s="1">
        <v>51.2</v>
      </c>
      <c r="AE26" s="1">
        <v>20.2</v>
      </c>
      <c r="AF26" s="1">
        <v>35</v>
      </c>
      <c r="AG26" s="1">
        <v>26.75</v>
      </c>
      <c r="AH26" s="1"/>
      <c r="AI26" s="1">
        <f t="shared" si="15"/>
        <v>65.159999999999982</v>
      </c>
      <c r="AJ26" s="1">
        <f t="shared" si="11"/>
        <v>180</v>
      </c>
      <c r="AK26" s="5">
        <f>VLOOKUP(J26,[1]Sheet!$I:$AF,23,0)</f>
        <v>0.18</v>
      </c>
      <c r="AL26" s="5">
        <f>VLOOKUP(J26,[1]Sheet!$I:$AF,24,0)</f>
        <v>1.08</v>
      </c>
      <c r="AM26" s="22">
        <f t="shared" si="12"/>
        <v>180.36</v>
      </c>
      <c r="AN26" s="1">
        <v>-116</v>
      </c>
      <c r="AO26" s="4">
        <v>220.39999999999986</v>
      </c>
      <c r="AP26" s="1"/>
      <c r="AQ26" s="1">
        <f t="shared" si="13"/>
        <v>100.44000000000001</v>
      </c>
      <c r="AR26" s="1">
        <f t="shared" si="14"/>
        <v>0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 t="s">
        <v>56</v>
      </c>
      <c r="B27" s="1" t="s">
        <v>36</v>
      </c>
      <c r="C27" s="1">
        <v>901</v>
      </c>
      <c r="D27" s="1"/>
      <c r="E27" s="1">
        <v>69</v>
      </c>
      <c r="F27" s="1">
        <v>762</v>
      </c>
      <c r="G27" s="1">
        <f t="shared" si="7"/>
        <v>33.130434782608695</v>
      </c>
      <c r="H27" s="5">
        <v>0.25</v>
      </c>
      <c r="I27" s="1">
        <v>120</v>
      </c>
      <c r="J27" s="1">
        <v>1030670844</v>
      </c>
      <c r="K27" s="1"/>
      <c r="L27" s="1">
        <f t="shared" si="2"/>
        <v>69</v>
      </c>
      <c r="M27" s="1"/>
      <c r="N27" s="1"/>
      <c r="O27" s="1">
        <v>0</v>
      </c>
      <c r="P27" s="1">
        <f t="shared" si="3"/>
        <v>13.8</v>
      </c>
      <c r="Q27" s="1">
        <v>23</v>
      </c>
      <c r="R27" s="4">
        <f t="shared" si="8"/>
        <v>-233</v>
      </c>
      <c r="S27" s="4">
        <f t="shared" si="9"/>
        <v>0</v>
      </c>
      <c r="T27" s="24">
        <f t="shared" si="10"/>
        <v>0</v>
      </c>
      <c r="U27" s="4"/>
      <c r="V27" s="1"/>
      <c r="W27" s="1">
        <f t="shared" si="4"/>
        <v>38.333333333333329</v>
      </c>
      <c r="X27" s="1">
        <f t="shared" si="5"/>
        <v>55.217391304347821</v>
      </c>
      <c r="Y27" s="1"/>
      <c r="Z27" s="1">
        <v>19.25</v>
      </c>
      <c r="AA27" s="1">
        <v>24</v>
      </c>
      <c r="AB27" s="1">
        <v>22.8</v>
      </c>
      <c r="AC27" s="1">
        <v>16</v>
      </c>
      <c r="AD27" s="1">
        <v>21.8</v>
      </c>
      <c r="AE27" s="1">
        <v>17.600000000000001</v>
      </c>
      <c r="AF27" s="1">
        <v>47.2</v>
      </c>
      <c r="AG27" s="1">
        <v>39</v>
      </c>
      <c r="AH27" s="11" t="s">
        <v>42</v>
      </c>
      <c r="AI27" s="1">
        <f t="shared" si="15"/>
        <v>-58.25</v>
      </c>
      <c r="AJ27" s="1">
        <f t="shared" si="11"/>
        <v>0</v>
      </c>
      <c r="AK27" s="5">
        <f>VLOOKUP(J27,[1]Sheet!$I:$AF,23,0)</f>
        <v>0.25</v>
      </c>
      <c r="AL27" s="5">
        <f>VLOOKUP(J27,[1]Sheet!$I:$AF,24,0)</f>
        <v>1.5</v>
      </c>
      <c r="AM27" s="22">
        <f t="shared" si="12"/>
        <v>0</v>
      </c>
      <c r="AN27" s="1">
        <v>771</v>
      </c>
      <c r="AO27" s="4"/>
      <c r="AP27" s="1"/>
      <c r="AQ27" s="1">
        <f t="shared" si="13"/>
        <v>0</v>
      </c>
      <c r="AR27" s="1">
        <f t="shared" si="14"/>
        <v>190.5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" t="s">
        <v>57</v>
      </c>
      <c r="B28" s="1" t="s">
        <v>32</v>
      </c>
      <c r="C28" s="1">
        <v>70.031999999999996</v>
      </c>
      <c r="D28" s="1"/>
      <c r="E28" s="1"/>
      <c r="F28" s="1"/>
      <c r="G28" s="1">
        <f t="shared" si="7"/>
        <v>0</v>
      </c>
      <c r="H28" s="5">
        <v>1</v>
      </c>
      <c r="I28" s="1">
        <v>35</v>
      </c>
      <c r="J28" s="1">
        <v>1030228316</v>
      </c>
      <c r="K28" s="1"/>
      <c r="L28" s="1">
        <f t="shared" si="2"/>
        <v>0</v>
      </c>
      <c r="M28" s="1"/>
      <c r="N28" s="1"/>
      <c r="O28" s="1">
        <v>40</v>
      </c>
      <c r="P28" s="1">
        <f t="shared" si="3"/>
        <v>0</v>
      </c>
      <c r="Q28" s="1">
        <v>5</v>
      </c>
      <c r="R28" s="4">
        <f t="shared" si="8"/>
        <v>75</v>
      </c>
      <c r="S28" s="4">
        <f t="shared" si="9"/>
        <v>150</v>
      </c>
      <c r="T28" s="24">
        <f t="shared" si="10"/>
        <v>120</v>
      </c>
      <c r="U28" s="4">
        <v>150</v>
      </c>
      <c r="V28" s="1"/>
      <c r="W28" s="1" t="e">
        <f t="shared" si="4"/>
        <v>#DIV/0!</v>
      </c>
      <c r="X28" s="1" t="e">
        <f t="shared" si="5"/>
        <v>#DIV/0!</v>
      </c>
      <c r="Y28" s="1"/>
      <c r="Z28" s="1">
        <v>0</v>
      </c>
      <c r="AA28" s="1">
        <v>11.6715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15"/>
        <v>75</v>
      </c>
      <c r="AJ28" s="1">
        <f t="shared" si="11"/>
        <v>150</v>
      </c>
      <c r="AK28" s="5">
        <f>VLOOKUP(J28,[1]Sheet!$I:$AF,23,0)</f>
        <v>1.25</v>
      </c>
      <c r="AL28" s="5">
        <f>VLOOKUP(J28,[1]Sheet!$I:$AF,24,0)</f>
        <v>5</v>
      </c>
      <c r="AM28" s="22">
        <f t="shared" si="12"/>
        <v>150</v>
      </c>
      <c r="AN28" s="1"/>
      <c r="AO28" s="4"/>
      <c r="AP28" s="1"/>
      <c r="AQ28" s="1">
        <f t="shared" si="13"/>
        <v>40</v>
      </c>
      <c r="AR28" s="1">
        <f t="shared" si="14"/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 t="s">
        <v>58</v>
      </c>
      <c r="B29" s="1" t="s">
        <v>36</v>
      </c>
      <c r="C29" s="1">
        <v>400</v>
      </c>
      <c r="D29" s="1"/>
      <c r="E29" s="1">
        <v>145</v>
      </c>
      <c r="F29" s="1">
        <v>5</v>
      </c>
      <c r="G29" s="1">
        <f t="shared" si="7"/>
        <v>0.125</v>
      </c>
      <c r="H29" s="5">
        <v>0.4</v>
      </c>
      <c r="I29" s="1">
        <v>41</v>
      </c>
      <c r="J29" s="1">
        <v>1030234120</v>
      </c>
      <c r="K29" s="1"/>
      <c r="L29" s="1">
        <f t="shared" si="2"/>
        <v>145</v>
      </c>
      <c r="M29" s="1"/>
      <c r="N29" s="1"/>
      <c r="O29" s="1">
        <v>160</v>
      </c>
      <c r="P29" s="1">
        <f t="shared" si="3"/>
        <v>29</v>
      </c>
      <c r="Q29" s="1">
        <v>40</v>
      </c>
      <c r="R29" s="4">
        <f t="shared" si="8"/>
        <v>755</v>
      </c>
      <c r="S29" s="4">
        <f t="shared" si="9"/>
        <v>500</v>
      </c>
      <c r="T29" s="24">
        <f t="shared" si="10"/>
        <v>500</v>
      </c>
      <c r="U29" s="20">
        <v>500</v>
      </c>
      <c r="V29" s="1"/>
      <c r="W29" s="1">
        <f t="shared" si="4"/>
        <v>31.724137931034484</v>
      </c>
      <c r="X29" s="1">
        <f t="shared" si="5"/>
        <v>5.6896551724137927</v>
      </c>
      <c r="Y29" s="1"/>
      <c r="Z29" s="1">
        <v>17</v>
      </c>
      <c r="AA29" s="1">
        <v>65.833333333333329</v>
      </c>
      <c r="AB29" s="1">
        <v>15</v>
      </c>
      <c r="AC29" s="1">
        <v>80</v>
      </c>
      <c r="AD29" s="1">
        <v>0.2</v>
      </c>
      <c r="AE29" s="1">
        <v>1.6</v>
      </c>
      <c r="AF29" s="1">
        <v>45.6</v>
      </c>
      <c r="AG29" s="1">
        <v>35.75</v>
      </c>
      <c r="AH29" s="1"/>
      <c r="AI29" s="1">
        <f t="shared" si="15"/>
        <v>302</v>
      </c>
      <c r="AJ29" s="1">
        <f t="shared" si="11"/>
        <v>200</v>
      </c>
      <c r="AK29" s="5">
        <f>VLOOKUP(J29,[1]Sheet!$I:$AF,23,0)</f>
        <v>0.4</v>
      </c>
      <c r="AL29" s="5">
        <f>VLOOKUP(J29,[1]Sheet!$I:$AF,24,0)</f>
        <v>1.6</v>
      </c>
      <c r="AM29" s="22">
        <f t="shared" si="12"/>
        <v>200</v>
      </c>
      <c r="AN29" s="1">
        <v>5</v>
      </c>
      <c r="AO29" s="4">
        <v>502</v>
      </c>
      <c r="AP29" s="1"/>
      <c r="AQ29" s="1">
        <f t="shared" si="13"/>
        <v>64</v>
      </c>
      <c r="AR29" s="1">
        <f t="shared" si="14"/>
        <v>2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 t="s">
        <v>59</v>
      </c>
      <c r="B30" s="1" t="s">
        <v>36</v>
      </c>
      <c r="C30" s="1">
        <v>160</v>
      </c>
      <c r="D30" s="1"/>
      <c r="E30" s="1"/>
      <c r="F30" s="1"/>
      <c r="G30" s="1">
        <f t="shared" si="7"/>
        <v>0</v>
      </c>
      <c r="H30" s="5">
        <v>0.45</v>
      </c>
      <c r="I30" s="1">
        <v>31</v>
      </c>
      <c r="J30" s="1">
        <v>1030228620</v>
      </c>
      <c r="K30" s="1"/>
      <c r="L30" s="1">
        <f t="shared" si="2"/>
        <v>0</v>
      </c>
      <c r="M30" s="1"/>
      <c r="N30" s="1"/>
      <c r="O30" s="1">
        <v>200</v>
      </c>
      <c r="P30" s="1">
        <f t="shared" si="3"/>
        <v>0</v>
      </c>
      <c r="Q30" s="1">
        <v>5</v>
      </c>
      <c r="R30" s="4">
        <f t="shared" si="8"/>
        <v>-85</v>
      </c>
      <c r="S30" s="4">
        <f t="shared" si="9"/>
        <v>350</v>
      </c>
      <c r="T30" s="24">
        <f t="shared" si="10"/>
        <v>352</v>
      </c>
      <c r="U30" s="20">
        <v>350</v>
      </c>
      <c r="V30" s="1"/>
      <c r="W30" s="1" t="e">
        <f t="shared" si="4"/>
        <v>#DIV/0!</v>
      </c>
      <c r="X30" s="1" t="e">
        <f t="shared" si="5"/>
        <v>#DIV/0!</v>
      </c>
      <c r="Y30" s="1"/>
      <c r="Z30" s="1">
        <v>0</v>
      </c>
      <c r="AA30" s="1">
        <v>26.666666666666668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  <c r="AI30" s="1">
        <f t="shared" si="15"/>
        <v>-38.25</v>
      </c>
      <c r="AJ30" s="1">
        <f t="shared" si="11"/>
        <v>157.5</v>
      </c>
      <c r="AK30" s="5">
        <f>VLOOKUP(J30,[1]Sheet!$I:$AF,23,0)</f>
        <v>0.45</v>
      </c>
      <c r="AL30" s="5">
        <f>VLOOKUP(J30,[1]Sheet!$I:$AF,24,0)</f>
        <v>1.8</v>
      </c>
      <c r="AM30" s="22">
        <f t="shared" si="12"/>
        <v>158.4</v>
      </c>
      <c r="AN30" s="1"/>
      <c r="AO30" s="4"/>
      <c r="AP30" s="1"/>
      <c r="AQ30" s="1">
        <f t="shared" si="13"/>
        <v>90</v>
      </c>
      <c r="AR30" s="1">
        <f t="shared" si="14"/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 t="s">
        <v>60</v>
      </c>
      <c r="B31" s="1" t="s">
        <v>36</v>
      </c>
      <c r="C31" s="1">
        <v>160</v>
      </c>
      <c r="D31" s="1"/>
      <c r="E31" s="1">
        <v>-1</v>
      </c>
      <c r="F31" s="1"/>
      <c r="G31" s="1">
        <f t="shared" si="7"/>
        <v>0</v>
      </c>
      <c r="H31" s="5">
        <v>0.45</v>
      </c>
      <c r="I31" s="1">
        <v>30</v>
      </c>
      <c r="J31" s="1">
        <v>1030212603</v>
      </c>
      <c r="K31" s="1"/>
      <c r="L31" s="1">
        <f t="shared" si="2"/>
        <v>-1</v>
      </c>
      <c r="M31" s="1"/>
      <c r="N31" s="1"/>
      <c r="O31" s="1">
        <v>80</v>
      </c>
      <c r="P31" s="1">
        <f t="shared" si="3"/>
        <v>-0.2</v>
      </c>
      <c r="Q31" s="1">
        <v>5</v>
      </c>
      <c r="R31" s="4">
        <f t="shared" si="8"/>
        <v>35</v>
      </c>
      <c r="S31" s="4">
        <f t="shared" si="9"/>
        <v>350</v>
      </c>
      <c r="T31" s="24">
        <f t="shared" si="10"/>
        <v>352</v>
      </c>
      <c r="U31" s="20">
        <v>350</v>
      </c>
      <c r="V31" s="1"/>
      <c r="W31" s="1">
        <f t="shared" si="4"/>
        <v>-575</v>
      </c>
      <c r="X31" s="1">
        <f t="shared" si="5"/>
        <v>-400</v>
      </c>
      <c r="Y31" s="1"/>
      <c r="Z31" s="1">
        <v>0</v>
      </c>
      <c r="AA31" s="1">
        <v>26.666666666666668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15"/>
        <v>15.75</v>
      </c>
      <c r="AJ31" s="1">
        <f t="shared" si="11"/>
        <v>157.5</v>
      </c>
      <c r="AK31" s="5">
        <f>VLOOKUP(J31,[1]Sheet!$I:$AF,23,0)</f>
        <v>0.45</v>
      </c>
      <c r="AL31" s="5">
        <f>VLOOKUP(J31,[1]Sheet!$I:$AF,24,0)</f>
        <v>1.8</v>
      </c>
      <c r="AM31" s="22">
        <f t="shared" si="12"/>
        <v>158.4</v>
      </c>
      <c r="AN31" s="1"/>
      <c r="AO31" s="4"/>
      <c r="AP31" s="1"/>
      <c r="AQ31" s="1">
        <f t="shared" si="13"/>
        <v>36</v>
      </c>
      <c r="AR31" s="1">
        <f t="shared" si="14"/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/>
      <c r="B32" s="1"/>
      <c r="C32" s="1"/>
      <c r="D32" s="1"/>
      <c r="E32" s="1"/>
      <c r="F32" s="1"/>
      <c r="G32" s="1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"/>
      <c r="AL32" s="5"/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/>
      <c r="B33" s="1"/>
      <c r="C33" s="1"/>
      <c r="D33" s="1"/>
      <c r="E33" s="1"/>
      <c r="F33" s="1"/>
      <c r="G33" s="1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"/>
      <c r="AL33" s="5"/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"/>
      <c r="B34" s="1"/>
      <c r="C34" s="1"/>
      <c r="D34" s="1"/>
      <c r="E34" s="1"/>
      <c r="F34" s="1"/>
      <c r="G34" s="1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"/>
      <c r="AL34" s="5"/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/>
      <c r="B35" s="1"/>
      <c r="C35" s="1"/>
      <c r="D35" s="1"/>
      <c r="E35" s="1"/>
      <c r="F35" s="1"/>
      <c r="G35" s="1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7"/>
      <c r="AL35" s="5"/>
      <c r="AM35" s="22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"/>
      <c r="B36" s="1"/>
      <c r="C36" s="1"/>
      <c r="D36" s="1"/>
      <c r="E36" s="1"/>
      <c r="F36" s="1"/>
      <c r="G36" s="1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"/>
      <c r="AL36" s="5"/>
      <c r="AM36" s="22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/>
      <c r="B37" s="1"/>
      <c r="C37" s="1"/>
      <c r="D37" s="1"/>
      <c r="E37" s="1"/>
      <c r="F37" s="1"/>
      <c r="G37" s="1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"/>
      <c r="AL37" s="5"/>
      <c r="AM37" s="22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"/>
      <c r="B38" s="1"/>
      <c r="C38" s="1"/>
      <c r="D38" s="1"/>
      <c r="E38" s="1"/>
      <c r="F38" s="1"/>
      <c r="G38" s="1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"/>
      <c r="AL38" s="5"/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"/>
      <c r="B39" s="1"/>
      <c r="C39" s="1"/>
      <c r="D39" s="1"/>
      <c r="E39" s="1"/>
      <c r="F39" s="1"/>
      <c r="G39" s="1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"/>
      <c r="AL39" s="5"/>
      <c r="AM39" s="22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"/>
      <c r="B40" s="1"/>
      <c r="C40" s="1"/>
      <c r="D40" s="1"/>
      <c r="E40" s="1"/>
      <c r="F40" s="1"/>
      <c r="G40" s="1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"/>
      <c r="AL40" s="5"/>
      <c r="AM40" s="22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/>
      <c r="B41" s="1"/>
      <c r="C41" s="1"/>
      <c r="D41" s="1"/>
      <c r="E41" s="1"/>
      <c r="F41" s="1"/>
      <c r="G41" s="1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"/>
      <c r="AL41" s="5"/>
      <c r="AM41" s="22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/>
      <c r="B42" s="1"/>
      <c r="C42" s="1"/>
      <c r="D42" s="1"/>
      <c r="E42" s="1"/>
      <c r="F42" s="1"/>
      <c r="G42" s="1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"/>
      <c r="AL42" s="5"/>
      <c r="AM42" s="2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/>
      <c r="B43" s="1"/>
      <c r="C43" s="1"/>
      <c r="D43" s="1"/>
      <c r="E43" s="1"/>
      <c r="F43" s="1"/>
      <c r="G43" s="1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"/>
      <c r="AL43" s="5"/>
      <c r="AM43" s="22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"/>
      <c r="B44" s="1"/>
      <c r="C44" s="1"/>
      <c r="D44" s="1"/>
      <c r="E44" s="1"/>
      <c r="F44" s="1"/>
      <c r="G44" s="1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"/>
      <c r="AL44" s="5"/>
      <c r="AM44" s="22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"/>
      <c r="B45" s="1"/>
      <c r="C45" s="1"/>
      <c r="D45" s="1"/>
      <c r="E45" s="1"/>
      <c r="F45" s="1"/>
      <c r="G45" s="1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"/>
      <c r="AL45" s="5"/>
      <c r="AM45" s="22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"/>
      <c r="AL46" s="5"/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/>
      <c r="B47" s="1"/>
      <c r="C47" s="1"/>
      <c r="D47" s="1"/>
      <c r="E47" s="1"/>
      <c r="F47" s="1"/>
      <c r="G47" s="1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"/>
      <c r="AL47" s="5"/>
      <c r="AM47" s="22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/>
      <c r="B48" s="1"/>
      <c r="C48" s="1"/>
      <c r="D48" s="1"/>
      <c r="E48" s="1"/>
      <c r="F48" s="1"/>
      <c r="G48" s="1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"/>
      <c r="AL48" s="5"/>
      <c r="AM48" s="22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/>
      <c r="B49" s="1"/>
      <c r="C49" s="1"/>
      <c r="D49" s="1"/>
      <c r="E49" s="1"/>
      <c r="F49" s="1"/>
      <c r="G49" s="1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5"/>
      <c r="AM49" s="2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/>
      <c r="B50" s="1"/>
      <c r="C50" s="1"/>
      <c r="D50" s="1"/>
      <c r="E50" s="1"/>
      <c r="F50" s="1"/>
      <c r="G50" s="1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"/>
      <c r="AL50" s="5"/>
      <c r="AM50" s="22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/>
      <c r="B51" s="1"/>
      <c r="C51" s="1"/>
      <c r="D51" s="1"/>
      <c r="E51" s="1"/>
      <c r="F51" s="1"/>
      <c r="G51" s="1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"/>
      <c r="AL51" s="5"/>
      <c r="AM51" s="22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/>
      <c r="B52" s="1"/>
      <c r="C52" s="1"/>
      <c r="D52" s="1"/>
      <c r="E52" s="1"/>
      <c r="F52" s="1"/>
      <c r="G52" s="1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5"/>
      <c r="AM52" s="2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/>
      <c r="B53" s="1"/>
      <c r="C53" s="1"/>
      <c r="D53" s="1"/>
      <c r="E53" s="1"/>
      <c r="F53" s="1"/>
      <c r="G53" s="1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"/>
      <c r="AL53" s="5"/>
      <c r="AM53" s="22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/>
      <c r="B54" s="1"/>
      <c r="C54" s="1"/>
      <c r="D54" s="1"/>
      <c r="E54" s="1"/>
      <c r="F54" s="1"/>
      <c r="G54" s="1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"/>
      <c r="AL54" s="5"/>
      <c r="AM54" s="2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/>
      <c r="B55" s="1"/>
      <c r="C55" s="1"/>
      <c r="D55" s="1"/>
      <c r="E55" s="1"/>
      <c r="F55" s="1"/>
      <c r="G55" s="1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"/>
      <c r="AL55" s="5"/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/>
      <c r="B56" s="1"/>
      <c r="C56" s="1"/>
      <c r="D56" s="1"/>
      <c r="E56" s="1"/>
      <c r="F56" s="1"/>
      <c r="G56" s="1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"/>
      <c r="AL56" s="5"/>
      <c r="AM56" s="2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/>
      <c r="B57" s="1"/>
      <c r="C57" s="1"/>
      <c r="D57" s="1"/>
      <c r="E57" s="1"/>
      <c r="F57" s="1"/>
      <c r="G57" s="1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"/>
      <c r="AL57" s="5"/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/>
      <c r="B58" s="1"/>
      <c r="C58" s="1"/>
      <c r="D58" s="1"/>
      <c r="E58" s="1"/>
      <c r="F58" s="1"/>
      <c r="G58" s="1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"/>
      <c r="AL58" s="5"/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/>
      <c r="B59" s="1"/>
      <c r="C59" s="1"/>
      <c r="D59" s="1"/>
      <c r="E59" s="1"/>
      <c r="F59" s="1"/>
      <c r="G59" s="1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"/>
      <c r="AL59" s="5"/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/>
      <c r="B60" s="1"/>
      <c r="C60" s="1"/>
      <c r="D60" s="1"/>
      <c r="E60" s="1"/>
      <c r="F60" s="1"/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"/>
      <c r="AL60" s="5"/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/>
      <c r="B61" s="1"/>
      <c r="C61" s="1"/>
      <c r="D61" s="1"/>
      <c r="E61" s="1"/>
      <c r="F61" s="1"/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"/>
      <c r="AL61" s="5"/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/>
      <c r="B62" s="1"/>
      <c r="C62" s="1"/>
      <c r="D62" s="1"/>
      <c r="E62" s="1"/>
      <c r="F62" s="1"/>
      <c r="G62" s="1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"/>
      <c r="AL62" s="5"/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/>
      <c r="B63" s="1"/>
      <c r="C63" s="1"/>
      <c r="D63" s="1"/>
      <c r="E63" s="1"/>
      <c r="F63" s="1"/>
      <c r="G63" s="1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5"/>
      <c r="AL63" s="5"/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/>
      <c r="B64" s="1"/>
      <c r="C64" s="1"/>
      <c r="D64" s="1"/>
      <c r="E64" s="1"/>
      <c r="F64" s="1"/>
      <c r="G64" s="1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5"/>
      <c r="AL64" s="5"/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/>
      <c r="B65" s="1"/>
      <c r="C65" s="1"/>
      <c r="D65" s="1"/>
      <c r="E65" s="1"/>
      <c r="F65" s="1"/>
      <c r="G65" s="1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5"/>
      <c r="AL65" s="5"/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"/>
      <c r="B66" s="1"/>
      <c r="C66" s="1"/>
      <c r="D66" s="1"/>
      <c r="E66" s="1"/>
      <c r="F66" s="1"/>
      <c r="G66" s="1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5"/>
      <c r="AL66" s="5"/>
      <c r="AM66" s="2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/>
      <c r="B67" s="1"/>
      <c r="C67" s="1"/>
      <c r="D67" s="1"/>
      <c r="E67" s="1"/>
      <c r="F67" s="1"/>
      <c r="G67" s="1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5"/>
      <c r="AL67" s="5"/>
      <c r="AM67" s="2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"/>
      <c r="B68" s="1"/>
      <c r="C68" s="1"/>
      <c r="D68" s="1"/>
      <c r="E68" s="1"/>
      <c r="F68" s="1"/>
      <c r="G68" s="1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5"/>
      <c r="AL68" s="5"/>
      <c r="AM68" s="2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"/>
      <c r="B69" s="1"/>
      <c r="C69" s="1"/>
      <c r="D69" s="1"/>
      <c r="E69" s="1"/>
      <c r="F69" s="1"/>
      <c r="G69" s="1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5"/>
      <c r="AL69" s="5"/>
      <c r="AM69" s="2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"/>
      <c r="B70" s="1"/>
      <c r="C70" s="1"/>
      <c r="D70" s="1"/>
      <c r="E70" s="1"/>
      <c r="F70" s="1"/>
      <c r="G70" s="1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5"/>
      <c r="AL70" s="5"/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"/>
      <c r="B71" s="1"/>
      <c r="C71" s="1"/>
      <c r="D71" s="1"/>
      <c r="E71" s="1"/>
      <c r="F71" s="1"/>
      <c r="G71" s="1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5"/>
      <c r="AL71" s="5"/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"/>
      <c r="B72" s="1"/>
      <c r="C72" s="1"/>
      <c r="D72" s="1"/>
      <c r="E72" s="1"/>
      <c r="F72" s="1"/>
      <c r="G72" s="1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5"/>
      <c r="AL72" s="5"/>
      <c r="AM72" s="2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"/>
      <c r="B73" s="1"/>
      <c r="C73" s="1"/>
      <c r="D73" s="1"/>
      <c r="E73" s="1"/>
      <c r="F73" s="1"/>
      <c r="G73" s="1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5"/>
      <c r="AL73" s="5"/>
      <c r="AM73" s="2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/>
      <c r="B74" s="1"/>
      <c r="C74" s="1"/>
      <c r="D74" s="1"/>
      <c r="E74" s="1"/>
      <c r="F74" s="1"/>
      <c r="G74" s="1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5"/>
      <c r="AL74" s="5"/>
      <c r="AM74" s="2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"/>
      <c r="B75" s="1"/>
      <c r="C75" s="1"/>
      <c r="D75" s="1"/>
      <c r="E75" s="1"/>
      <c r="F75" s="1"/>
      <c r="G75" s="1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5"/>
      <c r="AL75" s="5"/>
      <c r="AM75" s="2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/>
      <c r="B76" s="1"/>
      <c r="C76" s="1"/>
      <c r="D76" s="1"/>
      <c r="E76" s="1"/>
      <c r="F76" s="1"/>
      <c r="G76" s="1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5"/>
      <c r="AL76" s="5"/>
      <c r="AM76" s="2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/>
      <c r="B77" s="1"/>
      <c r="C77" s="1"/>
      <c r="D77" s="1"/>
      <c r="E77" s="1"/>
      <c r="F77" s="1"/>
      <c r="G77" s="1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5"/>
      <c r="AL77" s="5"/>
      <c r="AM77" s="2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/>
      <c r="B78" s="1"/>
      <c r="C78" s="1"/>
      <c r="D78" s="1"/>
      <c r="E78" s="1"/>
      <c r="F78" s="1"/>
      <c r="G78" s="1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5"/>
      <c r="AL78" s="5"/>
      <c r="AM78" s="2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/>
      <c r="B79" s="1"/>
      <c r="C79" s="1"/>
      <c r="D79" s="1"/>
      <c r="E79" s="1"/>
      <c r="F79" s="1"/>
      <c r="G79" s="1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5"/>
      <c r="AL79" s="5"/>
      <c r="AM79" s="2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/>
      <c r="B80" s="1"/>
      <c r="C80" s="1"/>
      <c r="D80" s="1"/>
      <c r="E80" s="1"/>
      <c r="F80" s="1"/>
      <c r="G80" s="1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5"/>
      <c r="AL80" s="5"/>
      <c r="AM80" s="2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/>
      <c r="B81" s="1"/>
      <c r="C81" s="1"/>
      <c r="D81" s="1"/>
      <c r="E81" s="1"/>
      <c r="F81" s="1"/>
      <c r="G81" s="1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5"/>
      <c r="AL81" s="5"/>
      <c r="AM81" s="2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/>
      <c r="B82" s="1"/>
      <c r="C82" s="1"/>
      <c r="D82" s="1"/>
      <c r="E82" s="1"/>
      <c r="F82" s="1"/>
      <c r="G82" s="1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5"/>
      <c r="AL82" s="5"/>
      <c r="AM82" s="2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/>
      <c r="B83" s="1"/>
      <c r="C83" s="1"/>
      <c r="D83" s="1"/>
      <c r="E83" s="1"/>
      <c r="F83" s="1"/>
      <c r="G83" s="1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5"/>
      <c r="AM83" s="2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/>
      <c r="B84" s="1"/>
      <c r="C84" s="1"/>
      <c r="D84" s="1"/>
      <c r="E84" s="1"/>
      <c r="F84" s="1"/>
      <c r="G84" s="1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5"/>
      <c r="AL84" s="5"/>
      <c r="AM84" s="2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/>
      <c r="B85" s="1"/>
      <c r="C85" s="1"/>
      <c r="D85" s="1"/>
      <c r="E85" s="1"/>
      <c r="F85" s="1"/>
      <c r="G85" s="1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5"/>
      <c r="AL85" s="5"/>
      <c r="AM85" s="2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/>
      <c r="B86" s="1"/>
      <c r="C86" s="1"/>
      <c r="D86" s="1"/>
      <c r="E86" s="1"/>
      <c r="F86" s="1"/>
      <c r="G86" s="1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5"/>
      <c r="AL86" s="5"/>
      <c r="AM86" s="2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/>
      <c r="B87" s="1"/>
      <c r="C87" s="1"/>
      <c r="D87" s="1"/>
      <c r="E87" s="1"/>
      <c r="F87" s="1"/>
      <c r="G87" s="1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5"/>
      <c r="AL87" s="5"/>
      <c r="AM87" s="2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/>
      <c r="B88" s="1"/>
      <c r="C88" s="1"/>
      <c r="D88" s="1"/>
      <c r="E88" s="1"/>
      <c r="F88" s="1"/>
      <c r="G88" s="1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5"/>
      <c r="AL88" s="5"/>
      <c r="AM88" s="2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/>
      <c r="B89" s="1"/>
      <c r="C89" s="1"/>
      <c r="D89" s="1"/>
      <c r="E89" s="1"/>
      <c r="F89" s="1"/>
      <c r="G89" s="1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5"/>
      <c r="AM89" s="2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"/>
      <c r="B90" s="1"/>
      <c r="C90" s="1"/>
      <c r="D90" s="1"/>
      <c r="E90" s="1"/>
      <c r="F90" s="1"/>
      <c r="G90" s="1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5"/>
      <c r="AL90" s="5"/>
      <c r="AM90" s="2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/>
      <c r="B91" s="1"/>
      <c r="C91" s="1"/>
      <c r="D91" s="1"/>
      <c r="E91" s="1"/>
      <c r="F91" s="1"/>
      <c r="G91" s="1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5"/>
      <c r="AL91" s="5"/>
      <c r="AM91" s="2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/>
      <c r="B92" s="1"/>
      <c r="C92" s="1"/>
      <c r="D92" s="1"/>
      <c r="E92" s="1"/>
      <c r="F92" s="1"/>
      <c r="G92" s="1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5"/>
      <c r="AL92" s="5"/>
      <c r="AM92" s="2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/>
      <c r="B93" s="1"/>
      <c r="C93" s="1"/>
      <c r="D93" s="1"/>
      <c r="E93" s="1"/>
      <c r="F93" s="1"/>
      <c r="G93" s="1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5"/>
      <c r="AL93" s="5"/>
      <c r="AM93" s="2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/>
      <c r="B94" s="1"/>
      <c r="C94" s="1"/>
      <c r="D94" s="1"/>
      <c r="E94" s="1"/>
      <c r="F94" s="1"/>
      <c r="G94" s="1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5"/>
      <c r="AL94" s="5"/>
      <c r="AM94" s="2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/>
      <c r="B95" s="1"/>
      <c r="C95" s="1"/>
      <c r="D95" s="1"/>
      <c r="E95" s="1"/>
      <c r="F95" s="1"/>
      <c r="G95" s="1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5"/>
      <c r="AL95" s="5"/>
      <c r="AM95" s="2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/>
      <c r="B96" s="1"/>
      <c r="C96" s="1"/>
      <c r="D96" s="1"/>
      <c r="E96" s="1"/>
      <c r="F96" s="1"/>
      <c r="G96" s="1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5"/>
      <c r="AL96" s="5"/>
      <c r="AM96" s="2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/>
      <c r="B97" s="1"/>
      <c r="C97" s="1"/>
      <c r="D97" s="1"/>
      <c r="E97" s="1"/>
      <c r="F97" s="1"/>
      <c r="G97" s="1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5"/>
      <c r="AL97" s="5"/>
      <c r="AM97" s="2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/>
      <c r="B98" s="1"/>
      <c r="C98" s="1"/>
      <c r="D98" s="1"/>
      <c r="E98" s="1"/>
      <c r="F98" s="1"/>
      <c r="G98" s="1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5"/>
      <c r="AL98" s="5"/>
      <c r="AM98" s="2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/>
      <c r="B99" s="1"/>
      <c r="C99" s="1"/>
      <c r="D99" s="1"/>
      <c r="E99" s="1"/>
      <c r="F99" s="1"/>
      <c r="G99" s="1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5"/>
      <c r="AL99" s="5"/>
      <c r="AM99" s="2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/>
      <c r="B100" s="1"/>
      <c r="C100" s="1"/>
      <c r="D100" s="1"/>
      <c r="E100" s="1"/>
      <c r="F100" s="1"/>
      <c r="G100" s="1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5"/>
      <c r="AL100" s="5"/>
      <c r="AM100" s="2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x14ac:dyDescent="0.25">
      <c r="A101" s="1"/>
      <c r="B101" s="1"/>
      <c r="C101" s="1"/>
      <c r="D101" s="1"/>
      <c r="E101" s="1"/>
      <c r="F101" s="1"/>
      <c r="G101" s="1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5"/>
      <c r="AL101" s="5"/>
      <c r="AM101" s="2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1"/>
      <c r="B102" s="1"/>
      <c r="C102" s="1"/>
      <c r="D102" s="1"/>
      <c r="E102" s="1"/>
      <c r="F102" s="1"/>
      <c r="G102" s="1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5"/>
      <c r="AL102" s="5"/>
      <c r="AM102" s="2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x14ac:dyDescent="0.25">
      <c r="A103" s="1"/>
      <c r="B103" s="1"/>
      <c r="C103" s="1"/>
      <c r="D103" s="1"/>
      <c r="E103" s="1"/>
      <c r="F103" s="1"/>
      <c r="G103" s="1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5"/>
      <c r="AL103" s="5"/>
      <c r="AM103" s="2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x14ac:dyDescent="0.25">
      <c r="A104" s="1"/>
      <c r="B104" s="1"/>
      <c r="C104" s="1"/>
      <c r="D104" s="1"/>
      <c r="E104" s="1"/>
      <c r="F104" s="1"/>
      <c r="G104" s="1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5"/>
      <c r="AL104" s="5"/>
      <c r="AM104" s="2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x14ac:dyDescent="0.25">
      <c r="A105" s="1"/>
      <c r="B105" s="1"/>
      <c r="C105" s="1"/>
      <c r="D105" s="1"/>
      <c r="E105" s="1"/>
      <c r="F105" s="1"/>
      <c r="G105" s="1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5"/>
      <c r="AL105" s="5"/>
      <c r="AM105" s="2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x14ac:dyDescent="0.25">
      <c r="A106" s="1"/>
      <c r="B106" s="1"/>
      <c r="C106" s="1"/>
      <c r="D106" s="1"/>
      <c r="E106" s="1"/>
      <c r="F106" s="1"/>
      <c r="G106" s="1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5"/>
      <c r="AL106" s="5"/>
      <c r="AM106" s="2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x14ac:dyDescent="0.25">
      <c r="A107" s="1"/>
      <c r="B107" s="1"/>
      <c r="C107" s="1"/>
      <c r="D107" s="1"/>
      <c r="E107" s="1"/>
      <c r="F107" s="1"/>
      <c r="G107" s="1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5"/>
      <c r="AL107" s="5"/>
      <c r="AM107" s="2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x14ac:dyDescent="0.25">
      <c r="A108" s="1"/>
      <c r="B108" s="1"/>
      <c r="C108" s="1"/>
      <c r="D108" s="1"/>
      <c r="E108" s="1"/>
      <c r="F108" s="1"/>
      <c r="G108" s="1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5"/>
      <c r="AL108" s="5"/>
      <c r="AM108" s="2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x14ac:dyDescent="0.25">
      <c r="A109" s="1"/>
      <c r="B109" s="1"/>
      <c r="C109" s="1"/>
      <c r="D109" s="1"/>
      <c r="E109" s="1"/>
      <c r="F109" s="1"/>
      <c r="G109" s="1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5"/>
      <c r="AL109" s="5"/>
      <c r="AM109" s="2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25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5"/>
      <c r="AL110" s="5"/>
      <c r="AM110" s="2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25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5"/>
      <c r="AL111" s="5"/>
      <c r="AM111" s="2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25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5"/>
      <c r="AL112" s="5"/>
      <c r="AM112" s="2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25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5"/>
      <c r="AL113" s="5"/>
      <c r="AM113" s="2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25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5"/>
      <c r="AL114" s="5"/>
      <c r="AM114" s="2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5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5"/>
      <c r="AL115" s="5"/>
      <c r="AM115" s="2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5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5"/>
      <c r="AL116" s="5"/>
      <c r="AM116" s="2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25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5"/>
      <c r="AM117" s="2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25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5"/>
      <c r="AL118" s="5"/>
      <c r="AM118" s="2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25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5"/>
      <c r="AL119" s="5"/>
      <c r="AM119" s="2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25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5"/>
      <c r="AL120" s="5"/>
      <c r="AM120" s="2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25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5"/>
      <c r="AL121" s="5"/>
      <c r="AM121" s="2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x14ac:dyDescent="0.25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5"/>
      <c r="AL122" s="5"/>
      <c r="AM122" s="2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x14ac:dyDescent="0.25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5"/>
      <c r="AL123" s="5"/>
      <c r="AM123" s="2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x14ac:dyDescent="0.25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5"/>
      <c r="AL124" s="5"/>
      <c r="AM124" s="2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x14ac:dyDescent="0.25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5"/>
      <c r="AL125" s="5"/>
      <c r="AM125" s="2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x14ac:dyDescent="0.25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5"/>
      <c r="AM126" s="2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x14ac:dyDescent="0.25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5"/>
      <c r="AL127" s="5"/>
      <c r="AM127" s="2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x14ac:dyDescent="0.25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5"/>
      <c r="AL128" s="5"/>
      <c r="AM128" s="2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x14ac:dyDescent="0.25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5"/>
      <c r="AL129" s="5"/>
      <c r="AM129" s="2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x14ac:dyDescent="0.25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5"/>
      <c r="AL130" s="5"/>
      <c r="AM130" s="2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x14ac:dyDescent="0.25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5"/>
      <c r="AL131" s="5"/>
      <c r="AM131" s="2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x14ac:dyDescent="0.25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5"/>
      <c r="AL132" s="5"/>
      <c r="AM132" s="2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x14ac:dyDescent="0.25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5"/>
      <c r="AL133" s="5"/>
      <c r="AM133" s="2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x14ac:dyDescent="0.25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5"/>
      <c r="AL134" s="5"/>
      <c r="AM134" s="2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x14ac:dyDescent="0.25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5"/>
      <c r="AL135" s="5"/>
      <c r="AM135" s="2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x14ac:dyDescent="0.25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5"/>
      <c r="AL136" s="5"/>
      <c r="AM136" s="2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x14ac:dyDescent="0.25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5"/>
      <c r="AL137" s="5"/>
      <c r="AM137" s="2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x14ac:dyDescent="0.25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5"/>
      <c r="AL138" s="5"/>
      <c r="AM138" s="2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x14ac:dyDescent="0.25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5"/>
      <c r="AL139" s="5"/>
      <c r="AM139" s="2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x14ac:dyDescent="0.25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5"/>
      <c r="AL140" s="5"/>
      <c r="AM140" s="2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x14ac:dyDescent="0.25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5"/>
      <c r="AL141" s="5"/>
      <c r="AM141" s="2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x14ac:dyDescent="0.25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5"/>
      <c r="AL142" s="5"/>
      <c r="AM142" s="2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x14ac:dyDescent="0.25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5"/>
      <c r="AL143" s="5"/>
      <c r="AM143" s="2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x14ac:dyDescent="0.25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5"/>
      <c r="AL144" s="5"/>
      <c r="AM144" s="2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x14ac:dyDescent="0.25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  <c r="AL145" s="5"/>
      <c r="AM145" s="2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x14ac:dyDescent="0.25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5"/>
      <c r="AL146" s="5"/>
      <c r="AM146" s="2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x14ac:dyDescent="0.25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5"/>
      <c r="AL147" s="5"/>
      <c r="AM147" s="2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x14ac:dyDescent="0.25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5"/>
      <c r="AL148" s="5"/>
      <c r="AM148" s="2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x14ac:dyDescent="0.25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5"/>
      <c r="AL149" s="5"/>
      <c r="AM149" s="2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x14ac:dyDescent="0.25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5"/>
      <c r="AL150" s="5"/>
      <c r="AM150" s="2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x14ac:dyDescent="0.25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5"/>
      <c r="AM151" s="2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x14ac:dyDescent="0.25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5"/>
      <c r="AL152" s="5"/>
      <c r="AM152" s="2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x14ac:dyDescent="0.25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5"/>
      <c r="AL153" s="5"/>
      <c r="AM153" s="2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x14ac:dyDescent="0.25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5"/>
      <c r="AL154" s="5"/>
      <c r="AM154" s="2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x14ac:dyDescent="0.25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  <c r="AL155" s="5"/>
      <c r="AM155" s="2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x14ac:dyDescent="0.25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5"/>
      <c r="AL156" s="5"/>
      <c r="AM156" s="2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x14ac:dyDescent="0.25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5"/>
      <c r="AL157" s="5"/>
      <c r="AM157" s="2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x14ac:dyDescent="0.25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5"/>
      <c r="AL158" s="5"/>
      <c r="AM158" s="2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x14ac:dyDescent="0.25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5"/>
      <c r="AL159" s="5"/>
      <c r="AM159" s="2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x14ac:dyDescent="0.25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  <c r="AL160" s="5"/>
      <c r="AM160" s="2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x14ac:dyDescent="0.25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5"/>
      <c r="AL161" s="5"/>
      <c r="AM161" s="2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x14ac:dyDescent="0.25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5"/>
      <c r="AL162" s="5"/>
      <c r="AM162" s="2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x14ac:dyDescent="0.25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5"/>
      <c r="AM163" s="2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x14ac:dyDescent="0.25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5"/>
      <c r="AL164" s="5"/>
      <c r="AM164" s="2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x14ac:dyDescent="0.25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  <c r="AL165" s="5"/>
      <c r="AM165" s="2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x14ac:dyDescent="0.25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5"/>
      <c r="AL166" s="5"/>
      <c r="AM166" s="2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x14ac:dyDescent="0.25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  <c r="AL167" s="5"/>
      <c r="AM167" s="2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x14ac:dyDescent="0.25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5"/>
      <c r="AL168" s="5"/>
      <c r="AM168" s="2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x14ac:dyDescent="0.25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5"/>
      <c r="AL169" s="5"/>
      <c r="AM169" s="2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x14ac:dyDescent="0.25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  <c r="AL170" s="5"/>
      <c r="AM170" s="2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x14ac:dyDescent="0.25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5"/>
      <c r="AL171" s="5"/>
      <c r="AM171" s="2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x14ac:dyDescent="0.25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  <c r="AL172" s="5"/>
      <c r="AM172" s="2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x14ac:dyDescent="0.25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5"/>
      <c r="AL173" s="5"/>
      <c r="AM173" s="2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x14ac:dyDescent="0.25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  <c r="AL174" s="5"/>
      <c r="AM174" s="2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x14ac:dyDescent="0.25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5"/>
      <c r="AL175" s="5"/>
      <c r="AM175" s="2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x14ac:dyDescent="0.25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5"/>
      <c r="AL176" s="5"/>
      <c r="AM176" s="2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x14ac:dyDescent="0.25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  <c r="AL177" s="5"/>
      <c r="AM177" s="2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x14ac:dyDescent="0.25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5"/>
      <c r="AL178" s="5"/>
      <c r="AM178" s="2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x14ac:dyDescent="0.25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  <c r="AL179" s="5"/>
      <c r="AM179" s="2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x14ac:dyDescent="0.25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5"/>
      <c r="AL180" s="5"/>
      <c r="AM180" s="2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x14ac:dyDescent="0.25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5"/>
      <c r="AL181" s="5"/>
      <c r="AM181" s="2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x14ac:dyDescent="0.25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5"/>
      <c r="AL182" s="5"/>
      <c r="AM182" s="2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x14ac:dyDescent="0.25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5"/>
      <c r="AL183" s="5"/>
      <c r="AM183" s="2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x14ac:dyDescent="0.25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5"/>
      <c r="AL184" s="5"/>
      <c r="AM184" s="2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x14ac:dyDescent="0.25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5"/>
      <c r="AM185" s="2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x14ac:dyDescent="0.25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5"/>
      <c r="AL186" s="5"/>
      <c r="AM186" s="2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x14ac:dyDescent="0.25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5"/>
      <c r="AL187" s="5"/>
      <c r="AM187" s="2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x14ac:dyDescent="0.25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5"/>
      <c r="AL188" s="5"/>
      <c r="AM188" s="2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x14ac:dyDescent="0.25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5"/>
      <c r="AL189" s="5"/>
      <c r="AM189" s="2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x14ac:dyDescent="0.25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5"/>
      <c r="AL190" s="5"/>
      <c r="AM190" s="2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x14ac:dyDescent="0.25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5"/>
      <c r="AL191" s="5"/>
      <c r="AM191" s="2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x14ac:dyDescent="0.25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5"/>
      <c r="AL192" s="5"/>
      <c r="AM192" s="2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x14ac:dyDescent="0.25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5"/>
      <c r="AL193" s="5"/>
      <c r="AM193" s="2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x14ac:dyDescent="0.25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5"/>
      <c r="AL194" s="5"/>
      <c r="AM194" s="2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x14ac:dyDescent="0.25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5"/>
      <c r="AL195" s="5"/>
      <c r="AM195" s="2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x14ac:dyDescent="0.25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5"/>
      <c r="AL196" s="5"/>
      <c r="AM196" s="2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x14ac:dyDescent="0.25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5"/>
      <c r="AL197" s="5"/>
      <c r="AM197" s="2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x14ac:dyDescent="0.25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5"/>
      <c r="AL198" s="5"/>
      <c r="AM198" s="2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x14ac:dyDescent="0.25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5"/>
      <c r="AL199" s="5"/>
      <c r="AM199" s="2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x14ac:dyDescent="0.25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5"/>
      <c r="AM200" s="2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x14ac:dyDescent="0.25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5"/>
      <c r="AL201" s="5"/>
      <c r="AM201" s="2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x14ac:dyDescent="0.25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5"/>
      <c r="AL202" s="5"/>
      <c r="AM202" s="2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x14ac:dyDescent="0.25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5"/>
      <c r="AL203" s="5"/>
      <c r="AM203" s="2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x14ac:dyDescent="0.25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5"/>
      <c r="AL204" s="5"/>
      <c r="AM204" s="2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x14ac:dyDescent="0.25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5"/>
      <c r="AL205" s="5"/>
      <c r="AM205" s="2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5"/>
      <c r="AL206" s="5"/>
      <c r="AM206" s="2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x14ac:dyDescent="0.25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5"/>
      <c r="AL207" s="5"/>
      <c r="AM207" s="2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5"/>
      <c r="AL208" s="5"/>
      <c r="AM208" s="2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x14ac:dyDescent="0.25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5"/>
      <c r="AL209" s="5"/>
      <c r="AM209" s="2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x14ac:dyDescent="0.25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5"/>
      <c r="AL210" s="5"/>
      <c r="AM210" s="2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x14ac:dyDescent="0.25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5"/>
      <c r="AL211" s="5"/>
      <c r="AM211" s="2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x14ac:dyDescent="0.25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5"/>
      <c r="AL212" s="5"/>
      <c r="AM212" s="2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x14ac:dyDescent="0.25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5"/>
      <c r="AL213" s="5"/>
      <c r="AM213" s="2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x14ac:dyDescent="0.25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5"/>
      <c r="AL214" s="5"/>
      <c r="AM214" s="2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x14ac:dyDescent="0.25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5"/>
      <c r="AL215" s="5"/>
      <c r="AM215" s="2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x14ac:dyDescent="0.25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5"/>
      <c r="AL216" s="5"/>
      <c r="AM216" s="2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x14ac:dyDescent="0.25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5"/>
      <c r="AL217" s="5"/>
      <c r="AM217" s="2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x14ac:dyDescent="0.25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5"/>
      <c r="AL218" s="5"/>
      <c r="AM218" s="2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x14ac:dyDescent="0.25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5"/>
      <c r="AM219" s="2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x14ac:dyDescent="0.25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5"/>
      <c r="AL220" s="5"/>
      <c r="AM220" s="2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x14ac:dyDescent="0.25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5"/>
      <c r="AL221" s="5"/>
      <c r="AM221" s="2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x14ac:dyDescent="0.25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5"/>
      <c r="AL222" s="5"/>
      <c r="AM222" s="2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x14ac:dyDescent="0.25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5"/>
      <c r="AL223" s="5"/>
      <c r="AM223" s="2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x14ac:dyDescent="0.25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5"/>
      <c r="AL224" s="5"/>
      <c r="AM224" s="2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x14ac:dyDescent="0.25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5"/>
      <c r="AL225" s="5"/>
      <c r="AM225" s="2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x14ac:dyDescent="0.25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5"/>
      <c r="AL226" s="5"/>
      <c r="AM226" s="2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x14ac:dyDescent="0.25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5"/>
      <c r="AL227" s="5"/>
      <c r="AM227" s="2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x14ac:dyDescent="0.25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5"/>
      <c r="AL228" s="5"/>
      <c r="AM228" s="2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x14ac:dyDescent="0.25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5"/>
      <c r="AL229" s="5"/>
      <c r="AM229" s="2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x14ac:dyDescent="0.25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5"/>
      <c r="AL230" s="5"/>
      <c r="AM230" s="2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x14ac:dyDescent="0.25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5"/>
      <c r="AL231" s="5"/>
      <c r="AM231" s="2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x14ac:dyDescent="0.25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5"/>
      <c r="AL232" s="5"/>
      <c r="AM232" s="2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x14ac:dyDescent="0.25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5"/>
      <c r="AL233" s="5"/>
      <c r="AM233" s="2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x14ac:dyDescent="0.25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5"/>
      <c r="AL234" s="5"/>
      <c r="AM234" s="2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x14ac:dyDescent="0.25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5"/>
      <c r="AL235" s="5"/>
      <c r="AM235" s="2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x14ac:dyDescent="0.25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5"/>
      <c r="AL236" s="5"/>
      <c r="AM236" s="2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x14ac:dyDescent="0.25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5"/>
      <c r="AM237" s="2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x14ac:dyDescent="0.25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5"/>
      <c r="AL238" s="5"/>
      <c r="AM238" s="2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x14ac:dyDescent="0.25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5"/>
      <c r="AL239" s="5"/>
      <c r="AM239" s="2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x14ac:dyDescent="0.25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5"/>
      <c r="AL240" s="5"/>
      <c r="AM240" s="2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x14ac:dyDescent="0.25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5"/>
      <c r="AL241" s="5"/>
      <c r="AM241" s="2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x14ac:dyDescent="0.25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5"/>
      <c r="AL242" s="5"/>
      <c r="AM242" s="2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x14ac:dyDescent="0.25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5"/>
      <c r="AL243" s="5"/>
      <c r="AM243" s="2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x14ac:dyDescent="0.25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5"/>
      <c r="AL244" s="5"/>
      <c r="AM244" s="2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x14ac:dyDescent="0.25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5"/>
      <c r="AL245" s="5"/>
      <c r="AM245" s="2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x14ac:dyDescent="0.25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5"/>
      <c r="AL246" s="5"/>
      <c r="AM246" s="2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x14ac:dyDescent="0.25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5"/>
      <c r="AL247" s="5"/>
      <c r="AM247" s="2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x14ac:dyDescent="0.25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5"/>
      <c r="AL248" s="5"/>
      <c r="AM248" s="2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x14ac:dyDescent="0.25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5"/>
      <c r="AL249" s="5"/>
      <c r="AM249" s="2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x14ac:dyDescent="0.25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5"/>
      <c r="AL250" s="5"/>
      <c r="AM250" s="2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x14ac:dyDescent="0.25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5"/>
      <c r="AL251" s="5"/>
      <c r="AM251" s="2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x14ac:dyDescent="0.25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5"/>
      <c r="AL252" s="5"/>
      <c r="AM252" s="2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x14ac:dyDescent="0.25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5"/>
      <c r="AM253" s="2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x14ac:dyDescent="0.25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5"/>
      <c r="AL254" s="5"/>
      <c r="AM254" s="2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x14ac:dyDescent="0.25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5"/>
      <c r="AL255" s="5"/>
      <c r="AM255" s="2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x14ac:dyDescent="0.25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5"/>
      <c r="AL256" s="5"/>
      <c r="AM256" s="2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x14ac:dyDescent="0.25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5"/>
      <c r="AL257" s="5"/>
      <c r="AM257" s="2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x14ac:dyDescent="0.25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5"/>
      <c r="AL258" s="5"/>
      <c r="AM258" s="2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x14ac:dyDescent="0.25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5"/>
      <c r="AL259" s="5"/>
      <c r="AM259" s="2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x14ac:dyDescent="0.25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5"/>
      <c r="AL260" s="5"/>
      <c r="AM260" s="2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x14ac:dyDescent="0.25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5"/>
      <c r="AL261" s="5"/>
      <c r="AM261" s="2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x14ac:dyDescent="0.25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5"/>
      <c r="AL262" s="5"/>
      <c r="AM262" s="2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x14ac:dyDescent="0.25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5"/>
      <c r="AL263" s="5"/>
      <c r="AM263" s="2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x14ac:dyDescent="0.25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5"/>
      <c r="AL264" s="5"/>
      <c r="AM264" s="2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x14ac:dyDescent="0.25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5"/>
      <c r="AL265" s="5"/>
      <c r="AM265" s="2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x14ac:dyDescent="0.25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5"/>
      <c r="AL266" s="5"/>
      <c r="AM266" s="2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x14ac:dyDescent="0.25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5"/>
      <c r="AL267" s="5"/>
      <c r="AM267" s="2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x14ac:dyDescent="0.25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5"/>
      <c r="AL268" s="5"/>
      <c r="AM268" s="2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x14ac:dyDescent="0.25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5"/>
      <c r="AL269" s="5"/>
      <c r="AM269" s="2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x14ac:dyDescent="0.25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5"/>
      <c r="AL270" s="5"/>
      <c r="AM270" s="2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x14ac:dyDescent="0.25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5"/>
      <c r="AL271" s="5"/>
      <c r="AM271" s="2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x14ac:dyDescent="0.25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5"/>
      <c r="AL272" s="5"/>
      <c r="AM272" s="2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x14ac:dyDescent="0.25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5"/>
      <c r="AL273" s="5"/>
      <c r="AM273" s="2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x14ac:dyDescent="0.25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5"/>
      <c r="AM274" s="2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x14ac:dyDescent="0.25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5"/>
      <c r="AL275" s="5"/>
      <c r="AM275" s="2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x14ac:dyDescent="0.25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5"/>
      <c r="AL276" s="5"/>
      <c r="AM276" s="2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x14ac:dyDescent="0.25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5"/>
      <c r="AL277" s="5"/>
      <c r="AM277" s="2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x14ac:dyDescent="0.25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5"/>
      <c r="AL278" s="5"/>
      <c r="AM278" s="2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x14ac:dyDescent="0.25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5"/>
      <c r="AL279" s="5"/>
      <c r="AM279" s="2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x14ac:dyDescent="0.25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5"/>
      <c r="AL280" s="5"/>
      <c r="AM280" s="2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x14ac:dyDescent="0.25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5"/>
      <c r="AL281" s="5"/>
      <c r="AM281" s="2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x14ac:dyDescent="0.25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5"/>
      <c r="AL282" s="5"/>
      <c r="AM282" s="2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x14ac:dyDescent="0.25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5"/>
      <c r="AL283" s="5"/>
      <c r="AM283" s="2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x14ac:dyDescent="0.25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5"/>
      <c r="AL284" s="5"/>
      <c r="AM284" s="2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x14ac:dyDescent="0.25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5"/>
      <c r="AL285" s="5"/>
      <c r="AM285" s="2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x14ac:dyDescent="0.25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5"/>
      <c r="AL286" s="5"/>
      <c r="AM286" s="2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x14ac:dyDescent="0.25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5"/>
      <c r="AM287" s="2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x14ac:dyDescent="0.25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5"/>
      <c r="AL288" s="5"/>
      <c r="AM288" s="2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x14ac:dyDescent="0.25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5"/>
      <c r="AL289" s="5"/>
      <c r="AM289" s="2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x14ac:dyDescent="0.25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5"/>
      <c r="AL290" s="5"/>
      <c r="AM290" s="2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x14ac:dyDescent="0.25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5"/>
      <c r="AL291" s="5"/>
      <c r="AM291" s="2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x14ac:dyDescent="0.25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5"/>
      <c r="AL292" s="5"/>
      <c r="AM292" s="2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x14ac:dyDescent="0.25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5"/>
      <c r="AL293" s="5"/>
      <c r="AM293" s="2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x14ac:dyDescent="0.25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5"/>
      <c r="AL294" s="5"/>
      <c r="AM294" s="2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x14ac:dyDescent="0.25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5"/>
      <c r="AL295" s="5"/>
      <c r="AM295" s="2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x14ac:dyDescent="0.25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5"/>
      <c r="AL296" s="5"/>
      <c r="AM296" s="2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x14ac:dyDescent="0.25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5"/>
      <c r="AL297" s="5"/>
      <c r="AM297" s="2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x14ac:dyDescent="0.25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5"/>
      <c r="AL298" s="5"/>
      <c r="AM298" s="2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x14ac:dyDescent="0.25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5"/>
      <c r="AL299" s="5"/>
      <c r="AM299" s="2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x14ac:dyDescent="0.25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5"/>
      <c r="AL300" s="5"/>
      <c r="AM300" s="2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x14ac:dyDescent="0.25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5"/>
      <c r="AL301" s="5"/>
      <c r="AM301" s="2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x14ac:dyDescent="0.25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5"/>
      <c r="AL302" s="5"/>
      <c r="AM302" s="2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x14ac:dyDescent="0.25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5"/>
      <c r="AL303" s="5"/>
      <c r="AM303" s="2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x14ac:dyDescent="0.25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5"/>
      <c r="AL304" s="5"/>
      <c r="AM304" s="2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x14ac:dyDescent="0.25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5"/>
      <c r="AL305" s="5"/>
      <c r="AM305" s="2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x14ac:dyDescent="0.25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5"/>
      <c r="AL306" s="5"/>
      <c r="AM306" s="2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x14ac:dyDescent="0.25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5"/>
      <c r="AL307" s="5"/>
      <c r="AM307" s="2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x14ac:dyDescent="0.25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5"/>
      <c r="AL308" s="5"/>
      <c r="AM308" s="2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x14ac:dyDescent="0.25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5"/>
      <c r="AL309" s="5"/>
      <c r="AM309" s="2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x14ac:dyDescent="0.25">
      <c r="A310" s="1"/>
      <c r="B310" s="1"/>
      <c r="C310" s="1"/>
      <c r="D310" s="1"/>
      <c r="E310" s="1"/>
      <c r="F310" s="1"/>
      <c r="G310" s="1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5"/>
      <c r="AL310" s="5"/>
      <c r="AM310" s="2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x14ac:dyDescent="0.25">
      <c r="A311" s="1"/>
      <c r="B311" s="1"/>
      <c r="C311" s="1"/>
      <c r="D311" s="1"/>
      <c r="E311" s="1"/>
      <c r="F311" s="1"/>
      <c r="G311" s="1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5"/>
      <c r="AM311" s="2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x14ac:dyDescent="0.25">
      <c r="A312" s="1"/>
      <c r="B312" s="1"/>
      <c r="C312" s="1"/>
      <c r="D312" s="1"/>
      <c r="E312" s="1"/>
      <c r="F312" s="1"/>
      <c r="G312" s="1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5"/>
      <c r="AL312" s="5"/>
      <c r="AM312" s="2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x14ac:dyDescent="0.25">
      <c r="A313" s="1"/>
      <c r="B313" s="1"/>
      <c r="C313" s="1"/>
      <c r="D313" s="1"/>
      <c r="E313" s="1"/>
      <c r="F313" s="1"/>
      <c r="G313" s="1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5"/>
      <c r="AL313" s="5"/>
      <c r="AM313" s="2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x14ac:dyDescent="0.25">
      <c r="A314" s="1"/>
      <c r="B314" s="1"/>
      <c r="C314" s="1"/>
      <c r="D314" s="1"/>
      <c r="E314" s="1"/>
      <c r="F314" s="1"/>
      <c r="G314" s="1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5"/>
      <c r="AL314" s="5"/>
      <c r="AM314" s="2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x14ac:dyDescent="0.25">
      <c r="A315" s="1"/>
      <c r="B315" s="1"/>
      <c r="C315" s="1"/>
      <c r="D315" s="1"/>
      <c r="E315" s="1"/>
      <c r="F315" s="1"/>
      <c r="G315" s="1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5"/>
      <c r="AL315" s="5"/>
      <c r="AM315" s="2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x14ac:dyDescent="0.25">
      <c r="A316" s="1"/>
      <c r="B316" s="1"/>
      <c r="C316" s="1"/>
      <c r="D316" s="1"/>
      <c r="E316" s="1"/>
      <c r="F316" s="1"/>
      <c r="G316" s="1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5"/>
      <c r="AL316" s="5"/>
      <c r="AM316" s="2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x14ac:dyDescent="0.25">
      <c r="A317" s="1"/>
      <c r="B317" s="1"/>
      <c r="C317" s="1"/>
      <c r="D317" s="1"/>
      <c r="E317" s="1"/>
      <c r="F317" s="1"/>
      <c r="G317" s="1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5"/>
      <c r="AL317" s="5"/>
      <c r="AM317" s="2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x14ac:dyDescent="0.25">
      <c r="A318" s="1"/>
      <c r="B318" s="1"/>
      <c r="C318" s="1"/>
      <c r="D318" s="1"/>
      <c r="E318" s="1"/>
      <c r="F318" s="1"/>
      <c r="G318" s="1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5"/>
      <c r="AL318" s="5"/>
      <c r="AM318" s="2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x14ac:dyDescent="0.25">
      <c r="A319" s="1"/>
      <c r="B319" s="1"/>
      <c r="C319" s="1"/>
      <c r="D319" s="1"/>
      <c r="E319" s="1"/>
      <c r="F319" s="1"/>
      <c r="G319" s="1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5"/>
      <c r="AL319" s="5"/>
      <c r="AM319" s="2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x14ac:dyDescent="0.25">
      <c r="A320" s="1"/>
      <c r="B320" s="1"/>
      <c r="C320" s="1"/>
      <c r="D320" s="1"/>
      <c r="E320" s="1"/>
      <c r="F320" s="1"/>
      <c r="G320" s="1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5"/>
      <c r="AL320" s="5"/>
      <c r="AM320" s="2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x14ac:dyDescent="0.25">
      <c r="A321" s="1"/>
      <c r="B321" s="1"/>
      <c r="C321" s="1"/>
      <c r="D321" s="1"/>
      <c r="E321" s="1"/>
      <c r="F321" s="1"/>
      <c r="G321" s="1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5"/>
      <c r="AM321" s="2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x14ac:dyDescent="0.25">
      <c r="A322" s="1"/>
      <c r="B322" s="1"/>
      <c r="C322" s="1"/>
      <c r="D322" s="1"/>
      <c r="E322" s="1"/>
      <c r="F322" s="1"/>
      <c r="G322" s="1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5"/>
      <c r="AL322" s="5"/>
      <c r="AM322" s="2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x14ac:dyDescent="0.25">
      <c r="A323" s="1"/>
      <c r="B323" s="1"/>
      <c r="C323" s="1"/>
      <c r="D323" s="1"/>
      <c r="E323" s="1"/>
      <c r="F323" s="1"/>
      <c r="G323" s="1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5"/>
      <c r="AL323" s="5"/>
      <c r="AM323" s="2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x14ac:dyDescent="0.25">
      <c r="A324" s="1"/>
      <c r="B324" s="1"/>
      <c r="C324" s="1"/>
      <c r="D324" s="1"/>
      <c r="E324" s="1"/>
      <c r="F324" s="1"/>
      <c r="G324" s="1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5"/>
      <c r="AL324" s="5"/>
      <c r="AM324" s="2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x14ac:dyDescent="0.25">
      <c r="A325" s="1"/>
      <c r="B325" s="1"/>
      <c r="C325" s="1"/>
      <c r="D325" s="1"/>
      <c r="E325" s="1"/>
      <c r="F325" s="1"/>
      <c r="G325" s="1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5"/>
      <c r="AL325" s="5"/>
      <c r="AM325" s="2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x14ac:dyDescent="0.25">
      <c r="A326" s="1"/>
      <c r="B326" s="1"/>
      <c r="C326" s="1"/>
      <c r="D326" s="1"/>
      <c r="E326" s="1"/>
      <c r="F326" s="1"/>
      <c r="G326" s="1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5"/>
      <c r="AL326" s="5"/>
      <c r="AM326" s="2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x14ac:dyDescent="0.25">
      <c r="A327" s="1"/>
      <c r="B327" s="1"/>
      <c r="C327" s="1"/>
      <c r="D327" s="1"/>
      <c r="E327" s="1"/>
      <c r="F327" s="1"/>
      <c r="G327" s="1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5"/>
      <c r="AL327" s="5"/>
      <c r="AM327" s="2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x14ac:dyDescent="0.25">
      <c r="A328" s="1"/>
      <c r="B328" s="1"/>
      <c r="C328" s="1"/>
      <c r="D328" s="1"/>
      <c r="E328" s="1"/>
      <c r="F328" s="1"/>
      <c r="G328" s="1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5"/>
      <c r="AL328" s="5"/>
      <c r="AM328" s="2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x14ac:dyDescent="0.25">
      <c r="A329" s="1"/>
      <c r="B329" s="1"/>
      <c r="C329" s="1"/>
      <c r="D329" s="1"/>
      <c r="E329" s="1"/>
      <c r="F329" s="1"/>
      <c r="G329" s="1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5"/>
      <c r="AL329" s="5"/>
      <c r="AM329" s="2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x14ac:dyDescent="0.25">
      <c r="A330" s="1"/>
      <c r="B330" s="1"/>
      <c r="C330" s="1"/>
      <c r="D330" s="1"/>
      <c r="E330" s="1"/>
      <c r="F330" s="1"/>
      <c r="G330" s="1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5"/>
      <c r="AL330" s="5"/>
      <c r="AM330" s="2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x14ac:dyDescent="0.25">
      <c r="A331" s="1"/>
      <c r="B331" s="1"/>
      <c r="C331" s="1"/>
      <c r="D331" s="1"/>
      <c r="E331" s="1"/>
      <c r="F331" s="1"/>
      <c r="G331" s="1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5"/>
      <c r="AL331" s="5"/>
      <c r="AM331" s="2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x14ac:dyDescent="0.25">
      <c r="A332" s="1"/>
      <c r="B332" s="1"/>
      <c r="C332" s="1"/>
      <c r="D332" s="1"/>
      <c r="E332" s="1"/>
      <c r="F332" s="1"/>
      <c r="G332" s="1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5"/>
      <c r="AL332" s="5"/>
      <c r="AM332" s="2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x14ac:dyDescent="0.25">
      <c r="A333" s="1"/>
      <c r="B333" s="1"/>
      <c r="C333" s="1"/>
      <c r="D333" s="1"/>
      <c r="E333" s="1"/>
      <c r="F333" s="1"/>
      <c r="G333" s="1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5"/>
      <c r="AL333" s="5"/>
      <c r="AM333" s="2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x14ac:dyDescent="0.25">
      <c r="A334" s="1"/>
      <c r="B334" s="1"/>
      <c r="C334" s="1"/>
      <c r="D334" s="1"/>
      <c r="E334" s="1"/>
      <c r="F334" s="1"/>
      <c r="G334" s="1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5"/>
      <c r="AL334" s="5"/>
      <c r="AM334" s="2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x14ac:dyDescent="0.25">
      <c r="A335" s="1"/>
      <c r="B335" s="1"/>
      <c r="C335" s="1"/>
      <c r="D335" s="1"/>
      <c r="E335" s="1"/>
      <c r="F335" s="1"/>
      <c r="G335" s="1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5"/>
      <c r="AL335" s="5"/>
      <c r="AM335" s="2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x14ac:dyDescent="0.25">
      <c r="A336" s="1"/>
      <c r="B336" s="1"/>
      <c r="C336" s="1"/>
      <c r="D336" s="1"/>
      <c r="E336" s="1"/>
      <c r="F336" s="1"/>
      <c r="G336" s="1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5"/>
      <c r="AL336" s="5"/>
      <c r="AM336" s="2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x14ac:dyDescent="0.25">
      <c r="A337" s="1"/>
      <c r="B337" s="1"/>
      <c r="C337" s="1"/>
      <c r="D337" s="1"/>
      <c r="E337" s="1"/>
      <c r="F337" s="1"/>
      <c r="G337" s="1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5"/>
      <c r="AL337" s="5"/>
      <c r="AM337" s="2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x14ac:dyDescent="0.25">
      <c r="A338" s="1"/>
      <c r="B338" s="1"/>
      <c r="C338" s="1"/>
      <c r="D338" s="1"/>
      <c r="E338" s="1"/>
      <c r="F338" s="1"/>
      <c r="G338" s="1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5"/>
      <c r="AL338" s="5"/>
      <c r="AM338" s="2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x14ac:dyDescent="0.25">
      <c r="A339" s="1"/>
      <c r="B339" s="1"/>
      <c r="C339" s="1"/>
      <c r="D339" s="1"/>
      <c r="E339" s="1"/>
      <c r="F339" s="1"/>
      <c r="G339" s="1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5"/>
      <c r="AL339" s="5"/>
      <c r="AM339" s="2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x14ac:dyDescent="0.25">
      <c r="A340" s="1"/>
      <c r="B340" s="1"/>
      <c r="C340" s="1"/>
      <c r="D340" s="1"/>
      <c r="E340" s="1"/>
      <c r="F340" s="1"/>
      <c r="G340" s="1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5"/>
      <c r="AL340" s="5"/>
      <c r="AM340" s="2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x14ac:dyDescent="0.25">
      <c r="A341" s="1"/>
      <c r="B341" s="1"/>
      <c r="C341" s="1"/>
      <c r="D341" s="1"/>
      <c r="E341" s="1"/>
      <c r="F341" s="1"/>
      <c r="G341" s="1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5"/>
      <c r="AL341" s="5"/>
      <c r="AM341" s="2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x14ac:dyDescent="0.25">
      <c r="A342" s="1"/>
      <c r="B342" s="1"/>
      <c r="C342" s="1"/>
      <c r="D342" s="1"/>
      <c r="E342" s="1"/>
      <c r="F342" s="1"/>
      <c r="G342" s="1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5"/>
      <c r="AL342" s="5"/>
      <c r="AM342" s="2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x14ac:dyDescent="0.25">
      <c r="A343" s="1"/>
      <c r="B343" s="1"/>
      <c r="C343" s="1"/>
      <c r="D343" s="1"/>
      <c r="E343" s="1"/>
      <c r="F343" s="1"/>
      <c r="G343" s="1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5"/>
      <c r="AL343" s="5"/>
      <c r="AM343" s="2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x14ac:dyDescent="0.25">
      <c r="A344" s="1"/>
      <c r="B344" s="1"/>
      <c r="C344" s="1"/>
      <c r="D344" s="1"/>
      <c r="E344" s="1"/>
      <c r="F344" s="1"/>
      <c r="G344" s="1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5"/>
      <c r="AL344" s="5"/>
      <c r="AM344" s="2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x14ac:dyDescent="0.25">
      <c r="A345" s="1"/>
      <c r="B345" s="1"/>
      <c r="C345" s="1"/>
      <c r="D345" s="1"/>
      <c r="E345" s="1"/>
      <c r="F345" s="1"/>
      <c r="G345" s="1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5"/>
      <c r="AL345" s="5"/>
      <c r="AM345" s="2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x14ac:dyDescent="0.25">
      <c r="A346" s="1"/>
      <c r="B346" s="1"/>
      <c r="C346" s="1"/>
      <c r="D346" s="1"/>
      <c r="E346" s="1"/>
      <c r="F346" s="1"/>
      <c r="G346" s="1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5"/>
      <c r="AL346" s="5"/>
      <c r="AM346" s="2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x14ac:dyDescent="0.25">
      <c r="A347" s="1"/>
      <c r="B347" s="1"/>
      <c r="C347" s="1"/>
      <c r="D347" s="1"/>
      <c r="E347" s="1"/>
      <c r="F347" s="1"/>
      <c r="G347" s="1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5"/>
      <c r="AL347" s="5"/>
      <c r="AM347" s="2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x14ac:dyDescent="0.25">
      <c r="A348" s="1"/>
      <c r="B348" s="1"/>
      <c r="C348" s="1"/>
      <c r="D348" s="1"/>
      <c r="E348" s="1"/>
      <c r="F348" s="1"/>
      <c r="G348" s="1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5"/>
      <c r="AM348" s="2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x14ac:dyDescent="0.25">
      <c r="A349" s="1"/>
      <c r="B349" s="1"/>
      <c r="C349" s="1"/>
      <c r="D349" s="1"/>
      <c r="E349" s="1"/>
      <c r="F349" s="1"/>
      <c r="G349" s="1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5"/>
      <c r="AL349" s="5"/>
      <c r="AM349" s="2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x14ac:dyDescent="0.25">
      <c r="A350" s="1"/>
      <c r="B350" s="1"/>
      <c r="C350" s="1"/>
      <c r="D350" s="1"/>
      <c r="E350" s="1"/>
      <c r="F350" s="1"/>
      <c r="G350" s="1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5"/>
      <c r="AL350" s="5"/>
      <c r="AM350" s="2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x14ac:dyDescent="0.25">
      <c r="A351" s="1"/>
      <c r="B351" s="1"/>
      <c r="C351" s="1"/>
      <c r="D351" s="1"/>
      <c r="E351" s="1"/>
      <c r="F351" s="1"/>
      <c r="G351" s="1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5"/>
      <c r="AL351" s="5"/>
      <c r="AM351" s="2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x14ac:dyDescent="0.25">
      <c r="A352" s="1"/>
      <c r="B352" s="1"/>
      <c r="C352" s="1"/>
      <c r="D352" s="1"/>
      <c r="E352" s="1"/>
      <c r="F352" s="1"/>
      <c r="G352" s="1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5"/>
      <c r="AL352" s="5"/>
      <c r="AM352" s="2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x14ac:dyDescent="0.25">
      <c r="A353" s="1"/>
      <c r="B353" s="1"/>
      <c r="C353" s="1"/>
      <c r="D353" s="1"/>
      <c r="E353" s="1"/>
      <c r="F353" s="1"/>
      <c r="G353" s="1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5"/>
      <c r="AL353" s="5"/>
      <c r="AM353" s="2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x14ac:dyDescent="0.25">
      <c r="A354" s="1"/>
      <c r="B354" s="1"/>
      <c r="C354" s="1"/>
      <c r="D354" s="1"/>
      <c r="E354" s="1"/>
      <c r="F354" s="1"/>
      <c r="G354" s="1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5"/>
      <c r="AL354" s="5"/>
      <c r="AM354" s="2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x14ac:dyDescent="0.25">
      <c r="A355" s="1"/>
      <c r="B355" s="1"/>
      <c r="C355" s="1"/>
      <c r="D355" s="1"/>
      <c r="E355" s="1"/>
      <c r="F355" s="1"/>
      <c r="G355" s="1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5"/>
      <c r="AM355" s="2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x14ac:dyDescent="0.25">
      <c r="A356" s="1"/>
      <c r="B356" s="1"/>
      <c r="C356" s="1"/>
      <c r="D356" s="1"/>
      <c r="E356" s="1"/>
      <c r="F356" s="1"/>
      <c r="G356" s="1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5"/>
      <c r="AL356" s="5"/>
      <c r="AM356" s="2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x14ac:dyDescent="0.25">
      <c r="A357" s="1"/>
      <c r="B357" s="1"/>
      <c r="C357" s="1"/>
      <c r="D357" s="1"/>
      <c r="E357" s="1"/>
      <c r="F357" s="1"/>
      <c r="G357" s="1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5"/>
      <c r="AL357" s="5"/>
      <c r="AM357" s="2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x14ac:dyDescent="0.25">
      <c r="A358" s="1"/>
      <c r="B358" s="1"/>
      <c r="C358" s="1"/>
      <c r="D358" s="1"/>
      <c r="E358" s="1"/>
      <c r="F358" s="1"/>
      <c r="G358" s="1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5"/>
      <c r="AL358" s="5"/>
      <c r="AM358" s="2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x14ac:dyDescent="0.25">
      <c r="A359" s="1"/>
      <c r="B359" s="1"/>
      <c r="C359" s="1"/>
      <c r="D359" s="1"/>
      <c r="E359" s="1"/>
      <c r="F359" s="1"/>
      <c r="G359" s="1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5"/>
      <c r="AL359" s="5"/>
      <c r="AM359" s="2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x14ac:dyDescent="0.25">
      <c r="A360" s="1"/>
      <c r="B360" s="1"/>
      <c r="C360" s="1"/>
      <c r="D360" s="1"/>
      <c r="E360" s="1"/>
      <c r="F360" s="1"/>
      <c r="G360" s="1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5"/>
      <c r="AL360" s="5"/>
      <c r="AM360" s="2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x14ac:dyDescent="0.25">
      <c r="A361" s="1"/>
      <c r="B361" s="1"/>
      <c r="C361" s="1"/>
      <c r="D361" s="1"/>
      <c r="E361" s="1"/>
      <c r="F361" s="1"/>
      <c r="G361" s="1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5"/>
      <c r="AL361" s="5"/>
      <c r="AM361" s="2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x14ac:dyDescent="0.25">
      <c r="A362" s="1"/>
      <c r="B362" s="1"/>
      <c r="C362" s="1"/>
      <c r="D362" s="1"/>
      <c r="E362" s="1"/>
      <c r="F362" s="1"/>
      <c r="G362" s="1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5"/>
      <c r="AL362" s="5"/>
      <c r="AM362" s="2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x14ac:dyDescent="0.25">
      <c r="A363" s="1"/>
      <c r="B363" s="1"/>
      <c r="C363" s="1"/>
      <c r="D363" s="1"/>
      <c r="E363" s="1"/>
      <c r="F363" s="1"/>
      <c r="G363" s="1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5"/>
      <c r="AL363" s="5"/>
      <c r="AM363" s="2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x14ac:dyDescent="0.25">
      <c r="A364" s="1"/>
      <c r="B364" s="1"/>
      <c r="C364" s="1"/>
      <c r="D364" s="1"/>
      <c r="E364" s="1"/>
      <c r="F364" s="1"/>
      <c r="G364" s="1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5"/>
      <c r="AL364" s="5"/>
      <c r="AM364" s="2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x14ac:dyDescent="0.25">
      <c r="A365" s="1"/>
      <c r="B365" s="1"/>
      <c r="C365" s="1"/>
      <c r="D365" s="1"/>
      <c r="E365" s="1"/>
      <c r="F365" s="1"/>
      <c r="G365" s="1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5"/>
      <c r="AL365" s="5"/>
      <c r="AM365" s="2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x14ac:dyDescent="0.25">
      <c r="A366" s="1"/>
      <c r="B366" s="1"/>
      <c r="C366" s="1"/>
      <c r="D366" s="1"/>
      <c r="E366" s="1"/>
      <c r="F366" s="1"/>
      <c r="G366" s="1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5"/>
      <c r="AL366" s="5"/>
      <c r="AM366" s="2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x14ac:dyDescent="0.25">
      <c r="A367" s="1"/>
      <c r="B367" s="1"/>
      <c r="C367" s="1"/>
      <c r="D367" s="1"/>
      <c r="E367" s="1"/>
      <c r="F367" s="1"/>
      <c r="G367" s="1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5"/>
      <c r="AL367" s="5"/>
      <c r="AM367" s="2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x14ac:dyDescent="0.25">
      <c r="A368" s="1"/>
      <c r="B368" s="1"/>
      <c r="C368" s="1"/>
      <c r="D368" s="1"/>
      <c r="E368" s="1"/>
      <c r="F368" s="1"/>
      <c r="G368" s="1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5"/>
      <c r="AL368" s="5"/>
      <c r="AM368" s="2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x14ac:dyDescent="0.25">
      <c r="A369" s="1"/>
      <c r="B369" s="1"/>
      <c r="C369" s="1"/>
      <c r="D369" s="1"/>
      <c r="E369" s="1"/>
      <c r="F369" s="1"/>
      <c r="G369" s="1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5"/>
      <c r="AL369" s="5"/>
      <c r="AM369" s="2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x14ac:dyDescent="0.25">
      <c r="A370" s="1"/>
      <c r="B370" s="1"/>
      <c r="C370" s="1"/>
      <c r="D370" s="1"/>
      <c r="E370" s="1"/>
      <c r="F370" s="1"/>
      <c r="G370" s="1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5"/>
      <c r="AL370" s="5"/>
      <c r="AM370" s="2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x14ac:dyDescent="0.25">
      <c r="A371" s="1"/>
      <c r="B371" s="1"/>
      <c r="C371" s="1"/>
      <c r="D371" s="1"/>
      <c r="E371" s="1"/>
      <c r="F371" s="1"/>
      <c r="G371" s="1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5"/>
      <c r="AL371" s="5"/>
      <c r="AM371" s="2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x14ac:dyDescent="0.25">
      <c r="A372" s="1"/>
      <c r="B372" s="1"/>
      <c r="C372" s="1"/>
      <c r="D372" s="1"/>
      <c r="E372" s="1"/>
      <c r="F372" s="1"/>
      <c r="G372" s="1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5"/>
      <c r="AL372" s="5"/>
      <c r="AM372" s="2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x14ac:dyDescent="0.25">
      <c r="A373" s="1"/>
      <c r="B373" s="1"/>
      <c r="C373" s="1"/>
      <c r="D373" s="1"/>
      <c r="E373" s="1"/>
      <c r="F373" s="1"/>
      <c r="G373" s="1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5"/>
      <c r="AL373" s="5"/>
      <c r="AM373" s="2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x14ac:dyDescent="0.25">
      <c r="A374" s="1"/>
      <c r="B374" s="1"/>
      <c r="C374" s="1"/>
      <c r="D374" s="1"/>
      <c r="E374" s="1"/>
      <c r="F374" s="1"/>
      <c r="G374" s="1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5"/>
      <c r="AL374" s="5"/>
      <c r="AM374" s="2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x14ac:dyDescent="0.25">
      <c r="A375" s="1"/>
      <c r="B375" s="1"/>
      <c r="C375" s="1"/>
      <c r="D375" s="1"/>
      <c r="E375" s="1"/>
      <c r="F375" s="1"/>
      <c r="G375" s="1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5"/>
      <c r="AL375" s="5"/>
      <c r="AM375" s="2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x14ac:dyDescent="0.25">
      <c r="A376" s="1"/>
      <c r="B376" s="1"/>
      <c r="C376" s="1"/>
      <c r="D376" s="1"/>
      <c r="E376" s="1"/>
      <c r="F376" s="1"/>
      <c r="G376" s="1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5"/>
      <c r="AL376" s="5"/>
      <c r="AM376" s="2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x14ac:dyDescent="0.25">
      <c r="A377" s="1"/>
      <c r="B377" s="1"/>
      <c r="C377" s="1"/>
      <c r="D377" s="1"/>
      <c r="E377" s="1"/>
      <c r="F377" s="1"/>
      <c r="G377" s="1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5"/>
      <c r="AL377" s="5"/>
      <c r="AM377" s="2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x14ac:dyDescent="0.25">
      <c r="A378" s="1"/>
      <c r="B378" s="1"/>
      <c r="C378" s="1"/>
      <c r="D378" s="1"/>
      <c r="E378" s="1"/>
      <c r="F378" s="1"/>
      <c r="G378" s="1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5"/>
      <c r="AL378" s="5"/>
      <c r="AM378" s="2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x14ac:dyDescent="0.25">
      <c r="A379" s="1"/>
      <c r="B379" s="1"/>
      <c r="C379" s="1"/>
      <c r="D379" s="1"/>
      <c r="E379" s="1"/>
      <c r="F379" s="1"/>
      <c r="G379" s="1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5"/>
      <c r="AL379" s="5"/>
      <c r="AM379" s="2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x14ac:dyDescent="0.25">
      <c r="A380" s="1"/>
      <c r="B380" s="1"/>
      <c r="C380" s="1"/>
      <c r="D380" s="1"/>
      <c r="E380" s="1"/>
      <c r="F380" s="1"/>
      <c r="G380" s="1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5"/>
      <c r="AL380" s="5"/>
      <c r="AM380" s="2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x14ac:dyDescent="0.25">
      <c r="A381" s="1"/>
      <c r="B381" s="1"/>
      <c r="C381" s="1"/>
      <c r="D381" s="1"/>
      <c r="E381" s="1"/>
      <c r="F381" s="1"/>
      <c r="G381" s="1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5"/>
      <c r="AL381" s="5"/>
      <c r="AM381" s="2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x14ac:dyDescent="0.25">
      <c r="A382" s="1"/>
      <c r="B382" s="1"/>
      <c r="C382" s="1"/>
      <c r="D382" s="1"/>
      <c r="E382" s="1"/>
      <c r="F382" s="1"/>
      <c r="G382" s="1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5"/>
      <c r="AL382" s="5"/>
      <c r="AM382" s="2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x14ac:dyDescent="0.25">
      <c r="A383" s="1"/>
      <c r="B383" s="1"/>
      <c r="C383" s="1"/>
      <c r="D383" s="1"/>
      <c r="E383" s="1"/>
      <c r="F383" s="1"/>
      <c r="G383" s="1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5"/>
      <c r="AL383" s="5"/>
      <c r="AM383" s="2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x14ac:dyDescent="0.25">
      <c r="A384" s="1"/>
      <c r="B384" s="1"/>
      <c r="C384" s="1"/>
      <c r="D384" s="1"/>
      <c r="E384" s="1"/>
      <c r="F384" s="1"/>
      <c r="G384" s="1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5"/>
      <c r="AL384" s="5"/>
      <c r="AM384" s="2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x14ac:dyDescent="0.25">
      <c r="A385" s="1"/>
      <c r="B385" s="1"/>
      <c r="C385" s="1"/>
      <c r="D385" s="1"/>
      <c r="E385" s="1"/>
      <c r="F385" s="1"/>
      <c r="G385" s="1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5"/>
      <c r="AM385" s="2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x14ac:dyDescent="0.25">
      <c r="A386" s="1"/>
      <c r="B386" s="1"/>
      <c r="C386" s="1"/>
      <c r="D386" s="1"/>
      <c r="E386" s="1"/>
      <c r="F386" s="1"/>
      <c r="G386" s="1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5"/>
      <c r="AL386" s="5"/>
      <c r="AM386" s="2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x14ac:dyDescent="0.25">
      <c r="A387" s="1"/>
      <c r="B387" s="1"/>
      <c r="C387" s="1"/>
      <c r="D387" s="1"/>
      <c r="E387" s="1"/>
      <c r="F387" s="1"/>
      <c r="G387" s="1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5"/>
      <c r="AL387" s="5"/>
      <c r="AM387" s="2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x14ac:dyDescent="0.25">
      <c r="A388" s="1"/>
      <c r="B388" s="1"/>
      <c r="C388" s="1"/>
      <c r="D388" s="1"/>
      <c r="E388" s="1"/>
      <c r="F388" s="1"/>
      <c r="G388" s="1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5"/>
      <c r="AL388" s="5"/>
      <c r="AM388" s="2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x14ac:dyDescent="0.25">
      <c r="A389" s="1"/>
      <c r="B389" s="1"/>
      <c r="C389" s="1"/>
      <c r="D389" s="1"/>
      <c r="E389" s="1"/>
      <c r="F389" s="1"/>
      <c r="G389" s="1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5"/>
      <c r="AM389" s="2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x14ac:dyDescent="0.25">
      <c r="A390" s="1"/>
      <c r="B390" s="1"/>
      <c r="C390" s="1"/>
      <c r="D390" s="1"/>
      <c r="E390" s="1"/>
      <c r="F390" s="1"/>
      <c r="G390" s="1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5"/>
      <c r="AL390" s="5"/>
      <c r="AM390" s="2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x14ac:dyDescent="0.25">
      <c r="A391" s="1"/>
      <c r="B391" s="1"/>
      <c r="C391" s="1"/>
      <c r="D391" s="1"/>
      <c r="E391" s="1"/>
      <c r="F391" s="1"/>
      <c r="G391" s="1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5"/>
      <c r="AL391" s="5"/>
      <c r="AM391" s="2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x14ac:dyDescent="0.25">
      <c r="A392" s="1"/>
      <c r="B392" s="1"/>
      <c r="C392" s="1"/>
      <c r="D392" s="1"/>
      <c r="E392" s="1"/>
      <c r="F392" s="1"/>
      <c r="G392" s="1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5"/>
      <c r="AL392" s="5"/>
      <c r="AM392" s="2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x14ac:dyDescent="0.25">
      <c r="A393" s="1"/>
      <c r="B393" s="1"/>
      <c r="C393" s="1"/>
      <c r="D393" s="1"/>
      <c r="E393" s="1"/>
      <c r="F393" s="1"/>
      <c r="G393" s="1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5"/>
      <c r="AL393" s="5"/>
      <c r="AM393" s="2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x14ac:dyDescent="0.25">
      <c r="A394" s="1"/>
      <c r="B394" s="1"/>
      <c r="C394" s="1"/>
      <c r="D394" s="1"/>
      <c r="E394" s="1"/>
      <c r="F394" s="1"/>
      <c r="G394" s="1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5"/>
      <c r="AL394" s="5"/>
      <c r="AM394" s="2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x14ac:dyDescent="0.25">
      <c r="A395" s="1"/>
      <c r="B395" s="1"/>
      <c r="C395" s="1"/>
      <c r="D395" s="1"/>
      <c r="E395" s="1"/>
      <c r="F395" s="1"/>
      <c r="G395" s="1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5"/>
      <c r="AL395" s="5"/>
      <c r="AM395" s="2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x14ac:dyDescent="0.25">
      <c r="A396" s="1"/>
      <c r="B396" s="1"/>
      <c r="C396" s="1"/>
      <c r="D396" s="1"/>
      <c r="E396" s="1"/>
      <c r="F396" s="1"/>
      <c r="G396" s="1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5"/>
      <c r="AL396" s="5"/>
      <c r="AM396" s="2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x14ac:dyDescent="0.25">
      <c r="A397" s="1"/>
      <c r="B397" s="1"/>
      <c r="C397" s="1"/>
      <c r="D397" s="1"/>
      <c r="E397" s="1"/>
      <c r="F397" s="1"/>
      <c r="G397" s="1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5"/>
      <c r="AL397" s="5"/>
      <c r="AM397" s="2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x14ac:dyDescent="0.25">
      <c r="A398" s="1"/>
      <c r="B398" s="1"/>
      <c r="C398" s="1"/>
      <c r="D398" s="1"/>
      <c r="E398" s="1"/>
      <c r="F398" s="1"/>
      <c r="G398" s="1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5"/>
      <c r="AL398" s="5"/>
      <c r="AM398" s="2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x14ac:dyDescent="0.25">
      <c r="A399" s="1"/>
      <c r="B399" s="1"/>
      <c r="C399" s="1"/>
      <c r="D399" s="1"/>
      <c r="E399" s="1"/>
      <c r="F399" s="1"/>
      <c r="G399" s="1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5"/>
      <c r="AL399" s="5"/>
      <c r="AM399" s="2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x14ac:dyDescent="0.25">
      <c r="A400" s="1"/>
      <c r="B400" s="1"/>
      <c r="C400" s="1"/>
      <c r="D400" s="1"/>
      <c r="E400" s="1"/>
      <c r="F400" s="1"/>
      <c r="G400" s="1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5"/>
      <c r="AL400" s="5"/>
      <c r="AM400" s="2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x14ac:dyDescent="0.25">
      <c r="A401" s="1"/>
      <c r="B401" s="1"/>
      <c r="C401" s="1"/>
      <c r="D401" s="1"/>
      <c r="E401" s="1"/>
      <c r="F401" s="1"/>
      <c r="G401" s="1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5"/>
      <c r="AL401" s="5"/>
      <c r="AM401" s="2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x14ac:dyDescent="0.25">
      <c r="A402" s="1"/>
      <c r="B402" s="1"/>
      <c r="C402" s="1"/>
      <c r="D402" s="1"/>
      <c r="E402" s="1"/>
      <c r="F402" s="1"/>
      <c r="G402" s="1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5"/>
      <c r="AL402" s="5"/>
      <c r="AM402" s="2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x14ac:dyDescent="0.25">
      <c r="A403" s="1"/>
      <c r="B403" s="1"/>
      <c r="C403" s="1"/>
      <c r="D403" s="1"/>
      <c r="E403" s="1"/>
      <c r="F403" s="1"/>
      <c r="G403" s="1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5"/>
      <c r="AL403" s="5"/>
      <c r="AM403" s="2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x14ac:dyDescent="0.25">
      <c r="A404" s="1"/>
      <c r="B404" s="1"/>
      <c r="C404" s="1"/>
      <c r="D404" s="1"/>
      <c r="E404" s="1"/>
      <c r="F404" s="1"/>
      <c r="G404" s="1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5"/>
      <c r="AL404" s="5"/>
      <c r="AM404" s="2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x14ac:dyDescent="0.25">
      <c r="A405" s="1"/>
      <c r="B405" s="1"/>
      <c r="C405" s="1"/>
      <c r="D405" s="1"/>
      <c r="E405" s="1"/>
      <c r="F405" s="1"/>
      <c r="G405" s="1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5"/>
      <c r="AL405" s="5"/>
      <c r="AM405" s="2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x14ac:dyDescent="0.25">
      <c r="A406" s="1"/>
      <c r="B406" s="1"/>
      <c r="C406" s="1"/>
      <c r="D406" s="1"/>
      <c r="E406" s="1"/>
      <c r="F406" s="1"/>
      <c r="G406" s="1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5"/>
      <c r="AL406" s="5"/>
      <c r="AM406" s="2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x14ac:dyDescent="0.25">
      <c r="A407" s="1"/>
      <c r="B407" s="1"/>
      <c r="C407" s="1"/>
      <c r="D407" s="1"/>
      <c r="E407" s="1"/>
      <c r="F407" s="1"/>
      <c r="G407" s="1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5"/>
      <c r="AL407" s="5"/>
      <c r="AM407" s="2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x14ac:dyDescent="0.25">
      <c r="A408" s="1"/>
      <c r="B408" s="1"/>
      <c r="C408" s="1"/>
      <c r="D408" s="1"/>
      <c r="E408" s="1"/>
      <c r="F408" s="1"/>
      <c r="G408" s="1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5"/>
      <c r="AL408" s="5"/>
      <c r="AM408" s="2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x14ac:dyDescent="0.25">
      <c r="A409" s="1"/>
      <c r="B409" s="1"/>
      <c r="C409" s="1"/>
      <c r="D409" s="1"/>
      <c r="E409" s="1"/>
      <c r="F409" s="1"/>
      <c r="G409" s="1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5"/>
      <c r="AL409" s="5"/>
      <c r="AM409" s="2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x14ac:dyDescent="0.25">
      <c r="A410" s="1"/>
      <c r="B410" s="1"/>
      <c r="C410" s="1"/>
      <c r="D410" s="1"/>
      <c r="E410" s="1"/>
      <c r="F410" s="1"/>
      <c r="G410" s="1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5"/>
      <c r="AL410" s="5"/>
      <c r="AM410" s="2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x14ac:dyDescent="0.25">
      <c r="A411" s="1"/>
      <c r="B411" s="1"/>
      <c r="C411" s="1"/>
      <c r="D411" s="1"/>
      <c r="E411" s="1"/>
      <c r="F411" s="1"/>
      <c r="G411" s="1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5"/>
      <c r="AL411" s="5"/>
      <c r="AM411" s="2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x14ac:dyDescent="0.25">
      <c r="A412" s="1"/>
      <c r="B412" s="1"/>
      <c r="C412" s="1"/>
      <c r="D412" s="1"/>
      <c r="E412" s="1"/>
      <c r="F412" s="1"/>
      <c r="G412" s="1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5"/>
      <c r="AL412" s="5"/>
      <c r="AM412" s="2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x14ac:dyDescent="0.25">
      <c r="A413" s="1"/>
      <c r="B413" s="1"/>
      <c r="C413" s="1"/>
      <c r="D413" s="1"/>
      <c r="E413" s="1"/>
      <c r="F413" s="1"/>
      <c r="G413" s="1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5"/>
      <c r="AL413" s="5"/>
      <c r="AM413" s="2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x14ac:dyDescent="0.25">
      <c r="A414" s="1"/>
      <c r="B414" s="1"/>
      <c r="C414" s="1"/>
      <c r="D414" s="1"/>
      <c r="E414" s="1"/>
      <c r="F414" s="1"/>
      <c r="G414" s="1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5"/>
      <c r="AL414" s="5"/>
      <c r="AM414" s="2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x14ac:dyDescent="0.25">
      <c r="A415" s="1"/>
      <c r="B415" s="1"/>
      <c r="C415" s="1"/>
      <c r="D415" s="1"/>
      <c r="E415" s="1"/>
      <c r="F415" s="1"/>
      <c r="G415" s="1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5"/>
      <c r="AL415" s="5"/>
      <c r="AM415" s="2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x14ac:dyDescent="0.25">
      <c r="A416" s="1"/>
      <c r="B416" s="1"/>
      <c r="C416" s="1"/>
      <c r="D416" s="1"/>
      <c r="E416" s="1"/>
      <c r="F416" s="1"/>
      <c r="G416" s="1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5"/>
      <c r="AL416" s="5"/>
      <c r="AM416" s="2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x14ac:dyDescent="0.25">
      <c r="A417" s="1"/>
      <c r="B417" s="1"/>
      <c r="C417" s="1"/>
      <c r="D417" s="1"/>
      <c r="E417" s="1"/>
      <c r="F417" s="1"/>
      <c r="G417" s="1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5"/>
      <c r="AL417" s="5"/>
      <c r="AM417" s="2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x14ac:dyDescent="0.25">
      <c r="A418" s="1"/>
      <c r="B418" s="1"/>
      <c r="C418" s="1"/>
      <c r="D418" s="1"/>
      <c r="E418" s="1"/>
      <c r="F418" s="1"/>
      <c r="G418" s="1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5"/>
      <c r="AL418" s="5"/>
      <c r="AM418" s="2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x14ac:dyDescent="0.25">
      <c r="A419" s="1"/>
      <c r="B419" s="1"/>
      <c r="C419" s="1"/>
      <c r="D419" s="1"/>
      <c r="E419" s="1"/>
      <c r="F419" s="1"/>
      <c r="G419" s="1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5"/>
      <c r="AL419" s="5"/>
      <c r="AM419" s="2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x14ac:dyDescent="0.25">
      <c r="A420" s="1"/>
      <c r="B420" s="1"/>
      <c r="C420" s="1"/>
      <c r="D420" s="1"/>
      <c r="E420" s="1"/>
      <c r="F420" s="1"/>
      <c r="G420" s="1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5"/>
      <c r="AL420" s="5"/>
      <c r="AM420" s="2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x14ac:dyDescent="0.25">
      <c r="A421" s="1"/>
      <c r="B421" s="1"/>
      <c r="C421" s="1"/>
      <c r="D421" s="1"/>
      <c r="E421" s="1"/>
      <c r="F421" s="1"/>
      <c r="G421" s="1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5"/>
      <c r="AL421" s="5"/>
      <c r="AM421" s="2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x14ac:dyDescent="0.25">
      <c r="A422" s="1"/>
      <c r="B422" s="1"/>
      <c r="C422" s="1"/>
      <c r="D422" s="1"/>
      <c r="E422" s="1"/>
      <c r="F422" s="1"/>
      <c r="G422" s="1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5"/>
      <c r="AM422" s="2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x14ac:dyDescent="0.25">
      <c r="A423" s="1"/>
      <c r="B423" s="1"/>
      <c r="C423" s="1"/>
      <c r="D423" s="1"/>
      <c r="E423" s="1"/>
      <c r="F423" s="1"/>
      <c r="G423" s="1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5"/>
      <c r="AM423" s="2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x14ac:dyDescent="0.25">
      <c r="A424" s="1"/>
      <c r="B424" s="1"/>
      <c r="C424" s="1"/>
      <c r="D424" s="1"/>
      <c r="E424" s="1"/>
      <c r="F424" s="1"/>
      <c r="G424" s="1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5"/>
      <c r="AL424" s="5"/>
      <c r="AM424" s="2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x14ac:dyDescent="0.25">
      <c r="A425" s="1"/>
      <c r="B425" s="1"/>
      <c r="C425" s="1"/>
      <c r="D425" s="1"/>
      <c r="E425" s="1"/>
      <c r="F425" s="1"/>
      <c r="G425" s="1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5"/>
      <c r="AL425" s="5"/>
      <c r="AM425" s="2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x14ac:dyDescent="0.25">
      <c r="A426" s="1"/>
      <c r="B426" s="1"/>
      <c r="C426" s="1"/>
      <c r="D426" s="1"/>
      <c r="E426" s="1"/>
      <c r="F426" s="1"/>
      <c r="G426" s="1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5"/>
      <c r="AL426" s="5"/>
      <c r="AM426" s="2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x14ac:dyDescent="0.25">
      <c r="A427" s="1"/>
      <c r="B427" s="1"/>
      <c r="C427" s="1"/>
      <c r="D427" s="1"/>
      <c r="E427" s="1"/>
      <c r="F427" s="1"/>
      <c r="G427" s="1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5"/>
      <c r="AL427" s="5"/>
      <c r="AM427" s="2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x14ac:dyDescent="0.25">
      <c r="A428" s="1"/>
      <c r="B428" s="1"/>
      <c r="C428" s="1"/>
      <c r="D428" s="1"/>
      <c r="E428" s="1"/>
      <c r="F428" s="1"/>
      <c r="G428" s="1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5"/>
      <c r="AL428" s="5"/>
      <c r="AM428" s="2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x14ac:dyDescent="0.25">
      <c r="A429" s="1"/>
      <c r="B429" s="1"/>
      <c r="C429" s="1"/>
      <c r="D429" s="1"/>
      <c r="E429" s="1"/>
      <c r="F429" s="1"/>
      <c r="G429" s="1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5"/>
      <c r="AL429" s="5"/>
      <c r="AM429" s="2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x14ac:dyDescent="0.25">
      <c r="A430" s="1"/>
      <c r="B430" s="1"/>
      <c r="C430" s="1"/>
      <c r="D430" s="1"/>
      <c r="E430" s="1"/>
      <c r="F430" s="1"/>
      <c r="G430" s="1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5"/>
      <c r="AL430" s="5"/>
      <c r="AM430" s="2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x14ac:dyDescent="0.25">
      <c r="A431" s="1"/>
      <c r="B431" s="1"/>
      <c r="C431" s="1"/>
      <c r="D431" s="1"/>
      <c r="E431" s="1"/>
      <c r="F431" s="1"/>
      <c r="G431" s="1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5"/>
      <c r="AL431" s="5"/>
      <c r="AM431" s="2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x14ac:dyDescent="0.25">
      <c r="A432" s="1"/>
      <c r="B432" s="1"/>
      <c r="C432" s="1"/>
      <c r="D432" s="1"/>
      <c r="E432" s="1"/>
      <c r="F432" s="1"/>
      <c r="G432" s="1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5"/>
      <c r="AL432" s="5"/>
      <c r="AM432" s="2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x14ac:dyDescent="0.25">
      <c r="A433" s="1"/>
      <c r="B433" s="1"/>
      <c r="C433" s="1"/>
      <c r="D433" s="1"/>
      <c r="E433" s="1"/>
      <c r="F433" s="1"/>
      <c r="G433" s="1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5"/>
      <c r="AL433" s="5"/>
      <c r="AM433" s="2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x14ac:dyDescent="0.25">
      <c r="A434" s="1"/>
      <c r="B434" s="1"/>
      <c r="C434" s="1"/>
      <c r="D434" s="1"/>
      <c r="E434" s="1"/>
      <c r="F434" s="1"/>
      <c r="G434" s="1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5"/>
      <c r="AL434" s="5"/>
      <c r="AM434" s="2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x14ac:dyDescent="0.25">
      <c r="A435" s="1"/>
      <c r="B435" s="1"/>
      <c r="C435" s="1"/>
      <c r="D435" s="1"/>
      <c r="E435" s="1"/>
      <c r="F435" s="1"/>
      <c r="G435" s="1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5"/>
      <c r="AL435" s="5"/>
      <c r="AM435" s="2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x14ac:dyDescent="0.25">
      <c r="A436" s="1"/>
      <c r="B436" s="1"/>
      <c r="C436" s="1"/>
      <c r="D436" s="1"/>
      <c r="E436" s="1"/>
      <c r="F436" s="1"/>
      <c r="G436" s="1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5"/>
      <c r="AL436" s="5"/>
      <c r="AM436" s="2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x14ac:dyDescent="0.25">
      <c r="A437" s="1"/>
      <c r="B437" s="1"/>
      <c r="C437" s="1"/>
      <c r="D437" s="1"/>
      <c r="E437" s="1"/>
      <c r="F437" s="1"/>
      <c r="G437" s="1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5"/>
      <c r="AL437" s="5"/>
      <c r="AM437" s="2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x14ac:dyDescent="0.25">
      <c r="A438" s="1"/>
      <c r="B438" s="1"/>
      <c r="C438" s="1"/>
      <c r="D438" s="1"/>
      <c r="E438" s="1"/>
      <c r="F438" s="1"/>
      <c r="G438" s="1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5"/>
      <c r="AL438" s="5"/>
      <c r="AM438" s="2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x14ac:dyDescent="0.25">
      <c r="A439" s="1"/>
      <c r="B439" s="1"/>
      <c r="C439" s="1"/>
      <c r="D439" s="1"/>
      <c r="E439" s="1"/>
      <c r="F439" s="1"/>
      <c r="G439" s="1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5"/>
      <c r="AL439" s="5"/>
      <c r="AM439" s="2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x14ac:dyDescent="0.25">
      <c r="A440" s="1"/>
      <c r="B440" s="1"/>
      <c r="C440" s="1"/>
      <c r="D440" s="1"/>
      <c r="E440" s="1"/>
      <c r="F440" s="1"/>
      <c r="G440" s="1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5"/>
      <c r="AL440" s="5"/>
      <c r="AM440" s="2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x14ac:dyDescent="0.25">
      <c r="A441" s="1"/>
      <c r="B441" s="1"/>
      <c r="C441" s="1"/>
      <c r="D441" s="1"/>
      <c r="E441" s="1"/>
      <c r="F441" s="1"/>
      <c r="G441" s="1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5"/>
      <c r="AL441" s="5"/>
      <c r="AM441" s="2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x14ac:dyDescent="0.25">
      <c r="A442" s="1"/>
      <c r="B442" s="1"/>
      <c r="C442" s="1"/>
      <c r="D442" s="1"/>
      <c r="E442" s="1"/>
      <c r="F442" s="1"/>
      <c r="G442" s="1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5"/>
      <c r="AL442" s="5"/>
      <c r="AM442" s="2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x14ac:dyDescent="0.25">
      <c r="A443" s="1"/>
      <c r="B443" s="1"/>
      <c r="C443" s="1"/>
      <c r="D443" s="1"/>
      <c r="E443" s="1"/>
      <c r="F443" s="1"/>
      <c r="G443" s="1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5"/>
      <c r="AL443" s="5"/>
      <c r="AM443" s="2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x14ac:dyDescent="0.25">
      <c r="A444" s="1"/>
      <c r="B444" s="1"/>
      <c r="C444" s="1"/>
      <c r="D444" s="1"/>
      <c r="E444" s="1"/>
      <c r="F444" s="1"/>
      <c r="G444" s="1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5"/>
      <c r="AL444" s="5"/>
      <c r="AM444" s="2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x14ac:dyDescent="0.25">
      <c r="A445" s="1"/>
      <c r="B445" s="1"/>
      <c r="C445" s="1"/>
      <c r="D445" s="1"/>
      <c r="E445" s="1"/>
      <c r="F445" s="1"/>
      <c r="G445" s="1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5"/>
      <c r="AL445" s="5"/>
      <c r="AM445" s="2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x14ac:dyDescent="0.25">
      <c r="A446" s="1"/>
      <c r="B446" s="1"/>
      <c r="C446" s="1"/>
      <c r="D446" s="1"/>
      <c r="E446" s="1"/>
      <c r="F446" s="1"/>
      <c r="G446" s="1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5"/>
      <c r="AL446" s="5"/>
      <c r="AM446" s="2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x14ac:dyDescent="0.25">
      <c r="A447" s="1"/>
      <c r="B447" s="1"/>
      <c r="C447" s="1"/>
      <c r="D447" s="1"/>
      <c r="E447" s="1"/>
      <c r="F447" s="1"/>
      <c r="G447" s="1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5"/>
      <c r="AL447" s="5"/>
      <c r="AM447" s="2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x14ac:dyDescent="0.25">
      <c r="A448" s="1"/>
      <c r="B448" s="1"/>
      <c r="C448" s="1"/>
      <c r="D448" s="1"/>
      <c r="E448" s="1"/>
      <c r="F448" s="1"/>
      <c r="G448" s="1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5"/>
      <c r="AL448" s="5"/>
      <c r="AM448" s="2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x14ac:dyDescent="0.25">
      <c r="A449" s="1"/>
      <c r="B449" s="1"/>
      <c r="C449" s="1"/>
      <c r="D449" s="1"/>
      <c r="E449" s="1"/>
      <c r="F449" s="1"/>
      <c r="G449" s="1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5"/>
      <c r="AL449" s="5"/>
      <c r="AM449" s="2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x14ac:dyDescent="0.25">
      <c r="A450" s="1"/>
      <c r="B450" s="1"/>
      <c r="C450" s="1"/>
      <c r="D450" s="1"/>
      <c r="E450" s="1"/>
      <c r="F450" s="1"/>
      <c r="G450" s="1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5"/>
      <c r="AL450" s="5"/>
      <c r="AM450" s="2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x14ac:dyDescent="0.25">
      <c r="A451" s="1"/>
      <c r="B451" s="1"/>
      <c r="C451" s="1"/>
      <c r="D451" s="1"/>
      <c r="E451" s="1"/>
      <c r="F451" s="1"/>
      <c r="G451" s="1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5"/>
      <c r="AL451" s="5"/>
      <c r="AM451" s="2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x14ac:dyDescent="0.25">
      <c r="A452" s="1"/>
      <c r="B452" s="1"/>
      <c r="C452" s="1"/>
      <c r="D452" s="1"/>
      <c r="E452" s="1"/>
      <c r="F452" s="1"/>
      <c r="G452" s="1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5"/>
      <c r="AL452" s="5"/>
      <c r="AM452" s="2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x14ac:dyDescent="0.25">
      <c r="A453" s="1"/>
      <c r="B453" s="1"/>
      <c r="C453" s="1"/>
      <c r="D453" s="1"/>
      <c r="E453" s="1"/>
      <c r="F453" s="1"/>
      <c r="G453" s="1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5"/>
      <c r="AL453" s="5"/>
      <c r="AM453" s="2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x14ac:dyDescent="0.25">
      <c r="A454" s="1"/>
      <c r="B454" s="1"/>
      <c r="C454" s="1"/>
      <c r="D454" s="1"/>
      <c r="E454" s="1"/>
      <c r="F454" s="1"/>
      <c r="G454" s="1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5"/>
      <c r="AL454" s="5"/>
      <c r="AM454" s="2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x14ac:dyDescent="0.25">
      <c r="A455" s="1"/>
      <c r="B455" s="1"/>
      <c r="C455" s="1"/>
      <c r="D455" s="1"/>
      <c r="E455" s="1"/>
      <c r="F455" s="1"/>
      <c r="G455" s="1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5"/>
      <c r="AL455" s="5"/>
      <c r="AM455" s="2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x14ac:dyDescent="0.25">
      <c r="A456" s="1"/>
      <c r="B456" s="1"/>
      <c r="C456" s="1"/>
      <c r="D456" s="1"/>
      <c r="E456" s="1"/>
      <c r="F456" s="1"/>
      <c r="G456" s="1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5"/>
      <c r="AL456" s="5"/>
      <c r="AM456" s="2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x14ac:dyDescent="0.25">
      <c r="A457" s="1"/>
      <c r="B457" s="1"/>
      <c r="C457" s="1"/>
      <c r="D457" s="1"/>
      <c r="E457" s="1"/>
      <c r="F457" s="1"/>
      <c r="G457" s="1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5"/>
      <c r="AM457" s="2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x14ac:dyDescent="0.25">
      <c r="A458" s="1"/>
      <c r="B458" s="1"/>
      <c r="C458" s="1"/>
      <c r="D458" s="1"/>
      <c r="E458" s="1"/>
      <c r="F458" s="1"/>
      <c r="G458" s="1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5"/>
      <c r="AL458" s="5"/>
      <c r="AM458" s="2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x14ac:dyDescent="0.25">
      <c r="A459" s="1"/>
      <c r="B459" s="1"/>
      <c r="C459" s="1"/>
      <c r="D459" s="1"/>
      <c r="E459" s="1"/>
      <c r="F459" s="1"/>
      <c r="G459" s="1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5"/>
      <c r="AM459" s="2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x14ac:dyDescent="0.25">
      <c r="A460" s="1"/>
      <c r="B460" s="1"/>
      <c r="C460" s="1"/>
      <c r="D460" s="1"/>
      <c r="E460" s="1"/>
      <c r="F460" s="1"/>
      <c r="G460" s="1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5"/>
      <c r="AL460" s="5"/>
      <c r="AM460" s="2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x14ac:dyDescent="0.25">
      <c r="A461" s="1"/>
      <c r="B461" s="1"/>
      <c r="C461" s="1"/>
      <c r="D461" s="1"/>
      <c r="E461" s="1"/>
      <c r="F461" s="1"/>
      <c r="G461" s="1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5"/>
      <c r="AL461" s="5"/>
      <c r="AM461" s="2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x14ac:dyDescent="0.25">
      <c r="A462" s="1"/>
      <c r="B462" s="1"/>
      <c r="C462" s="1"/>
      <c r="D462" s="1"/>
      <c r="E462" s="1"/>
      <c r="F462" s="1"/>
      <c r="G462" s="1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5"/>
      <c r="AL462" s="5"/>
      <c r="AM462" s="2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x14ac:dyDescent="0.25">
      <c r="A463" s="1"/>
      <c r="B463" s="1"/>
      <c r="C463" s="1"/>
      <c r="D463" s="1"/>
      <c r="E463" s="1"/>
      <c r="F463" s="1"/>
      <c r="G463" s="1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5"/>
      <c r="AL463" s="5"/>
      <c r="AM463" s="2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x14ac:dyDescent="0.25">
      <c r="A464" s="1"/>
      <c r="B464" s="1"/>
      <c r="C464" s="1"/>
      <c r="D464" s="1"/>
      <c r="E464" s="1"/>
      <c r="F464" s="1"/>
      <c r="G464" s="1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5"/>
      <c r="AL464" s="5"/>
      <c r="AM464" s="2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x14ac:dyDescent="0.25">
      <c r="A465" s="1"/>
      <c r="B465" s="1"/>
      <c r="C465" s="1"/>
      <c r="D465" s="1"/>
      <c r="E465" s="1"/>
      <c r="F465" s="1"/>
      <c r="G465" s="1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5"/>
      <c r="AL465" s="5"/>
      <c r="AM465" s="2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x14ac:dyDescent="0.25">
      <c r="A466" s="1"/>
      <c r="B466" s="1"/>
      <c r="C466" s="1"/>
      <c r="D466" s="1"/>
      <c r="E466" s="1"/>
      <c r="F466" s="1"/>
      <c r="G466" s="1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5"/>
      <c r="AL466" s="5"/>
      <c r="AM466" s="2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x14ac:dyDescent="0.25">
      <c r="A467" s="1"/>
      <c r="B467" s="1"/>
      <c r="C467" s="1"/>
      <c r="D467" s="1"/>
      <c r="E467" s="1"/>
      <c r="F467" s="1"/>
      <c r="G467" s="1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5"/>
      <c r="AL467" s="5"/>
      <c r="AM467" s="2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x14ac:dyDescent="0.25">
      <c r="A468" s="1"/>
      <c r="B468" s="1"/>
      <c r="C468" s="1"/>
      <c r="D468" s="1"/>
      <c r="E468" s="1"/>
      <c r="F468" s="1"/>
      <c r="G468" s="1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5"/>
      <c r="AL468" s="5"/>
      <c r="AM468" s="2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x14ac:dyDescent="0.25">
      <c r="A469" s="1"/>
      <c r="B469" s="1"/>
      <c r="C469" s="1"/>
      <c r="D469" s="1"/>
      <c r="E469" s="1"/>
      <c r="F469" s="1"/>
      <c r="G469" s="1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5"/>
      <c r="AL469" s="5"/>
      <c r="AM469" s="2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x14ac:dyDescent="0.25">
      <c r="A470" s="1"/>
      <c r="B470" s="1"/>
      <c r="C470" s="1"/>
      <c r="D470" s="1"/>
      <c r="E470" s="1"/>
      <c r="F470" s="1"/>
      <c r="G470" s="1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5"/>
      <c r="AL470" s="5"/>
      <c r="AM470" s="2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x14ac:dyDescent="0.25">
      <c r="A471" s="1"/>
      <c r="B471" s="1"/>
      <c r="C471" s="1"/>
      <c r="D471" s="1"/>
      <c r="E471" s="1"/>
      <c r="F471" s="1"/>
      <c r="G471" s="1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5"/>
      <c r="AL471" s="5"/>
      <c r="AM471" s="2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x14ac:dyDescent="0.25">
      <c r="A472" s="1"/>
      <c r="B472" s="1"/>
      <c r="C472" s="1"/>
      <c r="D472" s="1"/>
      <c r="E472" s="1"/>
      <c r="F472" s="1"/>
      <c r="G472" s="1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5"/>
      <c r="AL472" s="5"/>
      <c r="AM472" s="2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x14ac:dyDescent="0.25">
      <c r="A473" s="1"/>
      <c r="B473" s="1"/>
      <c r="C473" s="1"/>
      <c r="D473" s="1"/>
      <c r="E473" s="1"/>
      <c r="F473" s="1"/>
      <c r="G473" s="1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5"/>
      <c r="AL473" s="5"/>
      <c r="AM473" s="2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x14ac:dyDescent="0.25">
      <c r="A474" s="1"/>
      <c r="B474" s="1"/>
      <c r="C474" s="1"/>
      <c r="D474" s="1"/>
      <c r="E474" s="1"/>
      <c r="F474" s="1"/>
      <c r="G474" s="1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5"/>
      <c r="AL474" s="5"/>
      <c r="AM474" s="2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x14ac:dyDescent="0.25">
      <c r="A475" s="1"/>
      <c r="B475" s="1"/>
      <c r="C475" s="1"/>
      <c r="D475" s="1"/>
      <c r="E475" s="1"/>
      <c r="F475" s="1"/>
      <c r="G475" s="1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5"/>
      <c r="AL475" s="5"/>
      <c r="AM475" s="2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x14ac:dyDescent="0.25">
      <c r="A476" s="1"/>
      <c r="B476" s="1"/>
      <c r="C476" s="1"/>
      <c r="D476" s="1"/>
      <c r="E476" s="1"/>
      <c r="F476" s="1"/>
      <c r="G476" s="1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5"/>
      <c r="AL476" s="5"/>
      <c r="AM476" s="2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x14ac:dyDescent="0.25">
      <c r="A477" s="1"/>
      <c r="B477" s="1"/>
      <c r="C477" s="1"/>
      <c r="D477" s="1"/>
      <c r="E477" s="1"/>
      <c r="F477" s="1"/>
      <c r="G477" s="1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5"/>
      <c r="AL477" s="5"/>
      <c r="AM477" s="2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x14ac:dyDescent="0.25">
      <c r="A478" s="1"/>
      <c r="B478" s="1"/>
      <c r="C478" s="1"/>
      <c r="D478" s="1"/>
      <c r="E478" s="1"/>
      <c r="F478" s="1"/>
      <c r="G478" s="1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5"/>
      <c r="AL478" s="5"/>
      <c r="AM478" s="2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x14ac:dyDescent="0.25">
      <c r="A479" s="1"/>
      <c r="B479" s="1"/>
      <c r="C479" s="1"/>
      <c r="D479" s="1"/>
      <c r="E479" s="1"/>
      <c r="F479" s="1"/>
      <c r="G479" s="1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5"/>
      <c r="AL479" s="5"/>
      <c r="AM479" s="2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x14ac:dyDescent="0.25">
      <c r="A480" s="1"/>
      <c r="B480" s="1"/>
      <c r="C480" s="1"/>
      <c r="D480" s="1"/>
      <c r="E480" s="1"/>
      <c r="F480" s="1"/>
      <c r="G480" s="1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5"/>
      <c r="AL480" s="5"/>
      <c r="AM480" s="2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x14ac:dyDescent="0.25">
      <c r="A481" s="1"/>
      <c r="B481" s="1"/>
      <c r="C481" s="1"/>
      <c r="D481" s="1"/>
      <c r="E481" s="1"/>
      <c r="F481" s="1"/>
      <c r="G481" s="1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5"/>
      <c r="AL481" s="5"/>
      <c r="AM481" s="2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x14ac:dyDescent="0.25">
      <c r="A482" s="1"/>
      <c r="B482" s="1"/>
      <c r="C482" s="1"/>
      <c r="D482" s="1"/>
      <c r="E482" s="1"/>
      <c r="F482" s="1"/>
      <c r="G482" s="1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5"/>
      <c r="AL482" s="5"/>
      <c r="AM482" s="2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x14ac:dyDescent="0.25">
      <c r="A483" s="1"/>
      <c r="B483" s="1"/>
      <c r="C483" s="1"/>
      <c r="D483" s="1"/>
      <c r="E483" s="1"/>
      <c r="F483" s="1"/>
      <c r="G483" s="1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5"/>
      <c r="AL483" s="5"/>
      <c r="AM483" s="2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x14ac:dyDescent="0.25">
      <c r="A484" s="1"/>
      <c r="B484" s="1"/>
      <c r="C484" s="1"/>
      <c r="D484" s="1"/>
      <c r="E484" s="1"/>
      <c r="F484" s="1"/>
      <c r="G484" s="1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5"/>
      <c r="AL484" s="5"/>
      <c r="AM484" s="2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x14ac:dyDescent="0.25">
      <c r="A485" s="1"/>
      <c r="B485" s="1"/>
      <c r="C485" s="1"/>
      <c r="D485" s="1"/>
      <c r="E485" s="1"/>
      <c r="F485" s="1"/>
      <c r="G485" s="1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5"/>
      <c r="AL485" s="5"/>
      <c r="AM485" s="2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x14ac:dyDescent="0.25">
      <c r="A486" s="1"/>
      <c r="B486" s="1"/>
      <c r="C486" s="1"/>
      <c r="D486" s="1"/>
      <c r="E486" s="1"/>
      <c r="F486" s="1"/>
      <c r="G486" s="1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5"/>
      <c r="AL486" s="5"/>
      <c r="AM486" s="2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x14ac:dyDescent="0.25">
      <c r="A487" s="1"/>
      <c r="B487" s="1"/>
      <c r="C487" s="1"/>
      <c r="D487" s="1"/>
      <c r="E487" s="1"/>
      <c r="F487" s="1"/>
      <c r="G487" s="1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5"/>
      <c r="AL487" s="5"/>
      <c r="AM487" s="2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x14ac:dyDescent="0.25">
      <c r="A488" s="1"/>
      <c r="B488" s="1"/>
      <c r="C488" s="1"/>
      <c r="D488" s="1"/>
      <c r="E488" s="1"/>
      <c r="F488" s="1"/>
      <c r="G488" s="1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5"/>
      <c r="AL488" s="5"/>
      <c r="AM488" s="2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x14ac:dyDescent="0.25">
      <c r="A489" s="1"/>
      <c r="B489" s="1"/>
      <c r="C489" s="1"/>
      <c r="D489" s="1"/>
      <c r="E489" s="1"/>
      <c r="F489" s="1"/>
      <c r="G489" s="1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5"/>
      <c r="AL489" s="5"/>
      <c r="AM489" s="2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x14ac:dyDescent="0.25">
      <c r="A490" s="1"/>
      <c r="B490" s="1"/>
      <c r="C490" s="1"/>
      <c r="D490" s="1"/>
      <c r="E490" s="1"/>
      <c r="F490" s="1"/>
      <c r="G490" s="1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5"/>
      <c r="AL490" s="5"/>
      <c r="AM490" s="2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x14ac:dyDescent="0.25">
      <c r="A491" s="1"/>
      <c r="B491" s="1"/>
      <c r="C491" s="1"/>
      <c r="D491" s="1"/>
      <c r="E491" s="1"/>
      <c r="F491" s="1"/>
      <c r="G491" s="1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5"/>
      <c r="AM491" s="2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x14ac:dyDescent="0.25">
      <c r="A492" s="1"/>
      <c r="B492" s="1"/>
      <c r="C492" s="1"/>
      <c r="D492" s="1"/>
      <c r="E492" s="1"/>
      <c r="F492" s="1"/>
      <c r="G492" s="1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5"/>
      <c r="AL492" s="5"/>
      <c r="AM492" s="2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x14ac:dyDescent="0.25">
      <c r="A493" s="1"/>
      <c r="B493" s="1"/>
      <c r="C493" s="1"/>
      <c r="D493" s="1"/>
      <c r="E493" s="1"/>
      <c r="F493" s="1"/>
      <c r="G493" s="1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5"/>
      <c r="AL493" s="5"/>
      <c r="AM493" s="22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x14ac:dyDescent="0.25">
      <c r="A494" s="1"/>
      <c r="B494" s="1"/>
      <c r="C494" s="1"/>
      <c r="D494" s="1"/>
      <c r="E494" s="1"/>
      <c r="F494" s="1"/>
      <c r="G494" s="1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5"/>
      <c r="AL494" s="5"/>
      <c r="AM494" s="22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x14ac:dyDescent="0.25">
      <c r="A495" s="1"/>
      <c r="B495" s="1"/>
      <c r="C495" s="1"/>
      <c r="D495" s="1"/>
      <c r="E495" s="1"/>
      <c r="F495" s="1"/>
      <c r="G495" s="1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5"/>
      <c r="AL495" s="5"/>
      <c r="AM495" s="22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x14ac:dyDescent="0.25">
      <c r="A496" s="1"/>
      <c r="B496" s="1"/>
      <c r="C496" s="1"/>
      <c r="D496" s="1"/>
      <c r="E496" s="1"/>
      <c r="F496" s="1"/>
      <c r="G496" s="1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5"/>
      <c r="AM496" s="22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x14ac:dyDescent="0.25">
      <c r="A497" s="1"/>
      <c r="B497" s="1"/>
      <c r="C497" s="1"/>
      <c r="D497" s="1"/>
      <c r="E497" s="1"/>
      <c r="F497" s="1"/>
      <c r="G497" s="1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5"/>
      <c r="AL497" s="5"/>
      <c r="AM497" s="22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x14ac:dyDescent="0.25">
      <c r="A498" s="1"/>
      <c r="B498" s="1"/>
      <c r="C498" s="1"/>
      <c r="D498" s="1"/>
      <c r="E498" s="1"/>
      <c r="F498" s="1"/>
      <c r="G498" s="1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5"/>
      <c r="AL498" s="5"/>
      <c r="AM498" s="22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1:57" x14ac:dyDescent="0.25">
      <c r="A499" s="1"/>
      <c r="B499" s="1"/>
      <c r="C499" s="1"/>
      <c r="D499" s="1"/>
      <c r="E499" s="1"/>
      <c r="F499" s="1"/>
      <c r="G499" s="1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5"/>
      <c r="AL499" s="5"/>
      <c r="AM499" s="22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1:57" x14ac:dyDescent="0.25">
      <c r="AK500" s="5"/>
      <c r="AL500" s="5"/>
    </row>
  </sheetData>
  <autoFilter ref="A3:AI3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2025-05-15T12:49:22Z</dcterms:created>
  <dcterms:modified xsi:type="dcterms:W3CDTF">2025-06-03T07:17:43Z</dcterms:modified>
</cp:coreProperties>
</file>