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1,07,25 Мираторг ЗПФ Ташкент\"/>
    </mc:Choice>
  </mc:AlternateContent>
  <xr:revisionPtr revIDLastSave="0" documentId="13_ncr:1_{90747D1D-2FAF-42D5-A9E9-126068C09E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91029"/>
</workbook>
</file>

<file path=xl/calcChain.xml><?xml version="1.0" encoding="utf-8"?>
<calcChain xmlns="http://schemas.openxmlformats.org/spreadsheetml/2006/main">
  <c r="AG22" i="1" l="1"/>
  <c r="AG16" i="1"/>
  <c r="AG15" i="1"/>
  <c r="AG14" i="1"/>
  <c r="AG8" i="1"/>
  <c r="P7" i="1"/>
  <c r="U7" i="1" s="1"/>
  <c r="P8" i="1"/>
  <c r="U8" i="1" s="1"/>
  <c r="P9" i="1"/>
  <c r="U9" i="1" s="1"/>
  <c r="P10" i="1"/>
  <c r="U10" i="1" s="1"/>
  <c r="P11" i="1"/>
  <c r="AG11" i="1" s="1"/>
  <c r="P12" i="1"/>
  <c r="T12" i="1" s="1"/>
  <c r="P13" i="1"/>
  <c r="U13" i="1" s="1"/>
  <c r="P14" i="1"/>
  <c r="P15" i="1"/>
  <c r="P16" i="1"/>
  <c r="P17" i="1"/>
  <c r="T17" i="1" s="1"/>
  <c r="P18" i="1"/>
  <c r="T18" i="1" s="1"/>
  <c r="P19" i="1"/>
  <c r="P20" i="1"/>
  <c r="T20" i="1" s="1"/>
  <c r="P21" i="1"/>
  <c r="P22" i="1"/>
  <c r="U22" i="1" s="1"/>
  <c r="P23" i="1"/>
  <c r="P24" i="1"/>
  <c r="P25" i="1"/>
  <c r="P26" i="1"/>
  <c r="Q26" i="1" s="1"/>
  <c r="AG26" i="1" s="1"/>
  <c r="P27" i="1"/>
  <c r="U27" i="1" s="1"/>
  <c r="P28" i="1"/>
  <c r="U28" i="1" s="1"/>
  <c r="P29" i="1"/>
  <c r="U29" i="1" s="1"/>
  <c r="P30" i="1"/>
  <c r="U30" i="1" s="1"/>
  <c r="P31" i="1"/>
  <c r="AG31" i="1" s="1"/>
  <c r="P32" i="1"/>
  <c r="Q32" i="1" s="1"/>
  <c r="AG32" i="1" s="1"/>
  <c r="P33" i="1"/>
  <c r="U33" i="1" s="1"/>
  <c r="P34" i="1"/>
  <c r="T34" i="1" s="1"/>
  <c r="P35" i="1"/>
  <c r="P36" i="1"/>
  <c r="T36" i="1" s="1"/>
  <c r="P37" i="1"/>
  <c r="T37" i="1" s="1"/>
  <c r="P38" i="1"/>
  <c r="T38" i="1" s="1"/>
  <c r="P39" i="1"/>
  <c r="P40" i="1"/>
  <c r="P41" i="1"/>
  <c r="P42" i="1"/>
  <c r="P6" i="1"/>
  <c r="L42" i="1"/>
  <c r="AG41" i="1"/>
  <c r="L41" i="1"/>
  <c r="L40" i="1"/>
  <c r="L39" i="1"/>
  <c r="L38" i="1"/>
  <c r="L37" i="1"/>
  <c r="L36" i="1"/>
  <c r="L35" i="1"/>
  <c r="AG34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AG21" i="1"/>
  <c r="L21" i="1"/>
  <c r="AG20" i="1"/>
  <c r="L20" i="1"/>
  <c r="AG19" i="1"/>
  <c r="L19" i="1"/>
  <c r="AG18" i="1"/>
  <c r="L18" i="1"/>
  <c r="AG17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42" i="1" l="1"/>
  <c r="AG42" i="1"/>
  <c r="T6" i="1"/>
  <c r="AG23" i="1"/>
  <c r="T7" i="1"/>
  <c r="AG24" i="1"/>
  <c r="T41" i="1"/>
  <c r="T21" i="1"/>
  <c r="U42" i="1"/>
  <c r="AG25" i="1"/>
  <c r="T40" i="1"/>
  <c r="U40" i="1"/>
  <c r="T39" i="1"/>
  <c r="U39" i="1"/>
  <c r="Q27" i="1"/>
  <c r="AG27" i="1" s="1"/>
  <c r="U38" i="1"/>
  <c r="AG28" i="1"/>
  <c r="AG30" i="1"/>
  <c r="AG6" i="1"/>
  <c r="T26" i="1"/>
  <c r="Q33" i="1"/>
  <c r="AG33" i="1" s="1"/>
  <c r="AG35" i="1"/>
  <c r="T31" i="1"/>
  <c r="AG39" i="1"/>
  <c r="AG13" i="1"/>
  <c r="AG40" i="1"/>
  <c r="T22" i="1"/>
  <c r="T8" i="1"/>
  <c r="T19" i="1"/>
  <c r="T16" i="1"/>
  <c r="T15" i="1"/>
  <c r="T14" i="1"/>
  <c r="T32" i="1"/>
  <c r="T11" i="1"/>
  <c r="U41" i="1"/>
  <c r="U6" i="1"/>
  <c r="U26" i="1"/>
  <c r="U25" i="1"/>
  <c r="T30" i="1"/>
  <c r="U23" i="1"/>
  <c r="U21" i="1"/>
  <c r="U20" i="1"/>
  <c r="U19" i="1"/>
  <c r="U18" i="1"/>
  <c r="T13" i="1"/>
  <c r="U24" i="1"/>
  <c r="U37" i="1"/>
  <c r="U17" i="1"/>
  <c r="U36" i="1"/>
  <c r="U16" i="1"/>
  <c r="U35" i="1"/>
  <c r="U15" i="1"/>
  <c r="U34" i="1"/>
  <c r="U14" i="1"/>
  <c r="U32" i="1"/>
  <c r="U12" i="1"/>
  <c r="U31" i="1"/>
  <c r="U11" i="1"/>
  <c r="P5" i="1"/>
  <c r="L5" i="1"/>
  <c r="Q5" i="1" l="1"/>
  <c r="AG10" i="1"/>
  <c r="T10" i="1"/>
  <c r="T23" i="1"/>
  <c r="T9" i="1"/>
  <c r="AG9" i="1"/>
  <c r="T24" i="1"/>
  <c r="T28" i="1"/>
  <c r="T35" i="1"/>
  <c r="T25" i="1"/>
  <c r="T27" i="1"/>
  <c r="T33" i="1"/>
  <c r="AG29" i="1"/>
  <c r="T29" i="1"/>
  <c r="AG5" i="1" l="1"/>
</calcChain>
</file>

<file path=xl/sharedStrings.xml><?xml version="1.0" encoding="utf-8"?>
<sst xmlns="http://schemas.openxmlformats.org/spreadsheetml/2006/main" count="166" uniqueCount="86">
  <si>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</si>
  <si>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</si>
  <si>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</si>
  <si>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</si>
  <si>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</si>
  <si>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</si>
  <si>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</si>
  <si>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</si>
  <si>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</si>
  <si>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</si>
  <si>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</si>
  <si>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</si>
  <si>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</si>
  <si>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</si>
  <si>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</si>
  <si>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</si>
  <si>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</si>
  <si>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</si>
  <si>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</si>
  <si>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</si>
  <si>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</si>
  <si>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</si>
  <si>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</si>
  <si>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</si>
  <si>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</si>
  <si>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</si>
  <si>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</si>
  <si>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</si>
  <si>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</si>
  <si>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</si>
  <si>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</si>
  <si>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</si>
  <si>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</si>
  <si>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</si>
  <si>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</si>
  <si>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</si>
  <si>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</si>
  <si>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</si>
  <si>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</si>
  <si>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</si>
  <si>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</si>
  <si>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</si>
  <si>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</si>
  <si>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</si>
  <si>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</si>
  <si>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</si>
  <si>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</si>
  <si>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</si>
  <si>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</si>
  <si>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</si>
  <si>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</si>
  <si>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</si>
  <si>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</si>
  <si>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</si>
  <si>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</si>
  <si>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</si>
  <si>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</si>
  <si>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</si>
  <si>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</si>
  <si>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</si>
  <si>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</si>
  <si>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</si>
  <si>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</si>
  <si>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</si>
  <si>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</si>
  <si>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</si>
  <si>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</si>
  <si>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</si>
  <si>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</si>
  <si>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</si>
  <si>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</si>
  <si>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</si>
  <si>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</si>
  <si>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</si>
  <si>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</si>
  <si>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</si>
  <si>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</si>
  <si>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</si>
  <si>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</si>
  <si>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</si>
  <si>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</si>
  <si>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</si>
  <si>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</si>
  <si>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</si>
  <si>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</si>
  <si>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 для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</si>
</sst>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50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83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540</v>
      </c>
      <c r="F5" s="4">
        <f>SUM(F6:F500)</f>
        <v>2633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540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107.99999999999999</v>
      </c>
      <c r="Q5" s="4">
        <f t="shared" si="0"/>
        <v>438</v>
      </c>
      <c r="R5" s="4">
        <f t="shared" si="0"/>
        <v>0</v>
      </c>
      <c r="S5" s="1"/>
      <c r="T5" s="1"/>
      <c r="U5" s="1"/>
      <c r="V5" s="4">
        <f t="shared" ref="V5:AE5" si="1">SUM(V6:V500)</f>
        <v>153.00000000000003</v>
      </c>
      <c r="W5" s="4">
        <f t="shared" si="1"/>
        <v>123.19999999999999</v>
      </c>
      <c r="X5" s="4">
        <f t="shared" si="1"/>
        <v>123.39999999999998</v>
      </c>
      <c r="Y5" s="4">
        <f t="shared" si="1"/>
        <v>65.2</v>
      </c>
      <c r="Z5" s="4">
        <f t="shared" si="1"/>
        <v>69.8</v>
      </c>
      <c r="AA5" s="4">
        <f t="shared" si="1"/>
        <v>224.6</v>
      </c>
      <c r="AB5" s="4">
        <f t="shared" si="1"/>
        <v>112.39999999999998</v>
      </c>
      <c r="AC5" s="4">
        <f t="shared" si="1"/>
        <v>61.200000000000017</v>
      </c>
      <c r="AD5" s="4">
        <f t="shared" si="1"/>
        <v>209.60000000000002</v>
      </c>
      <c r="AE5" s="4">
        <f t="shared" si="1"/>
        <v>155</v>
      </c>
      <c r="AF5" s="1"/>
      <c r="AG5" s="4">
        <f>SUM(AG6:AG500)</f>
        <v>89.16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81</v>
      </c>
      <c r="D6" s="1"/>
      <c r="E6" s="1"/>
      <c r="F6" s="1">
        <v>81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/>
      <c r="S6" s="1"/>
      <c r="T6" s="1" t="e">
        <f>(F6+Q6)/P6</f>
        <v>#DIV/0!</v>
      </c>
      <c r="U6" s="1" t="e">
        <f>F6/P6</f>
        <v>#DIV/0!</v>
      </c>
      <c r="V6" s="1">
        <v>0.6</v>
      </c>
      <c r="W6" s="1">
        <v>0</v>
      </c>
      <c r="X6" s="1">
        <v>0</v>
      </c>
      <c r="Y6" s="1">
        <v>0</v>
      </c>
      <c r="Z6" s="1">
        <v>0.4</v>
      </c>
      <c r="AA6" s="1">
        <v>2</v>
      </c>
      <c r="AB6" s="1">
        <v>0</v>
      </c>
      <c r="AC6" s="1">
        <v>0.2</v>
      </c>
      <c r="AD6" s="1">
        <v>2</v>
      </c>
      <c r="AE6" s="1">
        <v>2</v>
      </c>
      <c r="AF6" s="15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39</v>
      </c>
      <c r="B7" s="11" t="s">
        <v>36</v>
      </c>
      <c r="C7" s="11">
        <v>44</v>
      </c>
      <c r="D7" s="11"/>
      <c r="E7" s="11">
        <v>1</v>
      </c>
      <c r="F7" s="11">
        <v>43</v>
      </c>
      <c r="G7" s="12">
        <v>0</v>
      </c>
      <c r="H7" s="11">
        <v>730</v>
      </c>
      <c r="I7" s="11" t="s">
        <v>40</v>
      </c>
      <c r="J7" s="11"/>
      <c r="K7" s="11"/>
      <c r="L7" s="11">
        <f t="shared" si="2"/>
        <v>1</v>
      </c>
      <c r="M7" s="11"/>
      <c r="N7" s="11"/>
      <c r="O7" s="11"/>
      <c r="P7" s="11">
        <f t="shared" ref="P7:P42" si="3">E7/5</f>
        <v>0.2</v>
      </c>
      <c r="Q7" s="13"/>
      <c r="R7" s="13"/>
      <c r="S7" s="11"/>
      <c r="T7" s="11">
        <f t="shared" ref="T7:T42" si="4">(F7+Q7)/P7</f>
        <v>215</v>
      </c>
      <c r="U7" s="11">
        <f t="shared" ref="U7:U42" si="5">F7/P7</f>
        <v>215</v>
      </c>
      <c r="V7" s="11">
        <v>-0.4</v>
      </c>
      <c r="W7" s="11">
        <v>0</v>
      </c>
      <c r="X7" s="11">
        <v>1.2</v>
      </c>
      <c r="Y7" s="11">
        <v>0.4</v>
      </c>
      <c r="Z7" s="11">
        <v>0</v>
      </c>
      <c r="AA7" s="11">
        <v>1.2</v>
      </c>
      <c r="AB7" s="11">
        <v>0</v>
      </c>
      <c r="AC7" s="11">
        <v>0</v>
      </c>
      <c r="AD7" s="11">
        <v>0</v>
      </c>
      <c r="AE7" s="11">
        <v>0</v>
      </c>
      <c r="AF7" s="15" t="s">
        <v>38</v>
      </c>
      <c r="AG7" s="1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91</v>
      </c>
      <c r="D8" s="1"/>
      <c r="E8" s="1"/>
      <c r="F8" s="1">
        <v>91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5"/>
      <c r="R8" s="5"/>
      <c r="S8" s="1"/>
      <c r="T8" s="1" t="e">
        <f t="shared" si="4"/>
        <v>#DIV/0!</v>
      </c>
      <c r="U8" s="1" t="e">
        <f t="shared" si="5"/>
        <v>#DIV/0!</v>
      </c>
      <c r="V8" s="1">
        <v>1</v>
      </c>
      <c r="W8" s="1">
        <v>2.6</v>
      </c>
      <c r="X8" s="1">
        <v>0</v>
      </c>
      <c r="Y8" s="1">
        <v>2</v>
      </c>
      <c r="Z8" s="1">
        <v>0</v>
      </c>
      <c r="AA8" s="1">
        <v>16.2</v>
      </c>
      <c r="AB8" s="1">
        <v>2.8</v>
      </c>
      <c r="AC8" s="1">
        <v>0.4</v>
      </c>
      <c r="AD8" s="1">
        <v>8.1999999999999993</v>
      </c>
      <c r="AE8" s="1">
        <v>4</v>
      </c>
      <c r="AF8" s="15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8</v>
      </c>
      <c r="D9" s="1">
        <v>70</v>
      </c>
      <c r="E9" s="1">
        <v>11</v>
      </c>
      <c r="F9" s="1">
        <v>62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11</v>
      </c>
      <c r="M9" s="1"/>
      <c r="N9" s="1"/>
      <c r="O9" s="1"/>
      <c r="P9" s="1">
        <f t="shared" si="3"/>
        <v>2.2000000000000002</v>
      </c>
      <c r="Q9" s="5"/>
      <c r="R9" s="5"/>
      <c r="S9" s="1"/>
      <c r="T9" s="1">
        <f t="shared" si="4"/>
        <v>28.18181818181818</v>
      </c>
      <c r="U9" s="1">
        <f t="shared" si="5"/>
        <v>28.18181818181818</v>
      </c>
      <c r="V9" s="1">
        <v>5</v>
      </c>
      <c r="W9" s="1">
        <v>3</v>
      </c>
      <c r="X9" s="1">
        <v>0</v>
      </c>
      <c r="Y9" s="1">
        <v>0.4</v>
      </c>
      <c r="Z9" s="1">
        <v>0</v>
      </c>
      <c r="AA9" s="1">
        <v>0</v>
      </c>
      <c r="AB9" s="1">
        <v>4.5999999999999996</v>
      </c>
      <c r="AC9" s="1">
        <v>1.2</v>
      </c>
      <c r="AD9" s="1">
        <v>2.6</v>
      </c>
      <c r="AE9" s="1">
        <v>3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104</v>
      </c>
      <c r="D10" s="1"/>
      <c r="E10" s="1">
        <v>8</v>
      </c>
      <c r="F10" s="1">
        <v>96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8</v>
      </c>
      <c r="M10" s="1"/>
      <c r="N10" s="1"/>
      <c r="O10" s="1"/>
      <c r="P10" s="1">
        <f t="shared" si="3"/>
        <v>1.6</v>
      </c>
      <c r="Q10" s="5"/>
      <c r="R10" s="5"/>
      <c r="S10" s="1"/>
      <c r="T10" s="1">
        <f t="shared" si="4"/>
        <v>60</v>
      </c>
      <c r="U10" s="1">
        <f t="shared" si="5"/>
        <v>60</v>
      </c>
      <c r="V10" s="1">
        <v>6.4</v>
      </c>
      <c r="W10" s="1">
        <v>3</v>
      </c>
      <c r="X10" s="1">
        <v>0</v>
      </c>
      <c r="Y10" s="1">
        <v>0.8</v>
      </c>
      <c r="Z10" s="1">
        <v>1.8</v>
      </c>
      <c r="AA10" s="1">
        <v>13.8</v>
      </c>
      <c r="AB10" s="1">
        <v>3.4</v>
      </c>
      <c r="AC10" s="1">
        <v>1.6</v>
      </c>
      <c r="AD10" s="1">
        <v>3.6</v>
      </c>
      <c r="AE10" s="1">
        <v>2.2000000000000002</v>
      </c>
      <c r="AF10" s="15" t="s">
        <v>38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27</v>
      </c>
      <c r="D11" s="1">
        <v>40</v>
      </c>
      <c r="E11" s="1">
        <v>16</v>
      </c>
      <c r="F11" s="1">
        <v>51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16</v>
      </c>
      <c r="M11" s="1"/>
      <c r="N11" s="1"/>
      <c r="O11" s="1"/>
      <c r="P11" s="1">
        <f t="shared" si="3"/>
        <v>3.2</v>
      </c>
      <c r="Q11" s="5"/>
      <c r="R11" s="5"/>
      <c r="S11" s="1"/>
      <c r="T11" s="1">
        <f t="shared" si="4"/>
        <v>15.9375</v>
      </c>
      <c r="U11" s="1">
        <f t="shared" si="5"/>
        <v>15.9375</v>
      </c>
      <c r="V11" s="1">
        <v>4.5999999999999996</v>
      </c>
      <c r="W11" s="1">
        <v>1</v>
      </c>
      <c r="X11" s="1">
        <v>0</v>
      </c>
      <c r="Y11" s="1">
        <v>1</v>
      </c>
      <c r="Z11" s="1">
        <v>3.2</v>
      </c>
      <c r="AA11" s="1">
        <v>3.4</v>
      </c>
      <c r="AB11" s="1">
        <v>5.2</v>
      </c>
      <c r="AC11" s="1">
        <v>0.2</v>
      </c>
      <c r="AD11" s="1">
        <v>2</v>
      </c>
      <c r="AE11" s="1">
        <v>3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46</v>
      </c>
      <c r="B12" s="11" t="s">
        <v>36</v>
      </c>
      <c r="C12" s="11">
        <v>1</v>
      </c>
      <c r="D12" s="11"/>
      <c r="E12" s="11"/>
      <c r="F12" s="11">
        <v>1</v>
      </c>
      <c r="G12" s="12">
        <v>0</v>
      </c>
      <c r="H12" s="11"/>
      <c r="I12" s="11" t="s">
        <v>40</v>
      </c>
      <c r="J12" s="11"/>
      <c r="K12" s="11"/>
      <c r="L12" s="11">
        <f t="shared" si="2"/>
        <v>0</v>
      </c>
      <c r="M12" s="11"/>
      <c r="N12" s="11"/>
      <c r="O12" s="11"/>
      <c r="P12" s="11">
        <f t="shared" si="3"/>
        <v>0</v>
      </c>
      <c r="Q12" s="13"/>
      <c r="R12" s="13"/>
      <c r="S12" s="11"/>
      <c r="T12" s="11" t="e">
        <f t="shared" si="4"/>
        <v>#DIV/0!</v>
      </c>
      <c r="U12" s="11" t="e">
        <f t="shared" si="5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1.2</v>
      </c>
      <c r="AC12" s="11">
        <v>0</v>
      </c>
      <c r="AD12" s="11">
        <v>0</v>
      </c>
      <c r="AE12" s="11">
        <v>0</v>
      </c>
      <c r="AF12" s="11"/>
      <c r="AG12" s="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8</v>
      </c>
      <c r="D13" s="1">
        <v>30</v>
      </c>
      <c r="E13" s="1">
        <v>4</v>
      </c>
      <c r="F13" s="1">
        <v>34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4</v>
      </c>
      <c r="M13" s="1"/>
      <c r="N13" s="1"/>
      <c r="O13" s="1"/>
      <c r="P13" s="1">
        <f t="shared" si="3"/>
        <v>0.8</v>
      </c>
      <c r="Q13" s="5"/>
      <c r="R13" s="5"/>
      <c r="S13" s="1"/>
      <c r="T13" s="1">
        <f t="shared" si="4"/>
        <v>42.5</v>
      </c>
      <c r="U13" s="1">
        <f t="shared" si="5"/>
        <v>42.5</v>
      </c>
      <c r="V13" s="1">
        <v>2</v>
      </c>
      <c r="W13" s="1">
        <v>2.6</v>
      </c>
      <c r="X13" s="1">
        <v>3.4</v>
      </c>
      <c r="Y13" s="1">
        <v>0</v>
      </c>
      <c r="Z13" s="1">
        <v>0.8</v>
      </c>
      <c r="AA13" s="1">
        <v>4.4000000000000004</v>
      </c>
      <c r="AB13" s="1">
        <v>5.2</v>
      </c>
      <c r="AC13" s="1">
        <v>0.8</v>
      </c>
      <c r="AD13" s="1">
        <v>5.2</v>
      </c>
      <c r="AE13" s="1">
        <v>1.8</v>
      </c>
      <c r="AF13" s="14" t="s">
        <v>84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10</v>
      </c>
      <c r="D14" s="1">
        <v>40</v>
      </c>
      <c r="E14" s="1"/>
      <c r="F14" s="1">
        <v>50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3.4</v>
      </c>
      <c r="W14" s="1">
        <v>0</v>
      </c>
      <c r="X14" s="1">
        <v>0</v>
      </c>
      <c r="Y14" s="1">
        <v>0.4</v>
      </c>
      <c r="Z14" s="1">
        <v>1.8</v>
      </c>
      <c r="AA14" s="1">
        <v>3.4</v>
      </c>
      <c r="AB14" s="1">
        <v>2</v>
      </c>
      <c r="AC14" s="1">
        <v>0.2</v>
      </c>
      <c r="AD14" s="1">
        <v>1</v>
      </c>
      <c r="AE14" s="1">
        <v>1.8</v>
      </c>
      <c r="AF14" s="15" t="s">
        <v>38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76</v>
      </c>
      <c r="D15" s="1"/>
      <c r="E15" s="1">
        <v>14</v>
      </c>
      <c r="F15" s="1">
        <v>57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14</v>
      </c>
      <c r="M15" s="1"/>
      <c r="N15" s="1"/>
      <c r="O15" s="1"/>
      <c r="P15" s="1">
        <f t="shared" si="3"/>
        <v>2.8</v>
      </c>
      <c r="Q15" s="5"/>
      <c r="R15" s="5"/>
      <c r="S15" s="1"/>
      <c r="T15" s="1">
        <f t="shared" si="4"/>
        <v>20.357142857142858</v>
      </c>
      <c r="U15" s="1">
        <f t="shared" si="5"/>
        <v>20.357142857142858</v>
      </c>
      <c r="V15" s="1">
        <v>4.4000000000000004</v>
      </c>
      <c r="W15" s="1">
        <v>4</v>
      </c>
      <c r="X15" s="1">
        <v>0</v>
      </c>
      <c r="Y15" s="1">
        <v>0.4</v>
      </c>
      <c r="Z15" s="1">
        <v>0</v>
      </c>
      <c r="AA15" s="1">
        <v>13.4</v>
      </c>
      <c r="AB15" s="1">
        <v>1.6</v>
      </c>
      <c r="AC15" s="1">
        <v>0.2</v>
      </c>
      <c r="AD15" s="1">
        <v>7.6</v>
      </c>
      <c r="AE15" s="1">
        <v>3.2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24</v>
      </c>
      <c r="D16" s="1"/>
      <c r="E16" s="1">
        <v>6</v>
      </c>
      <c r="F16" s="1">
        <v>18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6</v>
      </c>
      <c r="M16" s="1"/>
      <c r="N16" s="1"/>
      <c r="O16" s="1"/>
      <c r="P16" s="1">
        <f t="shared" si="3"/>
        <v>1.2</v>
      </c>
      <c r="Q16" s="5"/>
      <c r="R16" s="5"/>
      <c r="S16" s="1"/>
      <c r="T16" s="1">
        <f t="shared" si="4"/>
        <v>15</v>
      </c>
      <c r="U16" s="1">
        <f t="shared" si="5"/>
        <v>15</v>
      </c>
      <c r="V16" s="1">
        <v>1.4</v>
      </c>
      <c r="W16" s="1">
        <v>0</v>
      </c>
      <c r="X16" s="1">
        <v>0</v>
      </c>
      <c r="Y16" s="1">
        <v>0.4</v>
      </c>
      <c r="Z16" s="1">
        <v>1.4</v>
      </c>
      <c r="AA16" s="1">
        <v>3</v>
      </c>
      <c r="AB16" s="1">
        <v>1.4</v>
      </c>
      <c r="AC16" s="1">
        <v>0.2</v>
      </c>
      <c r="AD16" s="1">
        <v>1</v>
      </c>
      <c r="AE16" s="1">
        <v>3</v>
      </c>
      <c r="AF16" s="1"/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51</v>
      </c>
      <c r="B17" s="1" t="s">
        <v>36</v>
      </c>
      <c r="C17" s="1"/>
      <c r="D17" s="1"/>
      <c r="E17" s="1"/>
      <c r="F17" s="1"/>
      <c r="G17" s="8">
        <v>0.3</v>
      </c>
      <c r="H17" s="1" t="s">
        <v>42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6" t="s">
        <v>52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6" t="s">
        <v>53</v>
      </c>
      <c r="B18" s="1" t="s">
        <v>36</v>
      </c>
      <c r="C18" s="1"/>
      <c r="D18" s="1"/>
      <c r="E18" s="1"/>
      <c r="F18" s="1"/>
      <c r="G18" s="8">
        <v>1.5</v>
      </c>
      <c r="H18" s="1" t="s">
        <v>42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0.4</v>
      </c>
      <c r="AF18" s="16" t="s">
        <v>54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87</v>
      </c>
      <c r="D19" s="1">
        <v>420</v>
      </c>
      <c r="E19" s="1">
        <v>59</v>
      </c>
      <c r="F19" s="1">
        <v>444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59</v>
      </c>
      <c r="M19" s="1"/>
      <c r="N19" s="1"/>
      <c r="O19" s="1"/>
      <c r="P19" s="1">
        <f t="shared" si="3"/>
        <v>11.8</v>
      </c>
      <c r="Q19" s="5"/>
      <c r="R19" s="5"/>
      <c r="S19" s="1"/>
      <c r="T19" s="1">
        <f t="shared" si="4"/>
        <v>37.627118644067792</v>
      </c>
      <c r="U19" s="1">
        <f t="shared" si="5"/>
        <v>37.627118644067792</v>
      </c>
      <c r="V19" s="1">
        <v>31.8</v>
      </c>
      <c r="W19" s="1">
        <v>47.6</v>
      </c>
      <c r="X19" s="1">
        <v>34</v>
      </c>
      <c r="Y19" s="1">
        <v>15.6</v>
      </c>
      <c r="Z19" s="1">
        <v>25.2</v>
      </c>
      <c r="AA19" s="1">
        <v>38</v>
      </c>
      <c r="AB19" s="1">
        <v>22.2</v>
      </c>
      <c r="AC19" s="1">
        <v>8</v>
      </c>
      <c r="AD19" s="1">
        <v>44.8</v>
      </c>
      <c r="AE19" s="1">
        <v>22.2</v>
      </c>
      <c r="AF19" s="14" t="s">
        <v>84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6" t="s">
        <v>56</v>
      </c>
      <c r="B20" s="1" t="s">
        <v>36</v>
      </c>
      <c r="C20" s="1"/>
      <c r="D20" s="1"/>
      <c r="E20" s="1"/>
      <c r="F20" s="1"/>
      <c r="G20" s="8">
        <v>0.3</v>
      </c>
      <c r="H20" s="1" t="s">
        <v>42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-0.6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6" t="s">
        <v>52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36</v>
      </c>
      <c r="C21" s="1">
        <v>235</v>
      </c>
      <c r="D21" s="1">
        <v>180</v>
      </c>
      <c r="E21" s="1">
        <v>23</v>
      </c>
      <c r="F21" s="1">
        <v>392</v>
      </c>
      <c r="G21" s="8">
        <v>0.3</v>
      </c>
      <c r="H21" s="1" t="s">
        <v>58</v>
      </c>
      <c r="I21" s="1">
        <v>1010003874</v>
      </c>
      <c r="J21" s="1"/>
      <c r="K21" s="1"/>
      <c r="L21" s="1">
        <f t="shared" si="2"/>
        <v>23</v>
      </c>
      <c r="M21" s="1"/>
      <c r="N21" s="1"/>
      <c r="O21" s="1"/>
      <c r="P21" s="1">
        <f t="shared" si="3"/>
        <v>4.5999999999999996</v>
      </c>
      <c r="Q21" s="5"/>
      <c r="R21" s="5"/>
      <c r="S21" s="1"/>
      <c r="T21" s="1">
        <f t="shared" si="4"/>
        <v>85.217391304347828</v>
      </c>
      <c r="U21" s="1">
        <f t="shared" si="5"/>
        <v>85.217391304347828</v>
      </c>
      <c r="V21" s="1">
        <v>26.8</v>
      </c>
      <c r="W21" s="1">
        <v>19</v>
      </c>
      <c r="X21" s="1">
        <v>46</v>
      </c>
      <c r="Y21" s="1">
        <v>6.8</v>
      </c>
      <c r="Z21" s="1">
        <v>2.8</v>
      </c>
      <c r="AA21" s="1">
        <v>32.4</v>
      </c>
      <c r="AB21" s="1">
        <v>17</v>
      </c>
      <c r="AC21" s="1">
        <v>14.2</v>
      </c>
      <c r="AD21" s="1">
        <v>28</v>
      </c>
      <c r="AE21" s="1">
        <v>19.2</v>
      </c>
      <c r="AF21" s="15" t="s">
        <v>38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16</v>
      </c>
      <c r="D22" s="1">
        <v>60</v>
      </c>
      <c r="E22" s="1">
        <v>24</v>
      </c>
      <c r="F22" s="1">
        <v>52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24</v>
      </c>
      <c r="M22" s="1"/>
      <c r="N22" s="1"/>
      <c r="O22" s="1"/>
      <c r="P22" s="1">
        <f t="shared" si="3"/>
        <v>4.8</v>
      </c>
      <c r="Q22" s="5"/>
      <c r="R22" s="5"/>
      <c r="S22" s="1"/>
      <c r="T22" s="1">
        <f t="shared" si="4"/>
        <v>10.833333333333334</v>
      </c>
      <c r="U22" s="1">
        <f t="shared" si="5"/>
        <v>10.833333333333334</v>
      </c>
      <c r="V22" s="1">
        <v>4.8</v>
      </c>
      <c r="W22" s="1">
        <v>5.2</v>
      </c>
      <c r="X22" s="1">
        <v>3.8</v>
      </c>
      <c r="Y22" s="1">
        <v>5.8</v>
      </c>
      <c r="Z22" s="1">
        <v>3.6</v>
      </c>
      <c r="AA22" s="1">
        <v>5.8</v>
      </c>
      <c r="AB22" s="1">
        <v>6.2</v>
      </c>
      <c r="AC22" s="1">
        <v>0</v>
      </c>
      <c r="AD22" s="1">
        <v>12.4</v>
      </c>
      <c r="AE22" s="1">
        <v>6.6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36</v>
      </c>
      <c r="C23" s="1">
        <v>12</v>
      </c>
      <c r="D23" s="1">
        <v>120</v>
      </c>
      <c r="E23" s="1">
        <v>10</v>
      </c>
      <c r="F23" s="1">
        <v>116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10</v>
      </c>
      <c r="M23" s="1"/>
      <c r="N23" s="1"/>
      <c r="O23" s="1"/>
      <c r="P23" s="1">
        <f t="shared" si="3"/>
        <v>2</v>
      </c>
      <c r="Q23" s="5"/>
      <c r="R23" s="5"/>
      <c r="S23" s="1"/>
      <c r="T23" s="1">
        <f t="shared" si="4"/>
        <v>58</v>
      </c>
      <c r="U23" s="1">
        <f t="shared" si="5"/>
        <v>58</v>
      </c>
      <c r="V23" s="1">
        <v>9.8000000000000007</v>
      </c>
      <c r="W23" s="1">
        <v>8.8000000000000007</v>
      </c>
      <c r="X23" s="1">
        <v>10.6</v>
      </c>
      <c r="Y23" s="1">
        <v>8.4</v>
      </c>
      <c r="Z23" s="1">
        <v>-0.2</v>
      </c>
      <c r="AA23" s="1">
        <v>27.4</v>
      </c>
      <c r="AB23" s="1">
        <v>7</v>
      </c>
      <c r="AC23" s="1">
        <v>5.6</v>
      </c>
      <c r="AD23" s="1">
        <v>13</v>
      </c>
      <c r="AE23" s="1">
        <v>19.8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36</v>
      </c>
      <c r="C24" s="1">
        <v>227</v>
      </c>
      <c r="D24" s="1"/>
      <c r="E24" s="1">
        <v>21</v>
      </c>
      <c r="F24" s="1">
        <v>206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21</v>
      </c>
      <c r="M24" s="1"/>
      <c r="N24" s="1"/>
      <c r="O24" s="1"/>
      <c r="P24" s="1">
        <f t="shared" si="3"/>
        <v>4.2</v>
      </c>
      <c r="Q24" s="5"/>
      <c r="R24" s="5"/>
      <c r="S24" s="1"/>
      <c r="T24" s="1">
        <f t="shared" si="4"/>
        <v>49.047619047619044</v>
      </c>
      <c r="U24" s="1">
        <f t="shared" si="5"/>
        <v>49.047619047619044</v>
      </c>
      <c r="V24" s="1">
        <v>13</v>
      </c>
      <c r="W24" s="1">
        <v>8.8000000000000007</v>
      </c>
      <c r="X24" s="1">
        <v>6.4</v>
      </c>
      <c r="Y24" s="1">
        <v>7.4</v>
      </c>
      <c r="Z24" s="1">
        <v>3.2</v>
      </c>
      <c r="AA24" s="1">
        <v>4</v>
      </c>
      <c r="AB24" s="1">
        <v>8.4</v>
      </c>
      <c r="AC24" s="1">
        <v>5</v>
      </c>
      <c r="AD24" s="1">
        <v>2.6</v>
      </c>
      <c r="AE24" s="1">
        <v>9.4</v>
      </c>
      <c r="AF24" s="15" t="s">
        <v>38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36</v>
      </c>
      <c r="C25" s="1">
        <v>33</v>
      </c>
      <c r="D25" s="1"/>
      <c r="E25" s="1"/>
      <c r="F25" s="1">
        <v>33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5"/>
      <c r="R25" s="5"/>
      <c r="S25" s="1"/>
      <c r="T25" s="1" t="e">
        <f t="shared" si="4"/>
        <v>#DIV/0!</v>
      </c>
      <c r="U25" s="1" t="e">
        <f t="shared" si="5"/>
        <v>#DIV/0!</v>
      </c>
      <c r="V25" s="1">
        <v>2.6</v>
      </c>
      <c r="W25" s="1">
        <v>1</v>
      </c>
      <c r="X25" s="1">
        <v>0</v>
      </c>
      <c r="Y25" s="1">
        <v>0.4</v>
      </c>
      <c r="Z25" s="1">
        <v>2.8</v>
      </c>
      <c r="AA25" s="1">
        <v>3</v>
      </c>
      <c r="AB25" s="1">
        <v>2.8</v>
      </c>
      <c r="AC25" s="1">
        <v>0.2</v>
      </c>
      <c r="AD25" s="1">
        <v>1</v>
      </c>
      <c r="AE25" s="1">
        <v>1.8</v>
      </c>
      <c r="AF25" s="15" t="s">
        <v>38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21</v>
      </c>
      <c r="D26" s="1">
        <v>200</v>
      </c>
      <c r="E26" s="1">
        <v>214</v>
      </c>
      <c r="F26" s="1">
        <v>7</v>
      </c>
      <c r="G26" s="8">
        <v>0.2</v>
      </c>
      <c r="H26" s="1">
        <v>730</v>
      </c>
      <c r="I26" s="1" t="s">
        <v>64</v>
      </c>
      <c r="J26" s="1"/>
      <c r="K26" s="1"/>
      <c r="L26" s="1">
        <f t="shared" si="2"/>
        <v>214</v>
      </c>
      <c r="M26" s="1"/>
      <c r="N26" s="1"/>
      <c r="O26" s="1"/>
      <c r="P26" s="1">
        <f t="shared" si="3"/>
        <v>42.8</v>
      </c>
      <c r="Q26" s="5">
        <f t="shared" ref="Q21:Q33" si="6">10*P26-F26</f>
        <v>421</v>
      </c>
      <c r="R26" s="5"/>
      <c r="S26" s="1"/>
      <c r="T26" s="1">
        <f t="shared" si="4"/>
        <v>10</v>
      </c>
      <c r="U26" s="1">
        <f t="shared" si="5"/>
        <v>0.1635514018691589</v>
      </c>
      <c r="V26" s="1">
        <v>7.8</v>
      </c>
      <c r="W26" s="1">
        <v>0</v>
      </c>
      <c r="X26" s="1">
        <v>8.1999999999999993</v>
      </c>
      <c r="Y26" s="1">
        <v>1.6</v>
      </c>
      <c r="Z26" s="1">
        <v>4.4000000000000004</v>
      </c>
      <c r="AA26" s="1">
        <v>6</v>
      </c>
      <c r="AB26" s="1">
        <v>0</v>
      </c>
      <c r="AC26" s="1">
        <v>5.2</v>
      </c>
      <c r="AD26" s="1">
        <v>9.1999999999999993</v>
      </c>
      <c r="AE26" s="1">
        <v>5.2</v>
      </c>
      <c r="AF26" s="1" t="s">
        <v>65</v>
      </c>
      <c r="AG26" s="1">
        <f>G26*Q26</f>
        <v>84.2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/>
      <c r="D27" s="1">
        <v>40</v>
      </c>
      <c r="E27" s="1">
        <v>15</v>
      </c>
      <c r="F27" s="1">
        <v>25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15</v>
      </c>
      <c r="M27" s="1"/>
      <c r="N27" s="1"/>
      <c r="O27" s="1"/>
      <c r="P27" s="1">
        <f t="shared" si="3"/>
        <v>3</v>
      </c>
      <c r="Q27" s="5">
        <f t="shared" si="6"/>
        <v>5</v>
      </c>
      <c r="R27" s="5"/>
      <c r="S27" s="1"/>
      <c r="T27" s="1">
        <f t="shared" si="4"/>
        <v>10</v>
      </c>
      <c r="U27" s="1">
        <f t="shared" si="5"/>
        <v>8.3333333333333339</v>
      </c>
      <c r="V27" s="1">
        <v>2.8</v>
      </c>
      <c r="W27" s="1">
        <v>1.2</v>
      </c>
      <c r="X27" s="1">
        <v>0</v>
      </c>
      <c r="Y27" s="1">
        <v>0</v>
      </c>
      <c r="Z27" s="1">
        <v>0</v>
      </c>
      <c r="AA27" s="1">
        <v>0</v>
      </c>
      <c r="AB27" s="1">
        <v>0.8</v>
      </c>
      <c r="AC27" s="1">
        <v>7.2</v>
      </c>
      <c r="AD27" s="1">
        <v>0</v>
      </c>
      <c r="AE27" s="1">
        <v>4.4000000000000004</v>
      </c>
      <c r="AF27" s="1"/>
      <c r="AG27" s="1">
        <f>G27*Q27</f>
        <v>1.6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21</v>
      </c>
      <c r="D28" s="1">
        <v>10</v>
      </c>
      <c r="E28" s="1"/>
      <c r="F28" s="1">
        <v>25</v>
      </c>
      <c r="G28" s="8">
        <v>0.2</v>
      </c>
      <c r="H28" s="1">
        <v>730</v>
      </c>
      <c r="I28" s="1" t="s">
        <v>64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1.4</v>
      </c>
      <c r="W28" s="1">
        <v>0.2</v>
      </c>
      <c r="X28" s="1">
        <v>0</v>
      </c>
      <c r="Y28" s="1">
        <v>1.2</v>
      </c>
      <c r="Z28" s="1">
        <v>0.4</v>
      </c>
      <c r="AA28" s="1">
        <v>0</v>
      </c>
      <c r="AB28" s="1">
        <v>0</v>
      </c>
      <c r="AC28" s="1">
        <v>3.2</v>
      </c>
      <c r="AD28" s="1">
        <v>5.8</v>
      </c>
      <c r="AE28" s="1">
        <v>4.4000000000000004</v>
      </c>
      <c r="AF28" s="17" t="s">
        <v>85</v>
      </c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46</v>
      </c>
      <c r="D29" s="1"/>
      <c r="E29" s="1">
        <v>6</v>
      </c>
      <c r="F29" s="1">
        <v>40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6</v>
      </c>
      <c r="M29" s="1"/>
      <c r="N29" s="1"/>
      <c r="O29" s="1"/>
      <c r="P29" s="1">
        <f t="shared" si="3"/>
        <v>1.2</v>
      </c>
      <c r="Q29" s="5"/>
      <c r="R29" s="5"/>
      <c r="S29" s="1"/>
      <c r="T29" s="1">
        <f t="shared" si="4"/>
        <v>33.333333333333336</v>
      </c>
      <c r="U29" s="1">
        <f t="shared" si="5"/>
        <v>33.333333333333336</v>
      </c>
      <c r="V29" s="1">
        <v>3</v>
      </c>
      <c r="W29" s="1">
        <v>0.6</v>
      </c>
      <c r="X29" s="1">
        <v>0</v>
      </c>
      <c r="Y29" s="1">
        <v>0</v>
      </c>
      <c r="Z29" s="1">
        <v>4.2</v>
      </c>
      <c r="AA29" s="1">
        <v>0</v>
      </c>
      <c r="AB29" s="1">
        <v>0</v>
      </c>
      <c r="AC29" s="1">
        <v>3.2</v>
      </c>
      <c r="AD29" s="1">
        <v>6.8</v>
      </c>
      <c r="AE29" s="1">
        <v>4.4000000000000004</v>
      </c>
      <c r="AF29" s="14" t="s">
        <v>84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/>
      <c r="D30" s="1">
        <v>35</v>
      </c>
      <c r="E30" s="1">
        <v>10</v>
      </c>
      <c r="F30" s="1">
        <v>25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10</v>
      </c>
      <c r="M30" s="1"/>
      <c r="N30" s="1"/>
      <c r="O30" s="1"/>
      <c r="P30" s="1">
        <f t="shared" si="3"/>
        <v>2</v>
      </c>
      <c r="Q30" s="5"/>
      <c r="R30" s="5"/>
      <c r="S30" s="1"/>
      <c r="T30" s="1">
        <f t="shared" si="4"/>
        <v>12.5</v>
      </c>
      <c r="U30" s="1">
        <f t="shared" si="5"/>
        <v>12.5</v>
      </c>
      <c r="V30" s="1">
        <v>1</v>
      </c>
      <c r="W30" s="1">
        <v>5.2</v>
      </c>
      <c r="X30" s="1">
        <v>0.6</v>
      </c>
      <c r="Y30" s="1">
        <v>1.2</v>
      </c>
      <c r="Z30" s="1">
        <v>3.2</v>
      </c>
      <c r="AA30" s="1">
        <v>1.2</v>
      </c>
      <c r="AB30" s="1">
        <v>3.2</v>
      </c>
      <c r="AC30" s="1">
        <v>0.4</v>
      </c>
      <c r="AD30" s="1">
        <v>0</v>
      </c>
      <c r="AE30" s="1">
        <v>4.2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75</v>
      </c>
      <c r="D31" s="1"/>
      <c r="E31" s="1">
        <v>11</v>
      </c>
      <c r="F31" s="1">
        <v>64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11</v>
      </c>
      <c r="M31" s="1"/>
      <c r="N31" s="1"/>
      <c r="O31" s="1"/>
      <c r="P31" s="1">
        <f t="shared" si="3"/>
        <v>2.2000000000000002</v>
      </c>
      <c r="Q31" s="5"/>
      <c r="R31" s="5"/>
      <c r="S31" s="1"/>
      <c r="T31" s="1">
        <f t="shared" si="4"/>
        <v>29.09090909090909</v>
      </c>
      <c r="U31" s="1">
        <f t="shared" si="5"/>
        <v>29.09090909090909</v>
      </c>
      <c r="V31" s="1">
        <v>4.4000000000000004</v>
      </c>
      <c r="W31" s="1">
        <v>2</v>
      </c>
      <c r="X31" s="1">
        <v>1.6</v>
      </c>
      <c r="Y31" s="1">
        <v>2.4</v>
      </c>
      <c r="Z31" s="1">
        <v>1.6</v>
      </c>
      <c r="AA31" s="1">
        <v>10</v>
      </c>
      <c r="AB31" s="1">
        <v>2.6</v>
      </c>
      <c r="AC31" s="1">
        <v>0</v>
      </c>
      <c r="AD31" s="1">
        <v>12.8</v>
      </c>
      <c r="AE31" s="1">
        <v>0.6</v>
      </c>
      <c r="AF31" s="14" t="s">
        <v>84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20</v>
      </c>
      <c r="D32" s="1">
        <v>30</v>
      </c>
      <c r="E32" s="1">
        <v>20</v>
      </c>
      <c r="F32" s="1">
        <v>30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20</v>
      </c>
      <c r="M32" s="1"/>
      <c r="N32" s="1"/>
      <c r="O32" s="1"/>
      <c r="P32" s="1">
        <f t="shared" si="3"/>
        <v>4</v>
      </c>
      <c r="Q32" s="5">
        <f t="shared" si="6"/>
        <v>10</v>
      </c>
      <c r="R32" s="5"/>
      <c r="S32" s="1"/>
      <c r="T32" s="1">
        <f t="shared" si="4"/>
        <v>10</v>
      </c>
      <c r="U32" s="1">
        <f t="shared" si="5"/>
        <v>7.5</v>
      </c>
      <c r="V32" s="1">
        <v>3.4</v>
      </c>
      <c r="W32" s="1">
        <v>1.8</v>
      </c>
      <c r="X32" s="1">
        <v>1.2</v>
      </c>
      <c r="Y32" s="1">
        <v>2.6</v>
      </c>
      <c r="Z32" s="1">
        <v>2.4</v>
      </c>
      <c r="AA32" s="1">
        <v>5.6</v>
      </c>
      <c r="AB32" s="1">
        <v>4.8</v>
      </c>
      <c r="AC32" s="1">
        <v>1.2</v>
      </c>
      <c r="AD32" s="1">
        <v>12</v>
      </c>
      <c r="AE32" s="1">
        <v>7.6</v>
      </c>
      <c r="AF32" s="1"/>
      <c r="AG32" s="1">
        <f>G32*Q32</f>
        <v>2.8000000000000003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25</v>
      </c>
      <c r="D33" s="1">
        <v>30</v>
      </c>
      <c r="E33" s="1">
        <v>19</v>
      </c>
      <c r="F33" s="1">
        <v>36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19</v>
      </c>
      <c r="M33" s="1"/>
      <c r="N33" s="1"/>
      <c r="O33" s="1"/>
      <c r="P33" s="1">
        <f t="shared" si="3"/>
        <v>3.8</v>
      </c>
      <c r="Q33" s="5">
        <f t="shared" si="6"/>
        <v>2</v>
      </c>
      <c r="R33" s="5"/>
      <c r="S33" s="1"/>
      <c r="T33" s="1">
        <f t="shared" si="4"/>
        <v>10</v>
      </c>
      <c r="U33" s="1">
        <f t="shared" si="5"/>
        <v>9.4736842105263168</v>
      </c>
      <c r="V33" s="1">
        <v>2.8</v>
      </c>
      <c r="W33" s="1">
        <v>1.8</v>
      </c>
      <c r="X33" s="1">
        <v>1.2</v>
      </c>
      <c r="Y33" s="1">
        <v>1.8</v>
      </c>
      <c r="Z33" s="1">
        <v>2.2000000000000002</v>
      </c>
      <c r="AA33" s="1">
        <v>2</v>
      </c>
      <c r="AB33" s="1">
        <v>4.5999999999999996</v>
      </c>
      <c r="AC33" s="1">
        <v>2</v>
      </c>
      <c r="AD33" s="1">
        <v>7.4</v>
      </c>
      <c r="AE33" s="1">
        <v>6.2</v>
      </c>
      <c r="AF33" s="1"/>
      <c r="AG33" s="1">
        <f>G33*Q33</f>
        <v>0.56000000000000005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73</v>
      </c>
      <c r="B34" s="1" t="s">
        <v>36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6" t="s">
        <v>54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36</v>
      </c>
      <c r="C35" s="1">
        <v>128</v>
      </c>
      <c r="D35" s="1"/>
      <c r="E35" s="1">
        <v>35</v>
      </c>
      <c r="F35" s="1">
        <v>86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35</v>
      </c>
      <c r="M35" s="1"/>
      <c r="N35" s="1"/>
      <c r="O35" s="1"/>
      <c r="P35" s="1">
        <f t="shared" si="3"/>
        <v>7</v>
      </c>
      <c r="Q35" s="5"/>
      <c r="R35" s="5"/>
      <c r="S35" s="1"/>
      <c r="T35" s="1">
        <f t="shared" si="4"/>
        <v>12.285714285714286</v>
      </c>
      <c r="U35" s="1">
        <f t="shared" si="5"/>
        <v>12.285714285714286</v>
      </c>
      <c r="V35" s="1">
        <v>0</v>
      </c>
      <c r="W35" s="1">
        <v>4</v>
      </c>
      <c r="X35" s="1">
        <v>2.6</v>
      </c>
      <c r="Y35" s="1">
        <v>2.6</v>
      </c>
      <c r="Z35" s="1">
        <v>3.6</v>
      </c>
      <c r="AA35" s="1">
        <v>0</v>
      </c>
      <c r="AB35" s="1">
        <v>0.4</v>
      </c>
      <c r="AC35" s="1">
        <v>0</v>
      </c>
      <c r="AD35" s="1">
        <v>4.8</v>
      </c>
      <c r="AE35" s="1">
        <v>2</v>
      </c>
      <c r="AF35" s="10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75</v>
      </c>
      <c r="B36" s="11" t="s">
        <v>36</v>
      </c>
      <c r="C36" s="11"/>
      <c r="D36" s="11"/>
      <c r="E36" s="11"/>
      <c r="F36" s="11"/>
      <c r="G36" s="12">
        <v>0</v>
      </c>
      <c r="H36" s="11" t="s">
        <v>37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13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-0.6</v>
      </c>
      <c r="W36" s="11">
        <v>0</v>
      </c>
      <c r="X36" s="11">
        <v>0</v>
      </c>
      <c r="Y36" s="11">
        <v>-1</v>
      </c>
      <c r="Z36" s="11">
        <v>-1</v>
      </c>
      <c r="AA36" s="11">
        <v>0</v>
      </c>
      <c r="AB36" s="11">
        <v>-1.4</v>
      </c>
      <c r="AC36" s="11">
        <v>0</v>
      </c>
      <c r="AD36" s="11">
        <v>-1.8</v>
      </c>
      <c r="AE36" s="11">
        <v>-1.8</v>
      </c>
      <c r="AF36" s="11" t="s">
        <v>76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77</v>
      </c>
      <c r="B37" s="11" t="s">
        <v>36</v>
      </c>
      <c r="C37" s="11">
        <v>171</v>
      </c>
      <c r="D37" s="11"/>
      <c r="E37" s="11"/>
      <c r="F37" s="11">
        <v>171</v>
      </c>
      <c r="G37" s="12">
        <v>0</v>
      </c>
      <c r="H37" s="11">
        <v>730</v>
      </c>
      <c r="I37" s="11" t="s">
        <v>40</v>
      </c>
      <c r="J37" s="11"/>
      <c r="K37" s="11"/>
      <c r="L37" s="11">
        <f t="shared" si="2"/>
        <v>0</v>
      </c>
      <c r="M37" s="11"/>
      <c r="N37" s="11"/>
      <c r="O37" s="11"/>
      <c r="P37" s="11">
        <f t="shared" si="3"/>
        <v>0</v>
      </c>
      <c r="Q37" s="13"/>
      <c r="R37" s="13"/>
      <c r="S37" s="11"/>
      <c r="T37" s="11" t="e">
        <f t="shared" si="4"/>
        <v>#DIV/0!</v>
      </c>
      <c r="U37" s="11" t="e">
        <f t="shared" si="5"/>
        <v>#DIV/0!</v>
      </c>
      <c r="V37" s="11">
        <v>2.8</v>
      </c>
      <c r="W37" s="11">
        <v>0</v>
      </c>
      <c r="X37" s="11">
        <v>0</v>
      </c>
      <c r="Y37" s="11">
        <v>0</v>
      </c>
      <c r="Z37" s="11">
        <v>1.4</v>
      </c>
      <c r="AA37" s="11">
        <v>11.4</v>
      </c>
      <c r="AB37" s="11">
        <v>1</v>
      </c>
      <c r="AC37" s="11">
        <v>0.2</v>
      </c>
      <c r="AD37" s="11">
        <v>9.8000000000000007</v>
      </c>
      <c r="AE37" s="11">
        <v>4</v>
      </c>
      <c r="AF37" s="15" t="s">
        <v>38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78</v>
      </c>
      <c r="B38" s="11" t="s">
        <v>36</v>
      </c>
      <c r="C38" s="11">
        <v>133</v>
      </c>
      <c r="D38" s="11"/>
      <c r="E38" s="11">
        <v>2</v>
      </c>
      <c r="F38" s="11">
        <v>131</v>
      </c>
      <c r="G38" s="12">
        <v>0</v>
      </c>
      <c r="H38" s="11">
        <v>730</v>
      </c>
      <c r="I38" s="11" t="s">
        <v>40</v>
      </c>
      <c r="J38" s="11"/>
      <c r="K38" s="11"/>
      <c r="L38" s="11">
        <f t="shared" si="2"/>
        <v>2</v>
      </c>
      <c r="M38" s="11"/>
      <c r="N38" s="11"/>
      <c r="O38" s="11"/>
      <c r="P38" s="11">
        <f t="shared" si="3"/>
        <v>0.4</v>
      </c>
      <c r="Q38" s="13"/>
      <c r="R38" s="13"/>
      <c r="S38" s="11"/>
      <c r="T38" s="11">
        <f t="shared" si="4"/>
        <v>327.5</v>
      </c>
      <c r="U38" s="11">
        <f t="shared" si="5"/>
        <v>327.5</v>
      </c>
      <c r="V38" s="11">
        <v>2.2000000000000002</v>
      </c>
      <c r="W38" s="11">
        <v>0.4</v>
      </c>
      <c r="X38" s="11">
        <v>2.6</v>
      </c>
      <c r="Y38" s="11">
        <v>2.6</v>
      </c>
      <c r="Z38" s="11">
        <v>0</v>
      </c>
      <c r="AA38" s="11">
        <v>0</v>
      </c>
      <c r="AB38" s="11">
        <v>0.8</v>
      </c>
      <c r="AC38" s="11">
        <v>0</v>
      </c>
      <c r="AD38" s="11">
        <v>1.2</v>
      </c>
      <c r="AE38" s="11">
        <v>0</v>
      </c>
      <c r="AF38" s="15" t="s">
        <v>38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36</v>
      </c>
      <c r="C39" s="1">
        <v>110</v>
      </c>
      <c r="D39" s="1"/>
      <c r="E39" s="1">
        <v>3</v>
      </c>
      <c r="F39" s="1">
        <v>107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3</v>
      </c>
      <c r="M39" s="1"/>
      <c r="N39" s="1"/>
      <c r="O39" s="1"/>
      <c r="P39" s="1">
        <f t="shared" si="3"/>
        <v>0.6</v>
      </c>
      <c r="Q39" s="5"/>
      <c r="R39" s="5"/>
      <c r="S39" s="1"/>
      <c r="T39" s="1">
        <f t="shared" si="4"/>
        <v>178.33333333333334</v>
      </c>
      <c r="U39" s="1">
        <f t="shared" si="5"/>
        <v>178.33333333333334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12.6</v>
      </c>
      <c r="AB39" s="1">
        <v>2.6</v>
      </c>
      <c r="AC39" s="1">
        <v>0.4</v>
      </c>
      <c r="AD39" s="1">
        <v>3</v>
      </c>
      <c r="AE39" s="1">
        <v>4</v>
      </c>
      <c r="AF39" s="15" t="s">
        <v>38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36</v>
      </c>
      <c r="C40" s="1">
        <v>43</v>
      </c>
      <c r="D40" s="1"/>
      <c r="E40" s="1">
        <v>3</v>
      </c>
      <c r="F40" s="1">
        <v>40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3</v>
      </c>
      <c r="M40" s="1"/>
      <c r="N40" s="1"/>
      <c r="O40" s="1"/>
      <c r="P40" s="1">
        <f t="shared" si="3"/>
        <v>0.6</v>
      </c>
      <c r="Q40" s="5"/>
      <c r="R40" s="5"/>
      <c r="S40" s="1"/>
      <c r="T40" s="1">
        <f t="shared" si="4"/>
        <v>66.666666666666671</v>
      </c>
      <c r="U40" s="1">
        <f t="shared" si="5"/>
        <v>66.666666666666671</v>
      </c>
      <c r="V40" s="1">
        <v>3</v>
      </c>
      <c r="W40" s="1">
        <v>0</v>
      </c>
      <c r="X40" s="1">
        <v>0</v>
      </c>
      <c r="Y40" s="1">
        <v>0</v>
      </c>
      <c r="Z40" s="1">
        <v>0.6</v>
      </c>
      <c r="AA40" s="1">
        <v>3</v>
      </c>
      <c r="AB40" s="1">
        <v>0.4</v>
      </c>
      <c r="AC40" s="1">
        <v>0.2</v>
      </c>
      <c r="AD40" s="1">
        <v>1.6</v>
      </c>
      <c r="AE40" s="1">
        <v>2.4</v>
      </c>
      <c r="AF40" s="15" t="s">
        <v>38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36</v>
      </c>
      <c r="C41" s="1">
        <v>8</v>
      </c>
      <c r="D41" s="1"/>
      <c r="E41" s="1">
        <v>2</v>
      </c>
      <c r="F41" s="1">
        <v>6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2</v>
      </c>
      <c r="M41" s="1"/>
      <c r="N41" s="1"/>
      <c r="O41" s="1"/>
      <c r="P41" s="1">
        <f t="shared" si="3"/>
        <v>0.4</v>
      </c>
      <c r="Q41" s="5"/>
      <c r="R41" s="5"/>
      <c r="S41" s="1"/>
      <c r="T41" s="1">
        <f t="shared" si="4"/>
        <v>15</v>
      </c>
      <c r="U41" s="1">
        <f t="shared" si="5"/>
        <v>15</v>
      </c>
      <c r="V41" s="1">
        <v>0.4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0.8</v>
      </c>
      <c r="AC41" s="1">
        <v>0</v>
      </c>
      <c r="AD41" s="1">
        <v>1</v>
      </c>
      <c r="AE41" s="1">
        <v>2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36</v>
      </c>
      <c r="C42" s="1">
        <v>26</v>
      </c>
      <c r="D42" s="1"/>
      <c r="E42" s="1">
        <v>3</v>
      </c>
      <c r="F42" s="1">
        <v>13</v>
      </c>
      <c r="G42" s="8">
        <v>0.3</v>
      </c>
      <c r="H42" s="1" t="s">
        <v>58</v>
      </c>
      <c r="I42" s="1">
        <v>1010027159</v>
      </c>
      <c r="J42" s="1"/>
      <c r="K42" s="1"/>
      <c r="L42" s="1">
        <f t="shared" si="2"/>
        <v>3</v>
      </c>
      <c r="M42" s="1"/>
      <c r="N42" s="1"/>
      <c r="O42" s="1"/>
      <c r="P42" s="1">
        <f t="shared" si="3"/>
        <v>0.6</v>
      </c>
      <c r="Q42" s="5"/>
      <c r="R42" s="5"/>
      <c r="S42" s="1"/>
      <c r="T42" s="1">
        <f t="shared" si="4"/>
        <v>21.666666666666668</v>
      </c>
      <c r="U42" s="1">
        <f t="shared" si="5"/>
        <v>21.666666666666668</v>
      </c>
      <c r="V42" s="1">
        <v>0.4</v>
      </c>
      <c r="W42" s="1">
        <v>0</v>
      </c>
      <c r="X42" s="1">
        <v>0</v>
      </c>
      <c r="Y42" s="1">
        <v>0</v>
      </c>
      <c r="Z42" s="1">
        <v>0</v>
      </c>
      <c r="AA42" s="1">
        <v>1.4</v>
      </c>
      <c r="AB42" s="1">
        <v>0.8</v>
      </c>
      <c r="AC42" s="1">
        <v>0</v>
      </c>
      <c r="AD42" s="1">
        <v>1</v>
      </c>
      <c r="AE42" s="1">
        <v>2</v>
      </c>
      <c r="AF42" s="14" t="s">
        <v>84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2025-07-21T15:23:27Z</dcterms:created>
  <dcterms:modified xsi:type="dcterms:W3CDTF">2025-07-21T15:30:53Z</dcterms:modified>
</cp:coreProperties>
</file>