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A0F497A-1547-46AD-A053-134A0AEBB1C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N503" i="1"/>
  <c r="BM503" i="1"/>
  <c r="Y503" i="1"/>
  <c r="Z503" i="1" s="1"/>
  <c r="X501" i="1"/>
  <c r="X500" i="1"/>
  <c r="BO499" i="1"/>
  <c r="BM499" i="1"/>
  <c r="Y499" i="1"/>
  <c r="BP499" i="1" s="1"/>
  <c r="BO498" i="1"/>
  <c r="BM498" i="1"/>
  <c r="Y498" i="1"/>
  <c r="Y500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0" i="1"/>
  <c r="BO480" i="1"/>
  <c r="BM480" i="1"/>
  <c r="Y480" i="1"/>
  <c r="BN480" i="1" s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Y466" i="1"/>
  <c r="BN466" i="1" s="1"/>
  <c r="P466" i="1"/>
  <c r="BO465" i="1"/>
  <c r="BN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X460" i="1"/>
  <c r="X459" i="1"/>
  <c r="BP458" i="1"/>
  <c r="BO458" i="1"/>
  <c r="BM458" i="1"/>
  <c r="Y458" i="1"/>
  <c r="BN458" i="1" s="1"/>
  <c r="P458" i="1"/>
  <c r="BO457" i="1"/>
  <c r="BN457" i="1"/>
  <c r="BM457" i="1"/>
  <c r="Y457" i="1"/>
  <c r="BP457" i="1" s="1"/>
  <c r="P457" i="1"/>
  <c r="BO456" i="1"/>
  <c r="BM456" i="1"/>
  <c r="Y456" i="1"/>
  <c r="BP456" i="1" s="1"/>
  <c r="P456" i="1"/>
  <c r="X454" i="1"/>
  <c r="X453" i="1"/>
  <c r="BO452" i="1"/>
  <c r="BM452" i="1"/>
  <c r="Y452" i="1"/>
  <c r="BN452" i="1" s="1"/>
  <c r="P452" i="1"/>
  <c r="BO451" i="1"/>
  <c r="BM451" i="1"/>
  <c r="Y451" i="1"/>
  <c r="BP451" i="1" s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N444" i="1"/>
  <c r="BM444" i="1"/>
  <c r="Y444" i="1"/>
  <c r="BP444" i="1" s="1"/>
  <c r="P444" i="1"/>
  <c r="BO443" i="1"/>
  <c r="BM443" i="1"/>
  <c r="Y443" i="1"/>
  <c r="BN443" i="1" s="1"/>
  <c r="P443" i="1"/>
  <c r="BO442" i="1"/>
  <c r="BM442" i="1"/>
  <c r="Z442" i="1"/>
  <c r="Y442" i="1"/>
  <c r="BP442" i="1" s="1"/>
  <c r="P442" i="1"/>
  <c r="BO441" i="1"/>
  <c r="BM441" i="1"/>
  <c r="Y441" i="1"/>
  <c r="Z441" i="1" s="1"/>
  <c r="P441" i="1"/>
  <c r="BO440" i="1"/>
  <c r="BM440" i="1"/>
  <c r="Y440" i="1"/>
  <c r="BN440" i="1" s="1"/>
  <c r="P440" i="1"/>
  <c r="X436" i="1"/>
  <c r="X435" i="1"/>
  <c r="BP434" i="1"/>
  <c r="BO434" i="1"/>
  <c r="BN434" i="1"/>
  <c r="BM434" i="1"/>
  <c r="Z434" i="1"/>
  <c r="Z435" i="1" s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N424" i="1" s="1"/>
  <c r="P424" i="1"/>
  <c r="BO423" i="1"/>
  <c r="BM423" i="1"/>
  <c r="Y423" i="1"/>
  <c r="BP423" i="1" s="1"/>
  <c r="P423" i="1"/>
  <c r="BP422" i="1"/>
  <c r="BO422" i="1"/>
  <c r="BM422" i="1"/>
  <c r="Y422" i="1"/>
  <c r="BN422" i="1" s="1"/>
  <c r="P422" i="1"/>
  <c r="BO421" i="1"/>
  <c r="BM421" i="1"/>
  <c r="Y421" i="1"/>
  <c r="BP421" i="1" s="1"/>
  <c r="P421" i="1"/>
  <c r="X419" i="1"/>
  <c r="X418" i="1"/>
  <c r="BO417" i="1"/>
  <c r="BM417" i="1"/>
  <c r="Y417" i="1"/>
  <c r="BP417" i="1" s="1"/>
  <c r="P417" i="1"/>
  <c r="BO416" i="1"/>
  <c r="BM416" i="1"/>
  <c r="Y416" i="1"/>
  <c r="BP416" i="1" s="1"/>
  <c r="P416" i="1"/>
  <c r="X413" i="1"/>
  <c r="X412" i="1"/>
  <c r="BO411" i="1"/>
  <c r="BM411" i="1"/>
  <c r="Y411" i="1"/>
  <c r="Y413" i="1" s="1"/>
  <c r="P411" i="1"/>
  <c r="BO410" i="1"/>
  <c r="BM410" i="1"/>
  <c r="Y410" i="1"/>
  <c r="BP410" i="1" s="1"/>
  <c r="P410" i="1"/>
  <c r="X408" i="1"/>
  <c r="X407" i="1"/>
  <c r="BO406" i="1"/>
  <c r="BM406" i="1"/>
  <c r="Y406" i="1"/>
  <c r="BP406" i="1" s="1"/>
  <c r="P406" i="1"/>
  <c r="BO405" i="1"/>
  <c r="BN405" i="1"/>
  <c r="BM405" i="1"/>
  <c r="Y405" i="1"/>
  <c r="BP405" i="1" s="1"/>
  <c r="P405" i="1"/>
  <c r="BO404" i="1"/>
  <c r="BM404" i="1"/>
  <c r="Y404" i="1"/>
  <c r="BN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P401" i="1"/>
  <c r="BO401" i="1"/>
  <c r="BM401" i="1"/>
  <c r="Y401" i="1"/>
  <c r="BN401" i="1" s="1"/>
  <c r="P401" i="1"/>
  <c r="BO400" i="1"/>
  <c r="BM400" i="1"/>
  <c r="Y400" i="1"/>
  <c r="BP400" i="1" s="1"/>
  <c r="P400" i="1"/>
  <c r="BO399" i="1"/>
  <c r="BM399" i="1"/>
  <c r="Y399" i="1"/>
  <c r="BN399" i="1" s="1"/>
  <c r="P399" i="1"/>
  <c r="BO398" i="1"/>
  <c r="BN398" i="1"/>
  <c r="BM398" i="1"/>
  <c r="Z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BN391" i="1" s="1"/>
  <c r="P391" i="1"/>
  <c r="X389" i="1"/>
  <c r="X388" i="1"/>
  <c r="BO387" i="1"/>
  <c r="BM387" i="1"/>
  <c r="Y387" i="1"/>
  <c r="Y388" i="1" s="1"/>
  <c r="P387" i="1"/>
  <c r="BP386" i="1"/>
  <c r="BO386" i="1"/>
  <c r="BM386" i="1"/>
  <c r="Z386" i="1"/>
  <c r="Y386" i="1"/>
  <c r="BN386" i="1" s="1"/>
  <c r="P386" i="1"/>
  <c r="X384" i="1"/>
  <c r="X383" i="1"/>
  <c r="BO382" i="1"/>
  <c r="BN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Z375" i="1"/>
  <c r="Y375" i="1"/>
  <c r="P375" i="1"/>
  <c r="Y372" i="1"/>
  <c r="X372" i="1"/>
  <c r="Y371" i="1"/>
  <c r="X371" i="1"/>
  <c r="BP370" i="1"/>
  <c r="BO370" i="1"/>
  <c r="BM370" i="1"/>
  <c r="Z370" i="1"/>
  <c r="Z371" i="1" s="1"/>
  <c r="Y370" i="1"/>
  <c r="BN370" i="1" s="1"/>
  <c r="P370" i="1"/>
  <c r="X368" i="1"/>
  <c r="X367" i="1"/>
  <c r="BO366" i="1"/>
  <c r="BM366" i="1"/>
  <c r="Y366" i="1"/>
  <c r="P366" i="1"/>
  <c r="BO365" i="1"/>
  <c r="BM365" i="1"/>
  <c r="Y365" i="1"/>
  <c r="Z365" i="1" s="1"/>
  <c r="P365" i="1"/>
  <c r="X363" i="1"/>
  <c r="X362" i="1"/>
  <c r="BO361" i="1"/>
  <c r="BM361" i="1"/>
  <c r="Y361" i="1"/>
  <c r="BP361" i="1" s="1"/>
  <c r="P361" i="1"/>
  <c r="BP360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P354" i="1"/>
  <c r="BO354" i="1"/>
  <c r="BM354" i="1"/>
  <c r="Y354" i="1"/>
  <c r="BN354" i="1" s="1"/>
  <c r="P354" i="1"/>
  <c r="BO353" i="1"/>
  <c r="BM353" i="1"/>
  <c r="Y353" i="1"/>
  <c r="BP353" i="1" s="1"/>
  <c r="P353" i="1"/>
  <c r="BO352" i="1"/>
  <c r="BM352" i="1"/>
  <c r="Y352" i="1"/>
  <c r="BN352" i="1" s="1"/>
  <c r="P352" i="1"/>
  <c r="BO351" i="1"/>
  <c r="BM351" i="1"/>
  <c r="Z351" i="1"/>
  <c r="Y351" i="1"/>
  <c r="BP351" i="1" s="1"/>
  <c r="P351" i="1"/>
  <c r="BP350" i="1"/>
  <c r="BO350" i="1"/>
  <c r="BM350" i="1"/>
  <c r="Y350" i="1"/>
  <c r="P350" i="1"/>
  <c r="X346" i="1"/>
  <c r="X345" i="1"/>
  <c r="BO344" i="1"/>
  <c r="BM344" i="1"/>
  <c r="Y344" i="1"/>
  <c r="BN344" i="1" s="1"/>
  <c r="P344" i="1"/>
  <c r="BO343" i="1"/>
  <c r="BM343" i="1"/>
  <c r="Y343" i="1"/>
  <c r="BP343" i="1" s="1"/>
  <c r="P343" i="1"/>
  <c r="BP342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Z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Z330" i="1"/>
  <c r="Y330" i="1"/>
  <c r="BN330" i="1" s="1"/>
  <c r="P330" i="1"/>
  <c r="BO329" i="1"/>
  <c r="BN329" i="1"/>
  <c r="BM329" i="1"/>
  <c r="Y329" i="1"/>
  <c r="BP329" i="1" s="1"/>
  <c r="BO328" i="1"/>
  <c r="BM328" i="1"/>
  <c r="Y328" i="1"/>
  <c r="BP328" i="1" s="1"/>
  <c r="BO327" i="1"/>
  <c r="BM327" i="1"/>
  <c r="Y327" i="1"/>
  <c r="BN327" i="1" s="1"/>
  <c r="X325" i="1"/>
  <c r="X324" i="1"/>
  <c r="BO323" i="1"/>
  <c r="BM323" i="1"/>
  <c r="Y323" i="1"/>
  <c r="BP323" i="1" s="1"/>
  <c r="P323" i="1"/>
  <c r="BO322" i="1"/>
  <c r="BM322" i="1"/>
  <c r="Y322" i="1"/>
  <c r="BN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N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Z306" i="1"/>
  <c r="Y306" i="1"/>
  <c r="BN306" i="1" s="1"/>
  <c r="P306" i="1"/>
  <c r="BO305" i="1"/>
  <c r="BM305" i="1"/>
  <c r="Y305" i="1"/>
  <c r="BP305" i="1" s="1"/>
  <c r="P305" i="1"/>
  <c r="BO304" i="1"/>
  <c r="BM304" i="1"/>
  <c r="Y304" i="1"/>
  <c r="Z304" i="1" s="1"/>
  <c r="P304" i="1"/>
  <c r="BO303" i="1"/>
  <c r="BM303" i="1"/>
  <c r="Y303" i="1"/>
  <c r="BP303" i="1" s="1"/>
  <c r="P303" i="1"/>
  <c r="X301" i="1"/>
  <c r="X300" i="1"/>
  <c r="BO299" i="1"/>
  <c r="BM299" i="1"/>
  <c r="Y299" i="1"/>
  <c r="BP299" i="1" s="1"/>
  <c r="P299" i="1"/>
  <c r="BP298" i="1"/>
  <c r="BO298" i="1"/>
  <c r="BM298" i="1"/>
  <c r="Y298" i="1"/>
  <c r="BN298" i="1" s="1"/>
  <c r="P298" i="1"/>
  <c r="BO297" i="1"/>
  <c r="BM297" i="1"/>
  <c r="Y297" i="1"/>
  <c r="BP297" i="1" s="1"/>
  <c r="P297" i="1"/>
  <c r="BO296" i="1"/>
  <c r="BN296" i="1"/>
  <c r="BM296" i="1"/>
  <c r="Y296" i="1"/>
  <c r="Z296" i="1" s="1"/>
  <c r="P296" i="1"/>
  <c r="BO295" i="1"/>
  <c r="BM295" i="1"/>
  <c r="Y295" i="1"/>
  <c r="Z295" i="1" s="1"/>
  <c r="P295" i="1"/>
  <c r="BO294" i="1"/>
  <c r="BM294" i="1"/>
  <c r="Z294" i="1"/>
  <c r="Y294" i="1"/>
  <c r="P294" i="1"/>
  <c r="X291" i="1"/>
  <c r="Y290" i="1"/>
  <c r="X290" i="1"/>
  <c r="BO289" i="1"/>
  <c r="BM289" i="1"/>
  <c r="Z289" i="1"/>
  <c r="Z290" i="1" s="1"/>
  <c r="Y289" i="1"/>
  <c r="BN289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N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BN274" i="1" s="1"/>
  <c r="P274" i="1"/>
  <c r="BO273" i="1"/>
  <c r="BN273" i="1"/>
  <c r="BM273" i="1"/>
  <c r="Z273" i="1"/>
  <c r="Y273" i="1"/>
  <c r="BP273" i="1" s="1"/>
  <c r="P273" i="1"/>
  <c r="X270" i="1"/>
  <c r="X269" i="1"/>
  <c r="BO268" i="1"/>
  <c r="BM268" i="1"/>
  <c r="Y268" i="1"/>
  <c r="Z268" i="1" s="1"/>
  <c r="BO267" i="1"/>
  <c r="BM267" i="1"/>
  <c r="Z267" i="1"/>
  <c r="Y267" i="1"/>
  <c r="BP267" i="1" s="1"/>
  <c r="P267" i="1"/>
  <c r="BO266" i="1"/>
  <c r="BM266" i="1"/>
  <c r="Y266" i="1"/>
  <c r="Z266" i="1" s="1"/>
  <c r="P266" i="1"/>
  <c r="BO265" i="1"/>
  <c r="BM265" i="1"/>
  <c r="Y265" i="1"/>
  <c r="Z265" i="1" s="1"/>
  <c r="P265" i="1"/>
  <c r="X262" i="1"/>
  <c r="X261" i="1"/>
  <c r="BO260" i="1"/>
  <c r="BN260" i="1"/>
  <c r="BM260" i="1"/>
  <c r="Y260" i="1"/>
  <c r="Z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P257" i="1"/>
  <c r="BO257" i="1"/>
  <c r="BN257" i="1"/>
  <c r="BM257" i="1"/>
  <c r="Y257" i="1"/>
  <c r="Z257" i="1" s="1"/>
  <c r="P257" i="1"/>
  <c r="BO256" i="1"/>
  <c r="BM256" i="1"/>
  <c r="Y256" i="1"/>
  <c r="Z256" i="1" s="1"/>
  <c r="P256" i="1"/>
  <c r="X253" i="1"/>
  <c r="X252" i="1"/>
  <c r="BO251" i="1"/>
  <c r="BM251" i="1"/>
  <c r="Y251" i="1"/>
  <c r="BP251" i="1" s="1"/>
  <c r="P251" i="1"/>
  <c r="BO250" i="1"/>
  <c r="BN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Y248" i="1"/>
  <c r="Z248" i="1" s="1"/>
  <c r="P248" i="1"/>
  <c r="BO247" i="1"/>
  <c r="BN247" i="1"/>
  <c r="BM247" i="1"/>
  <c r="Y247" i="1"/>
  <c r="Z247" i="1" s="1"/>
  <c r="BO246" i="1"/>
  <c r="BM246" i="1"/>
  <c r="Y246" i="1"/>
  <c r="Z246" i="1" s="1"/>
  <c r="P246" i="1"/>
  <c r="X244" i="1"/>
  <c r="Y243" i="1"/>
  <c r="X243" i="1"/>
  <c r="BO242" i="1"/>
  <c r="BM242" i="1"/>
  <c r="Y242" i="1"/>
  <c r="BN242" i="1" s="1"/>
  <c r="BO241" i="1"/>
  <c r="BM241" i="1"/>
  <c r="Y241" i="1"/>
  <c r="BP241" i="1" s="1"/>
  <c r="P241" i="1"/>
  <c r="X239" i="1"/>
  <c r="X238" i="1"/>
  <c r="BO237" i="1"/>
  <c r="BM237" i="1"/>
  <c r="Y237" i="1"/>
  <c r="Y238" i="1" s="1"/>
  <c r="P237" i="1"/>
  <c r="BO236" i="1"/>
  <c r="BM236" i="1"/>
  <c r="Y236" i="1"/>
  <c r="BP236" i="1" s="1"/>
  <c r="P236" i="1"/>
  <c r="X234" i="1"/>
  <c r="X233" i="1"/>
  <c r="BO232" i="1"/>
  <c r="BM232" i="1"/>
  <c r="Y232" i="1"/>
  <c r="BP232" i="1" s="1"/>
  <c r="P232" i="1"/>
  <c r="BP231" i="1"/>
  <c r="BO231" i="1"/>
  <c r="BM231" i="1"/>
  <c r="Y231" i="1"/>
  <c r="BN231" i="1" s="1"/>
  <c r="P231" i="1"/>
  <c r="BO230" i="1"/>
  <c r="BM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P227" i="1"/>
  <c r="BO227" i="1"/>
  <c r="BM227" i="1"/>
  <c r="Y227" i="1"/>
  <c r="BN227" i="1" s="1"/>
  <c r="P227" i="1"/>
  <c r="BO226" i="1"/>
  <c r="BN226" i="1"/>
  <c r="BM226" i="1"/>
  <c r="Z226" i="1"/>
  <c r="Y226" i="1"/>
  <c r="BP226" i="1" s="1"/>
  <c r="P226" i="1"/>
  <c r="X223" i="1"/>
  <c r="X222" i="1"/>
  <c r="BO221" i="1"/>
  <c r="BM221" i="1"/>
  <c r="Y221" i="1"/>
  <c r="Z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Z215" i="1" s="1"/>
  <c r="P215" i="1"/>
  <c r="BO214" i="1"/>
  <c r="BM214" i="1"/>
  <c r="Y214" i="1"/>
  <c r="BN214" i="1" s="1"/>
  <c r="P214" i="1"/>
  <c r="BO213" i="1"/>
  <c r="BN213" i="1"/>
  <c r="BM213" i="1"/>
  <c r="Z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BP211" i="1" s="1"/>
  <c r="P211" i="1"/>
  <c r="BO210" i="1"/>
  <c r="BN210" i="1"/>
  <c r="BM210" i="1"/>
  <c r="Y210" i="1"/>
  <c r="Z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Z202" i="1" s="1"/>
  <c r="P202" i="1"/>
  <c r="BO201" i="1"/>
  <c r="BN201" i="1"/>
  <c r="BM201" i="1"/>
  <c r="Z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N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Y189" i="1" s="1"/>
  <c r="P188" i="1"/>
  <c r="BO187" i="1"/>
  <c r="BM187" i="1"/>
  <c r="Y187" i="1"/>
  <c r="BP187" i="1" s="1"/>
  <c r="P187" i="1"/>
  <c r="X184" i="1"/>
  <c r="X183" i="1"/>
  <c r="BP182" i="1"/>
  <c r="BO182" i="1"/>
  <c r="BN182" i="1"/>
  <c r="BM182" i="1"/>
  <c r="Y182" i="1"/>
  <c r="Y184" i="1" s="1"/>
  <c r="P182" i="1"/>
  <c r="X180" i="1"/>
  <c r="X179" i="1"/>
  <c r="BO178" i="1"/>
  <c r="BM178" i="1"/>
  <c r="Y178" i="1"/>
  <c r="BN178" i="1" s="1"/>
  <c r="P178" i="1"/>
  <c r="BO177" i="1"/>
  <c r="BM177" i="1"/>
  <c r="Y177" i="1"/>
  <c r="P177" i="1"/>
  <c r="BO176" i="1"/>
  <c r="BM176" i="1"/>
  <c r="Z176" i="1"/>
  <c r="Y176" i="1"/>
  <c r="BN176" i="1" s="1"/>
  <c r="P176" i="1"/>
  <c r="X174" i="1"/>
  <c r="X173" i="1"/>
  <c r="BO172" i="1"/>
  <c r="BM172" i="1"/>
  <c r="Y172" i="1"/>
  <c r="Z172" i="1" s="1"/>
  <c r="P172" i="1"/>
  <c r="BO171" i="1"/>
  <c r="BM171" i="1"/>
  <c r="Y171" i="1"/>
  <c r="Z171" i="1" s="1"/>
  <c r="P171" i="1"/>
  <c r="BO170" i="1"/>
  <c r="BM170" i="1"/>
  <c r="Y170" i="1"/>
  <c r="BP170" i="1" s="1"/>
  <c r="P170" i="1"/>
  <c r="BO169" i="1"/>
  <c r="BN169" i="1"/>
  <c r="BM169" i="1"/>
  <c r="Y169" i="1"/>
  <c r="BP169" i="1" s="1"/>
  <c r="P169" i="1"/>
  <c r="BO168" i="1"/>
  <c r="BM168" i="1"/>
  <c r="Y168" i="1"/>
  <c r="BN168" i="1" s="1"/>
  <c r="P168" i="1"/>
  <c r="BO167" i="1"/>
  <c r="BN167" i="1"/>
  <c r="BM167" i="1"/>
  <c r="Z167" i="1"/>
  <c r="Y167" i="1"/>
  <c r="BP167" i="1" s="1"/>
  <c r="P167" i="1"/>
  <c r="BO166" i="1"/>
  <c r="BM166" i="1"/>
  <c r="Y166" i="1"/>
  <c r="BP166" i="1" s="1"/>
  <c r="P166" i="1"/>
  <c r="BO165" i="1"/>
  <c r="BM165" i="1"/>
  <c r="Z165" i="1"/>
  <c r="Y165" i="1"/>
  <c r="BN165" i="1" s="1"/>
  <c r="P165" i="1"/>
  <c r="BP164" i="1"/>
  <c r="BO164" i="1"/>
  <c r="BM164" i="1"/>
  <c r="Y164" i="1"/>
  <c r="BN164" i="1" s="1"/>
  <c r="P164" i="1"/>
  <c r="X162" i="1"/>
  <c r="X161" i="1"/>
  <c r="BO160" i="1"/>
  <c r="BM160" i="1"/>
  <c r="Y160" i="1"/>
  <c r="BN160" i="1" s="1"/>
  <c r="P160" i="1"/>
  <c r="X156" i="1"/>
  <c r="X155" i="1"/>
  <c r="BO154" i="1"/>
  <c r="BM154" i="1"/>
  <c r="Y154" i="1"/>
  <c r="Z154" i="1" s="1"/>
  <c r="P154" i="1"/>
  <c r="BO153" i="1"/>
  <c r="BM153" i="1"/>
  <c r="Y153" i="1"/>
  <c r="Z153" i="1" s="1"/>
  <c r="P153" i="1"/>
  <c r="BO152" i="1"/>
  <c r="BM152" i="1"/>
  <c r="Y152" i="1"/>
  <c r="BP152" i="1" s="1"/>
  <c r="P152" i="1"/>
  <c r="X150" i="1"/>
  <c r="X149" i="1"/>
  <c r="BO148" i="1"/>
  <c r="BN148" i="1"/>
  <c r="BM148" i="1"/>
  <c r="Y148" i="1"/>
  <c r="Y149" i="1" s="1"/>
  <c r="P148" i="1"/>
  <c r="X145" i="1"/>
  <c r="X144" i="1"/>
  <c r="BO143" i="1"/>
  <c r="BM143" i="1"/>
  <c r="Y143" i="1"/>
  <c r="P143" i="1"/>
  <c r="BO142" i="1"/>
  <c r="BM142" i="1"/>
  <c r="Y142" i="1"/>
  <c r="BN142" i="1" s="1"/>
  <c r="P142" i="1"/>
  <c r="X140" i="1"/>
  <c r="X139" i="1"/>
  <c r="BO138" i="1"/>
  <c r="BM138" i="1"/>
  <c r="Y138" i="1"/>
  <c r="Z138" i="1" s="1"/>
  <c r="P138" i="1"/>
  <c r="BO137" i="1"/>
  <c r="BN137" i="1"/>
  <c r="BM137" i="1"/>
  <c r="Y137" i="1"/>
  <c r="Z137" i="1" s="1"/>
  <c r="Z139" i="1" s="1"/>
  <c r="P137" i="1"/>
  <c r="X135" i="1"/>
  <c r="X134" i="1"/>
  <c r="BO133" i="1"/>
  <c r="BM133" i="1"/>
  <c r="Y133" i="1"/>
  <c r="BP133" i="1" s="1"/>
  <c r="P133" i="1"/>
  <c r="BP132" i="1"/>
  <c r="BO132" i="1"/>
  <c r="BM132" i="1"/>
  <c r="Y132" i="1"/>
  <c r="P132" i="1"/>
  <c r="X129" i="1"/>
  <c r="X128" i="1"/>
  <c r="BO127" i="1"/>
  <c r="BM127" i="1"/>
  <c r="Z127" i="1"/>
  <c r="Y127" i="1"/>
  <c r="BN127" i="1" s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BN121" i="1" s="1"/>
  <c r="P121" i="1"/>
  <c r="BO120" i="1"/>
  <c r="BM120" i="1"/>
  <c r="Y120" i="1"/>
  <c r="BN120" i="1" s="1"/>
  <c r="P120" i="1"/>
  <c r="BO119" i="1"/>
  <c r="BN119" i="1"/>
  <c r="BM119" i="1"/>
  <c r="Z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Z114" i="1" s="1"/>
  <c r="P114" i="1"/>
  <c r="BO113" i="1"/>
  <c r="BN113" i="1"/>
  <c r="BM113" i="1"/>
  <c r="Y113" i="1"/>
  <c r="P113" i="1"/>
  <c r="BO112" i="1"/>
  <c r="BM112" i="1"/>
  <c r="Y112" i="1"/>
  <c r="BN112" i="1" s="1"/>
  <c r="P112" i="1"/>
  <c r="X110" i="1"/>
  <c r="X109" i="1"/>
  <c r="BO108" i="1"/>
  <c r="BM108" i="1"/>
  <c r="Y108" i="1"/>
  <c r="Z108" i="1" s="1"/>
  <c r="P108" i="1"/>
  <c r="BO107" i="1"/>
  <c r="BM107" i="1"/>
  <c r="Y107" i="1"/>
  <c r="Z107" i="1" s="1"/>
  <c r="P107" i="1"/>
  <c r="BO106" i="1"/>
  <c r="BM106" i="1"/>
  <c r="Y106" i="1"/>
  <c r="Z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Z99" i="1" s="1"/>
  <c r="P99" i="1"/>
  <c r="BO98" i="1"/>
  <c r="BN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N95" i="1" s="1"/>
  <c r="X93" i="1"/>
  <c r="X92" i="1"/>
  <c r="BP91" i="1"/>
  <c r="BO91" i="1"/>
  <c r="BM91" i="1"/>
  <c r="Y91" i="1"/>
  <c r="BN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N84" i="1" s="1"/>
  <c r="P84" i="1"/>
  <c r="BO83" i="1"/>
  <c r="BM83" i="1"/>
  <c r="Y83" i="1"/>
  <c r="BP83" i="1" s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Z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N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N43" i="1" s="1"/>
  <c r="P43" i="1"/>
  <c r="BP42" i="1"/>
  <c r="BO42" i="1"/>
  <c r="BM42" i="1"/>
  <c r="Z42" i="1"/>
  <c r="Y42" i="1"/>
  <c r="BN42" i="1" s="1"/>
  <c r="P42" i="1"/>
  <c r="BO41" i="1"/>
  <c r="BM41" i="1"/>
  <c r="Y41" i="1"/>
  <c r="C52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Z31" i="1" s="1"/>
  <c r="P31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N28" i="1" s="1"/>
  <c r="P28" i="1"/>
  <c r="BO27" i="1"/>
  <c r="BN27" i="1"/>
  <c r="BM27" i="1"/>
  <c r="Z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H10" i="1"/>
  <c r="A9" i="1"/>
  <c r="F10" i="1" s="1"/>
  <c r="D7" i="1"/>
  <c r="Q6" i="1"/>
  <c r="P2" i="1"/>
  <c r="Z317" i="1" l="1"/>
  <c r="Y81" i="1"/>
  <c r="BP120" i="1"/>
  <c r="Z148" i="1"/>
  <c r="Z149" i="1" s="1"/>
  <c r="Z250" i="1"/>
  <c r="Z406" i="1"/>
  <c r="Z443" i="1"/>
  <c r="BN211" i="1"/>
  <c r="BP229" i="1"/>
  <c r="BN317" i="1"/>
  <c r="BN99" i="1"/>
  <c r="BP443" i="1"/>
  <c r="Z95" i="1"/>
  <c r="BP148" i="1"/>
  <c r="Z160" i="1"/>
  <c r="Z161" i="1" s="1"/>
  <c r="BN266" i="1"/>
  <c r="Z274" i="1"/>
  <c r="BP99" i="1"/>
  <c r="BP165" i="1"/>
  <c r="BN216" i="1"/>
  <c r="BP284" i="1"/>
  <c r="BN351" i="1"/>
  <c r="BN387" i="1"/>
  <c r="BP95" i="1"/>
  <c r="Y218" i="1"/>
  <c r="BP306" i="1"/>
  <c r="Z329" i="1"/>
  <c r="Z343" i="1"/>
  <c r="Z444" i="1"/>
  <c r="BP505" i="1"/>
  <c r="Z118" i="1"/>
  <c r="Y150" i="1"/>
  <c r="BP160" i="1"/>
  <c r="BN187" i="1"/>
  <c r="BP212" i="1"/>
  <c r="Z356" i="1"/>
  <c r="BN403" i="1"/>
  <c r="Z410" i="1"/>
  <c r="Y161" i="1"/>
  <c r="BN356" i="1"/>
  <c r="Y389" i="1"/>
  <c r="BN410" i="1"/>
  <c r="BN449" i="1"/>
  <c r="BN275" i="1"/>
  <c r="BP296" i="1"/>
  <c r="Y368" i="1"/>
  <c r="Z488" i="1"/>
  <c r="Z499" i="1"/>
  <c r="BP142" i="1"/>
  <c r="BP352" i="1"/>
  <c r="Z421" i="1"/>
  <c r="Z457" i="1"/>
  <c r="Y162" i="1"/>
  <c r="F524" i="1"/>
  <c r="Y145" i="1"/>
  <c r="BP188" i="1"/>
  <c r="Z198" i="1"/>
  <c r="BN202" i="1"/>
  <c r="Z228" i="1"/>
  <c r="Z232" i="1"/>
  <c r="Z242" i="1"/>
  <c r="Y276" i="1"/>
  <c r="Z337" i="1"/>
  <c r="BP344" i="1"/>
  <c r="BP366" i="1"/>
  <c r="Z376" i="1"/>
  <c r="BN421" i="1"/>
  <c r="Z511" i="1"/>
  <c r="Z512" i="1" s="1"/>
  <c r="BP260" i="1"/>
  <c r="BN304" i="1"/>
  <c r="BP391" i="1"/>
  <c r="BN411" i="1"/>
  <c r="Y484" i="1"/>
  <c r="BP43" i="1"/>
  <c r="Z76" i="1"/>
  <c r="Z164" i="1"/>
  <c r="BN228" i="1"/>
  <c r="BN337" i="1"/>
  <c r="Z481" i="1"/>
  <c r="Y190" i="1"/>
  <c r="BP242" i="1"/>
  <c r="BP304" i="1"/>
  <c r="Z465" i="1"/>
  <c r="Z472" i="1"/>
  <c r="BP172" i="1"/>
  <c r="Z182" i="1"/>
  <c r="Z183" i="1" s="1"/>
  <c r="Z298" i="1"/>
  <c r="BP76" i="1"/>
  <c r="BP108" i="1"/>
  <c r="Y124" i="1"/>
  <c r="Y140" i="1"/>
  <c r="Z166" i="1"/>
  <c r="BN215" i="1"/>
  <c r="BN221" i="1"/>
  <c r="BP237" i="1"/>
  <c r="BN295" i="1"/>
  <c r="Z309" i="1"/>
  <c r="Z402" i="1"/>
  <c r="Y426" i="1"/>
  <c r="Y261" i="1"/>
  <c r="BN268" i="1"/>
  <c r="BP322" i="1"/>
  <c r="BN166" i="1"/>
  <c r="BP215" i="1"/>
  <c r="BP221" i="1"/>
  <c r="BP295" i="1"/>
  <c r="BN309" i="1"/>
  <c r="BN402" i="1"/>
  <c r="BP452" i="1"/>
  <c r="Z506" i="1"/>
  <c r="BN56" i="1"/>
  <c r="Y239" i="1"/>
  <c r="Z251" i="1"/>
  <c r="Z258" i="1"/>
  <c r="Z84" i="1"/>
  <c r="X515" i="1"/>
  <c r="Z35" i="1"/>
  <c r="Z36" i="1" s="1"/>
  <c r="Z43" i="1"/>
  <c r="BN57" i="1"/>
  <c r="BN64" i="1"/>
  <c r="BN105" i="1"/>
  <c r="BN118" i="1"/>
  <c r="BN153" i="1"/>
  <c r="BP176" i="1"/>
  <c r="Z209" i="1"/>
  <c r="BN232" i="1"/>
  <c r="BN336" i="1"/>
  <c r="BN343" i="1"/>
  <c r="Z355" i="1"/>
  <c r="Z361" i="1"/>
  <c r="BN376" i="1"/>
  <c r="Y419" i="1"/>
  <c r="BN441" i="1"/>
  <c r="Z462" i="1"/>
  <c r="Z473" i="1"/>
  <c r="BN481" i="1"/>
  <c r="BN489" i="1"/>
  <c r="BN506" i="1"/>
  <c r="Z91" i="1"/>
  <c r="X516" i="1"/>
  <c r="BP28" i="1"/>
  <c r="Z112" i="1"/>
  <c r="Y183" i="1"/>
  <c r="BP198" i="1"/>
  <c r="BP202" i="1"/>
  <c r="Z216" i="1"/>
  <c r="BN251" i="1"/>
  <c r="Y277" i="1"/>
  <c r="BP289" i="1"/>
  <c r="BP330" i="1"/>
  <c r="BP382" i="1"/>
  <c r="BP399" i="1"/>
  <c r="BN406" i="1"/>
  <c r="Z449" i="1"/>
  <c r="BP466" i="1"/>
  <c r="X518" i="1"/>
  <c r="BN35" i="1"/>
  <c r="BP84" i="1"/>
  <c r="G524" i="1"/>
  <c r="Y174" i="1"/>
  <c r="Y180" i="1"/>
  <c r="BN209" i="1"/>
  <c r="BN265" i="1"/>
  <c r="BN355" i="1"/>
  <c r="BN361" i="1"/>
  <c r="BP441" i="1"/>
  <c r="BN473" i="1"/>
  <c r="BP481" i="1"/>
  <c r="BP489" i="1"/>
  <c r="Y383" i="1"/>
  <c r="BN74" i="1"/>
  <c r="Y85" i="1"/>
  <c r="BP112" i="1"/>
  <c r="Y123" i="1"/>
  <c r="BN138" i="1"/>
  <c r="BN177" i="1"/>
  <c r="Z193" i="1"/>
  <c r="Z259" i="1"/>
  <c r="Z261" i="1" s="1"/>
  <c r="Z303" i="1"/>
  <c r="Z400" i="1"/>
  <c r="Y470" i="1"/>
  <c r="Y508" i="1"/>
  <c r="Y507" i="1"/>
  <c r="X514" i="1"/>
  <c r="Y66" i="1"/>
  <c r="BN154" i="1"/>
  <c r="BN171" i="1"/>
  <c r="BN203" i="1"/>
  <c r="Y234" i="1"/>
  <c r="BN331" i="1"/>
  <c r="BN29" i="1"/>
  <c r="Z26" i="1"/>
  <c r="Z68" i="1"/>
  <c r="Y116" i="1"/>
  <c r="BP138" i="1"/>
  <c r="BN193" i="1"/>
  <c r="Z230" i="1"/>
  <c r="BN259" i="1"/>
  <c r="BP280" i="1"/>
  <c r="Y291" i="1"/>
  <c r="BN303" i="1"/>
  <c r="BN400" i="1"/>
  <c r="Z417" i="1"/>
  <c r="Y475" i="1"/>
  <c r="BP154" i="1"/>
  <c r="Y408" i="1"/>
  <c r="BN423" i="1"/>
  <c r="Z126" i="1"/>
  <c r="Z128" i="1" s="1"/>
  <c r="Z133" i="1"/>
  <c r="Z178" i="1"/>
  <c r="Y223" i="1"/>
  <c r="Y233" i="1"/>
  <c r="BN230" i="1"/>
  <c r="Z236" i="1"/>
  <c r="Y300" i="1"/>
  <c r="Z314" i="1"/>
  <c r="Y332" i="1"/>
  <c r="Z353" i="1"/>
  <c r="Y367" i="1"/>
  <c r="Z404" i="1"/>
  <c r="BN417" i="1"/>
  <c r="Z446" i="1"/>
  <c r="Y490" i="1"/>
  <c r="E524" i="1"/>
  <c r="BN26" i="1"/>
  <c r="BN47" i="1"/>
  <c r="Z55" i="1"/>
  <c r="BP68" i="1"/>
  <c r="BN107" i="1"/>
  <c r="Z168" i="1"/>
  <c r="Y194" i="1"/>
  <c r="BP210" i="1"/>
  <c r="BN256" i="1"/>
  <c r="BP266" i="1"/>
  <c r="BN328" i="1"/>
  <c r="BP450" i="1"/>
  <c r="BP503" i="1"/>
  <c r="BP41" i="1"/>
  <c r="BN126" i="1"/>
  <c r="BN133" i="1"/>
  <c r="BN172" i="1"/>
  <c r="BN236" i="1"/>
  <c r="Y333" i="1"/>
  <c r="BN353" i="1"/>
  <c r="BP397" i="1"/>
  <c r="BP468" i="1"/>
  <c r="Y71" i="1"/>
  <c r="Z120" i="1"/>
  <c r="Z142" i="1"/>
  <c r="Y195" i="1"/>
  <c r="BP204" i="1"/>
  <c r="BP214" i="1"/>
  <c r="BP220" i="1"/>
  <c r="BP314" i="1"/>
  <c r="Y358" i="1"/>
  <c r="BN365" i="1"/>
  <c r="BP404" i="1"/>
  <c r="Y435" i="1"/>
  <c r="AA524" i="1"/>
  <c r="BP494" i="1"/>
  <c r="BP168" i="1"/>
  <c r="BP274" i="1"/>
  <c r="Y339" i="1"/>
  <c r="S524" i="1"/>
  <c r="Y379" i="1"/>
  <c r="Z480" i="1"/>
  <c r="BP424" i="1"/>
  <c r="Y495" i="1"/>
  <c r="Y513" i="1"/>
  <c r="BN31" i="1"/>
  <c r="D524" i="1"/>
  <c r="Z63" i="1"/>
  <c r="BN96" i="1"/>
  <c r="BN108" i="1"/>
  <c r="Y129" i="1"/>
  <c r="Z322" i="1"/>
  <c r="Y363" i="1"/>
  <c r="Q524" i="1"/>
  <c r="J9" i="1"/>
  <c r="Z269" i="1"/>
  <c r="Z22" i="1"/>
  <c r="Z23" i="1" s="1"/>
  <c r="BP69" i="1"/>
  <c r="Y58" i="1"/>
  <c r="H524" i="1"/>
  <c r="Y109" i="1"/>
  <c r="BP47" i="1"/>
  <c r="BP56" i="1"/>
  <c r="Y92" i="1"/>
  <c r="BP31" i="1"/>
  <c r="Z41" i="1"/>
  <c r="Y44" i="1"/>
  <c r="BN52" i="1"/>
  <c r="BP98" i="1"/>
  <c r="BP107" i="1"/>
  <c r="Z132" i="1"/>
  <c r="Z134" i="1" s="1"/>
  <c r="BP153" i="1"/>
  <c r="BP171" i="1"/>
  <c r="Z188" i="1"/>
  <c r="Z204" i="1"/>
  <c r="Z212" i="1"/>
  <c r="Z220" i="1"/>
  <c r="Z222" i="1" s="1"/>
  <c r="Z229" i="1"/>
  <c r="Z237" i="1"/>
  <c r="BP247" i="1"/>
  <c r="BP256" i="1"/>
  <c r="BP265" i="1"/>
  <c r="BP268" i="1"/>
  <c r="Y281" i="1"/>
  <c r="BP327" i="1"/>
  <c r="Z342" i="1"/>
  <c r="Y345" i="1"/>
  <c r="Z352" i="1"/>
  <c r="Z360" i="1"/>
  <c r="Z362" i="1" s="1"/>
  <c r="Y380" i="1"/>
  <c r="Y392" i="1"/>
  <c r="Z399" i="1"/>
  <c r="Z416" i="1"/>
  <c r="Z418" i="1" s="1"/>
  <c r="Z424" i="1"/>
  <c r="BP440" i="1"/>
  <c r="BN446" i="1"/>
  <c r="Z452" i="1"/>
  <c r="BN462" i="1"/>
  <c r="Z468" i="1"/>
  <c r="Z486" i="1"/>
  <c r="I524" i="1"/>
  <c r="Y431" i="1"/>
  <c r="Y501" i="1"/>
  <c r="J524" i="1"/>
  <c r="BN486" i="1"/>
  <c r="K524" i="1"/>
  <c r="BP77" i="1"/>
  <c r="Y173" i="1"/>
  <c r="Z89" i="1"/>
  <c r="Y102" i="1"/>
  <c r="BN55" i="1"/>
  <c r="BN63" i="1"/>
  <c r="Y72" i="1"/>
  <c r="F9" i="1"/>
  <c r="Z29" i="1"/>
  <c r="Y32" i="1"/>
  <c r="BN41" i="1"/>
  <c r="Y59" i="1"/>
  <c r="Z96" i="1"/>
  <c r="Z105" i="1"/>
  <c r="Z109" i="1" s="1"/>
  <c r="Z113" i="1"/>
  <c r="Z115" i="1" s="1"/>
  <c r="Z121" i="1"/>
  <c r="BN132" i="1"/>
  <c r="Z169" i="1"/>
  <c r="Z177" i="1"/>
  <c r="Z179" i="1" s="1"/>
  <c r="BN188" i="1"/>
  <c r="BN220" i="1"/>
  <c r="BN237" i="1"/>
  <c r="Y269" i="1"/>
  <c r="Z275" i="1"/>
  <c r="Z276" i="1" s="1"/>
  <c r="Z328" i="1"/>
  <c r="Z331" i="1"/>
  <c r="BN342" i="1"/>
  <c r="BN360" i="1"/>
  <c r="Z387" i="1"/>
  <c r="Z388" i="1" s="1"/>
  <c r="Z405" i="1"/>
  <c r="BN416" i="1"/>
  <c r="H9" i="1"/>
  <c r="Y45" i="1"/>
  <c r="BP137" i="1"/>
  <c r="Y282" i="1"/>
  <c r="Y346" i="1"/>
  <c r="BP365" i="1"/>
  <c r="Z382" i="1"/>
  <c r="Z383" i="1" s="1"/>
  <c r="Y393" i="1"/>
  <c r="L524" i="1"/>
  <c r="BP486" i="1"/>
  <c r="Y496" i="1"/>
  <c r="M524" i="1"/>
  <c r="A10" i="1"/>
  <c r="Y33" i="1"/>
  <c r="Z69" i="1"/>
  <c r="Z71" i="1" s="1"/>
  <c r="Z447" i="1"/>
  <c r="Z463" i="1"/>
  <c r="O524" i="1"/>
  <c r="Y80" i="1"/>
  <c r="Y270" i="1"/>
  <c r="Z299" i="1"/>
  <c r="Z307" i="1"/>
  <c r="Y310" i="1"/>
  <c r="Z315" i="1"/>
  <c r="Y318" i="1"/>
  <c r="Z323" i="1"/>
  <c r="Z47" i="1"/>
  <c r="Z48" i="1" s="1"/>
  <c r="Z64" i="1"/>
  <c r="BP105" i="1"/>
  <c r="BP113" i="1"/>
  <c r="BP121" i="1"/>
  <c r="BP177" i="1"/>
  <c r="Y205" i="1"/>
  <c r="Z227" i="1"/>
  <c r="Z284" i="1"/>
  <c r="Z285" i="1" s="1"/>
  <c r="Z350" i="1"/>
  <c r="Z366" i="1"/>
  <c r="Z367" i="1" s="1"/>
  <c r="BP387" i="1"/>
  <c r="Z397" i="1"/>
  <c r="Z422" i="1"/>
  <c r="Y425" i="1"/>
  <c r="Z450" i="1"/>
  <c r="Y453" i="1"/>
  <c r="Z458" i="1"/>
  <c r="Z466" i="1"/>
  <c r="Y469" i="1"/>
  <c r="Z474" i="1"/>
  <c r="Z475" i="1" s="1"/>
  <c r="Z487" i="1"/>
  <c r="Z498" i="1"/>
  <c r="Z500" i="1" s="1"/>
  <c r="P524" i="1"/>
  <c r="Z53" i="1"/>
  <c r="Z61" i="1"/>
  <c r="Z77" i="1"/>
  <c r="Z143" i="1"/>
  <c r="Z144" i="1" s="1"/>
  <c r="Z199" i="1"/>
  <c r="BN53" i="1"/>
  <c r="BN61" i="1"/>
  <c r="BN69" i="1"/>
  <c r="BN77" i="1"/>
  <c r="Y86" i="1"/>
  <c r="BN143" i="1"/>
  <c r="BN199" i="1"/>
  <c r="Y244" i="1"/>
  <c r="BN299" i="1"/>
  <c r="BN307" i="1"/>
  <c r="BN315" i="1"/>
  <c r="BN323" i="1"/>
  <c r="BN447" i="1"/>
  <c r="BN463" i="1"/>
  <c r="Y491" i="1"/>
  <c r="BN284" i="1"/>
  <c r="Y311" i="1"/>
  <c r="Y319" i="1"/>
  <c r="BN350" i="1"/>
  <c r="BN366" i="1"/>
  <c r="BN397" i="1"/>
  <c r="Z403" i="1"/>
  <c r="Z411" i="1"/>
  <c r="BN474" i="1"/>
  <c r="BN487" i="1"/>
  <c r="BN498" i="1"/>
  <c r="R524" i="1"/>
  <c r="Z122" i="1"/>
  <c r="Y206" i="1"/>
  <c r="Y454" i="1"/>
  <c r="BP463" i="1"/>
  <c r="Z482" i="1"/>
  <c r="Z493" i="1"/>
  <c r="Z504" i="1"/>
  <c r="Z249" i="1"/>
  <c r="Z252" i="1" s="1"/>
  <c r="Y252" i="1"/>
  <c r="BP474" i="1"/>
  <c r="BP498" i="1"/>
  <c r="T524" i="1"/>
  <c r="BP61" i="1"/>
  <c r="Z97" i="1"/>
  <c r="Z152" i="1"/>
  <c r="Z155" i="1" s="1"/>
  <c r="BN170" i="1"/>
  <c r="Z297" i="1"/>
  <c r="Z313" i="1"/>
  <c r="Z445" i="1"/>
  <c r="BN482" i="1"/>
  <c r="BN493" i="1"/>
  <c r="BN504" i="1"/>
  <c r="U524" i="1"/>
  <c r="Z30" i="1"/>
  <c r="BN97" i="1"/>
  <c r="BN122" i="1"/>
  <c r="Z241" i="1"/>
  <c r="Z243" i="1" s="1"/>
  <c r="BN246" i="1"/>
  <c r="BN249" i="1"/>
  <c r="BN258" i="1"/>
  <c r="BN267" i="1"/>
  <c r="Y285" i="1"/>
  <c r="BN294" i="1"/>
  <c r="Z308" i="1"/>
  <c r="Z316" i="1"/>
  <c r="BN375" i="1"/>
  <c r="BP411" i="1"/>
  <c r="Z429" i="1"/>
  <c r="Z430" i="1" s="1"/>
  <c r="BN442" i="1"/>
  <c r="Z448" i="1"/>
  <c r="Z456" i="1"/>
  <c r="Z459" i="1" s="1"/>
  <c r="Y459" i="1"/>
  <c r="Z464" i="1"/>
  <c r="V524" i="1"/>
  <c r="BP143" i="1"/>
  <c r="Y155" i="1"/>
  <c r="Z170" i="1"/>
  <c r="BN22" i="1"/>
  <c r="Z83" i="1"/>
  <c r="Z85" i="1" s="1"/>
  <c r="BN106" i="1"/>
  <c r="BN114" i="1"/>
  <c r="Y144" i="1"/>
  <c r="BN152" i="1"/>
  <c r="Z197" i="1"/>
  <c r="Z305" i="1"/>
  <c r="Z321" i="1"/>
  <c r="Y324" i="1"/>
  <c r="Z378" i="1"/>
  <c r="Z379" i="1" s="1"/>
  <c r="BP35" i="1"/>
  <c r="Y48" i="1"/>
  <c r="Z54" i="1"/>
  <c r="Z62" i="1"/>
  <c r="Y65" i="1"/>
  <c r="Z70" i="1"/>
  <c r="Z78" i="1"/>
  <c r="BN89" i="1"/>
  <c r="BN100" i="1"/>
  <c r="Y110" i="1"/>
  <c r="BP119" i="1"/>
  <c r="BP127" i="1"/>
  <c r="Y139" i="1"/>
  <c r="Y156" i="1"/>
  <c r="Z192" i="1"/>
  <c r="Z194" i="1" s="1"/>
  <c r="Z200" i="1"/>
  <c r="Z208" i="1"/>
  <c r="BP22" i="1"/>
  <c r="BP30" i="1"/>
  <c r="Z57" i="1"/>
  <c r="BN75" i="1"/>
  <c r="BN83" i="1"/>
  <c r="Y93" i="1"/>
  <c r="BP106" i="1"/>
  <c r="BP114" i="1"/>
  <c r="Y134" i="1"/>
  <c r="BP178" i="1"/>
  <c r="Z187" i="1"/>
  <c r="BN197" i="1"/>
  <c r="Z203" i="1"/>
  <c r="Z211" i="1"/>
  <c r="Y222" i="1"/>
  <c r="Y253" i="1"/>
  <c r="Y262" i="1"/>
  <c r="BN297" i="1"/>
  <c r="BN305" i="1"/>
  <c r="BN313" i="1"/>
  <c r="BN321" i="1"/>
  <c r="Y362" i="1"/>
  <c r="BN378" i="1"/>
  <c r="Y418" i="1"/>
  <c r="Z423" i="1"/>
  <c r="Y436" i="1"/>
  <c r="BN445" i="1"/>
  <c r="Z451" i="1"/>
  <c r="Z467" i="1"/>
  <c r="B524" i="1"/>
  <c r="W524" i="1"/>
  <c r="Z100" i="1"/>
  <c r="Y36" i="1"/>
  <c r="BN54" i="1"/>
  <c r="BN62" i="1"/>
  <c r="BN70" i="1"/>
  <c r="BN78" i="1"/>
  <c r="BP89" i="1"/>
  <c r="Y128" i="1"/>
  <c r="BN192" i="1"/>
  <c r="BN200" i="1"/>
  <c r="BN208" i="1"/>
  <c r="Z214" i="1"/>
  <c r="Y217" i="1"/>
  <c r="Z231" i="1"/>
  <c r="BN241" i="1"/>
  <c r="BP246" i="1"/>
  <c r="Z280" i="1"/>
  <c r="Z281" i="1" s="1"/>
  <c r="BP294" i="1"/>
  <c r="Y301" i="1"/>
  <c r="BN308" i="1"/>
  <c r="BN316" i="1"/>
  <c r="Y325" i="1"/>
  <c r="Z335" i="1"/>
  <c r="Z338" i="1" s="1"/>
  <c r="Y338" i="1"/>
  <c r="Z344" i="1"/>
  <c r="Z354" i="1"/>
  <c r="Y357" i="1"/>
  <c r="BP375" i="1"/>
  <c r="Z391" i="1"/>
  <c r="Z392" i="1" s="1"/>
  <c r="Z401" i="1"/>
  <c r="Y412" i="1"/>
  <c r="BN429" i="1"/>
  <c r="BN448" i="1"/>
  <c r="BN456" i="1"/>
  <c r="BN464" i="1"/>
  <c r="BN472" i="1"/>
  <c r="BN488" i="1"/>
  <c r="BN499" i="1"/>
  <c r="BN511" i="1"/>
  <c r="X524" i="1"/>
  <c r="BN451" i="1"/>
  <c r="Y460" i="1"/>
  <c r="BN467" i="1"/>
  <c r="Y476" i="1"/>
  <c r="Y483" i="1"/>
  <c r="Z494" i="1"/>
  <c r="Z505" i="1"/>
  <c r="Z75" i="1"/>
  <c r="Y23" i="1"/>
  <c r="Y407" i="1"/>
  <c r="Y101" i="1"/>
  <c r="Y135" i="1"/>
  <c r="BP208" i="1"/>
  <c r="Z327" i="1"/>
  <c r="BN335" i="1"/>
  <c r="BP429" i="1"/>
  <c r="Z440" i="1"/>
  <c r="BP511" i="1"/>
  <c r="Z524" i="1"/>
  <c r="Z28" i="1"/>
  <c r="Z32" i="1" s="1"/>
  <c r="Y115" i="1"/>
  <c r="Y179" i="1"/>
  <c r="Y512" i="1"/>
  <c r="X517" i="1" l="1"/>
  <c r="Z92" i="1"/>
  <c r="Z44" i="1"/>
  <c r="Z101" i="1"/>
  <c r="Z238" i="1"/>
  <c r="Z300" i="1"/>
  <c r="Z324" i="1"/>
  <c r="Z412" i="1"/>
  <c r="Z425" i="1"/>
  <c r="Z217" i="1"/>
  <c r="Z469" i="1"/>
  <c r="Y516" i="1"/>
  <c r="Z310" i="1"/>
  <c r="Z80" i="1"/>
  <c r="Z233" i="1"/>
  <c r="Y514" i="1"/>
  <c r="Z65" i="1"/>
  <c r="Z58" i="1"/>
  <c r="Z173" i="1"/>
  <c r="Z483" i="1"/>
  <c r="Z453" i="1"/>
  <c r="Z123" i="1"/>
  <c r="Z205" i="1"/>
  <c r="Z357" i="1"/>
  <c r="Y515" i="1"/>
  <c r="Z507" i="1"/>
  <c r="Z345" i="1"/>
  <c r="Z495" i="1"/>
  <c r="Z490" i="1"/>
  <c r="Z189" i="1"/>
  <c r="Y518" i="1"/>
  <c r="Z332" i="1"/>
  <c r="Z318" i="1"/>
  <c r="Z407" i="1"/>
  <c r="Y517" i="1" l="1"/>
  <c r="Z519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<sst xmlns="http://schemas.openxmlformats.org/spreadsheetml/2006/main" count="2311" uniqueCount="834">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</sst>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45824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813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6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0.45833333333333331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962</v>
      </c>
      <c r="Y41" s="53">
        <f>IFERROR(IF(X41="",0,CEILING((X41/$H41),1)*$H41),"")</f>
        <v>972.00000000000011</v>
      </c>
      <c r="Z41" s="39">
        <f>IFERROR(IF(Y41=0,"",ROUNDUP(Y41/H41,0)*0.01898),"")</f>
        <v>1.7081999999999999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1000.7472222222221</v>
      </c>
      <c r="BN41" s="75">
        <f>IFERROR(Y41*I41/H41,"0")</f>
        <v>1011.15</v>
      </c>
      <c r="BO41" s="75">
        <f>IFERROR(1/J41*(X41/H41),"0")</f>
        <v>1.3917824074074072</v>
      </c>
      <c r="BP41" s="75">
        <f>IFERROR(1/J41*(Y41/H41),"0")</f>
        <v>1.40625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87</v>
      </c>
      <c r="Y43" s="53">
        <f>IFERROR(IF(X43="",0,CEILING((X43/$H43),1)*$H43),"")</f>
        <v>88.800000000000011</v>
      </c>
      <c r="Z43" s="39">
        <f>IFERROR(IF(Y43=0,"",ROUNDUP(Y43/H43,0)*0.00902),"")</f>
        <v>0.21648000000000001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91.937837837837833</v>
      </c>
      <c r="BN43" s="75">
        <f>IFERROR(Y43*I43/H43,"0")</f>
        <v>93.840000000000018</v>
      </c>
      <c r="BO43" s="75">
        <f>IFERROR(1/J43*(X43/H43),"0")</f>
        <v>0.17813267813267813</v>
      </c>
      <c r="BP43" s="75">
        <f>IFERROR(1/J43*(Y43/H43),"0")</f>
        <v>0.18181818181818185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112.58758758758758</v>
      </c>
      <c r="Y44" s="41">
        <f>IFERROR(Y41/H41,"0")+IFERROR(Y42/H42,"0")+IFERROR(Y43/H43,"0")</f>
        <v>114</v>
      </c>
      <c r="Z44" s="41">
        <f>IFERROR(IF(Z41="",0,Z41),"0")+IFERROR(IF(Z42="",0,Z42),"0")+IFERROR(IF(Z43="",0,Z43),"0")</f>
        <v>1.9246799999999999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1049</v>
      </c>
      <c r="Y45" s="41">
        <f>IFERROR(SUM(Y41:Y43),"0")</f>
        <v>1060.8000000000002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178</v>
      </c>
      <c r="Y52" s="53">
        <f t="shared" ref="Y52:Y57" si="6">IFERROR(IF(X52="",0,CEILING((X52/$H52),1)*$H52),"")</f>
        <v>179.2</v>
      </c>
      <c r="Z52" s="39">
        <f>IFERROR(IF(Y52=0,"",ROUNDUP(Y52/H52,0)*0.01898),"")</f>
        <v>0.30368000000000001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184.91339285714284</v>
      </c>
      <c r="BN52" s="75">
        <f t="shared" ref="BN52:BN57" si="8">IFERROR(Y52*I52/H52,"0")</f>
        <v>186.16</v>
      </c>
      <c r="BO52" s="75">
        <f t="shared" ref="BO52:BO57" si="9">IFERROR(1/J52*(X52/H52),"0")</f>
        <v>0.24832589285714288</v>
      </c>
      <c r="BP52" s="75">
        <f t="shared" ref="BP52:BP57" si="10">IFERROR(1/J52*(Y52/H52),"0")</f>
        <v>0.25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319</v>
      </c>
      <c r="Y53" s="53">
        <f t="shared" si="6"/>
        <v>324</v>
      </c>
      <c r="Z53" s="39">
        <f>IFERROR(IF(Y53=0,"",ROUNDUP(Y53/H53,0)*0.01898),"")</f>
        <v>0.56940000000000002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331.84861111111104</v>
      </c>
      <c r="BN53" s="75">
        <f t="shared" si="8"/>
        <v>337.04999999999995</v>
      </c>
      <c r="BO53" s="75">
        <f t="shared" si="9"/>
        <v>0.46151620370370366</v>
      </c>
      <c r="BP53" s="75">
        <f t="shared" si="10"/>
        <v>0.46874999999999994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44</v>
      </c>
      <c r="Y55" s="53">
        <f t="shared" si="6"/>
        <v>44</v>
      </c>
      <c r="Z55" s="39">
        <f>IFERROR(IF(Y55=0,"",ROUNDUP(Y55/H55,0)*0.00902),"")</f>
        <v>9.9220000000000003E-2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46.31</v>
      </c>
      <c r="BN55" s="75">
        <f t="shared" si="8"/>
        <v>46.31</v>
      </c>
      <c r="BO55" s="75">
        <f t="shared" si="9"/>
        <v>8.3333333333333343E-2</v>
      </c>
      <c r="BP55" s="75">
        <f t="shared" si="10"/>
        <v>8.3333333333333343E-2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56.429894179894177</v>
      </c>
      <c r="Y58" s="41">
        <f>IFERROR(Y52/H52,"0")+IFERROR(Y53/H53,"0")+IFERROR(Y54/H54,"0")+IFERROR(Y55/H55,"0")+IFERROR(Y56/H56,"0")+IFERROR(Y57/H57,"0")</f>
        <v>57</v>
      </c>
      <c r="Z58" s="41">
        <f>IFERROR(IF(Z52="",0,Z52),"0")+IFERROR(IF(Z53="",0,Z53),"0")+IFERROR(IF(Z54="",0,Z54),"0")+IFERROR(IF(Z55="",0,Z55),"0")+IFERROR(IF(Z56="",0,Z56),"0")+IFERROR(IF(Z57="",0,Z57),"0")</f>
        <v>0.97230000000000005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541</v>
      </c>
      <c r="Y59" s="41">
        <f>IFERROR(SUM(Y52:Y57),"0")</f>
        <v>547.20000000000005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167</v>
      </c>
      <c r="Y61" s="53">
        <f>IFERROR(IF(X61="",0,CEILING((X61/$H61),1)*$H61),"")</f>
        <v>172.8</v>
      </c>
      <c r="Z61" s="39">
        <f>IFERROR(IF(Y61=0,"",ROUNDUP(Y61/H61,0)*0.01898),"")</f>
        <v>0.30368000000000001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173.72638888888886</v>
      </c>
      <c r="BN61" s="75">
        <f>IFERROR(Y61*I61/H61,"0")</f>
        <v>179.76</v>
      </c>
      <c r="BO61" s="75">
        <f>IFERROR(1/J61*(X61/H61),"0")</f>
        <v>0.24160879629629628</v>
      </c>
      <c r="BP61" s="75">
        <f>IFERROR(1/J61*(Y61/H61),"0")</f>
        <v>0.25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15.462962962962962</v>
      </c>
      <c r="Y65" s="41">
        <f>IFERROR(Y61/H61,"0")+IFERROR(Y62/H62,"0")+IFERROR(Y63/H63,"0")+IFERROR(Y64/H64,"0")</f>
        <v>16</v>
      </c>
      <c r="Z65" s="41">
        <f>IFERROR(IF(Z61="",0,Z61),"0")+IFERROR(IF(Z62="",0,Z62),"0")+IFERROR(IF(Z63="",0,Z63),"0")+IFERROR(IF(Z64="",0,Z64),"0")</f>
        <v>0.30368000000000001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167</v>
      </c>
      <c r="Y66" s="41">
        <f>IFERROR(SUM(Y61:Y64),"0")</f>
        <v>172.8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30</v>
      </c>
      <c r="Y75" s="53">
        <f t="shared" si="11"/>
        <v>33.6</v>
      </c>
      <c r="Z75" s="39">
        <f>IFERROR(IF(Y75=0,"",ROUNDUP(Y75/H75,0)*0.01898),"")</f>
        <v>7.5920000000000001E-2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31.553571428571427</v>
      </c>
      <c r="BN75" s="75">
        <f t="shared" si="13"/>
        <v>35.340000000000003</v>
      </c>
      <c r="BO75" s="75">
        <f t="shared" si="14"/>
        <v>5.5803571428571425E-2</v>
      </c>
      <c r="BP75" s="75">
        <f t="shared" si="15"/>
        <v>6.25E-2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3.5714285714285712</v>
      </c>
      <c r="Y80" s="41">
        <f>IFERROR(Y74/H74,"0")+IFERROR(Y75/H75,"0")+IFERROR(Y76/H76,"0")+IFERROR(Y77/H77,"0")+IFERROR(Y78/H78,"0")+IFERROR(Y79/H79,"0")</f>
        <v>4</v>
      </c>
      <c r="Z80" s="41">
        <f>IFERROR(IF(Z74="",0,Z74),"0")+IFERROR(IF(Z75="",0,Z75),"0")+IFERROR(IF(Z76="",0,Z76),"0")+IFERROR(IF(Z77="",0,Z77),"0")+IFERROR(IF(Z78="",0,Z78),"0")+IFERROR(IF(Z79="",0,Z79),"0")</f>
        <v>7.5920000000000001E-2</v>
      </c>
      <c r="AA80" s="64"/>
      <c r="AB80" s="64"/>
      <c r="AC80" s="64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30</v>
      </c>
      <c r="Y81" s="41">
        <f>IFERROR(SUM(Y74:Y79),"0")</f>
        <v>33.6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57</v>
      </c>
      <c r="Y83" s="53">
        <f>IFERROR(IF(X83="",0,CEILING((X83/$H83),1)*$H83),"")</f>
        <v>62.4</v>
      </c>
      <c r="Z83" s="39">
        <f>IFERROR(IF(Y83=0,"",ROUNDUP(Y83/H83,0)*0.01898),"")</f>
        <v>0.15184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60.178846153846152</v>
      </c>
      <c r="BN83" s="75">
        <f>IFERROR(Y83*I83/H83,"0")</f>
        <v>65.88</v>
      </c>
      <c r="BO83" s="75">
        <f>IFERROR(1/J83*(X83/H83),"0")</f>
        <v>0.1141826923076923</v>
      </c>
      <c r="BP83" s="75">
        <f>IFERROR(1/J83*(Y83/H83),"0")</f>
        <v>0.125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7.3076923076923075</v>
      </c>
      <c r="Y85" s="41">
        <f>IFERROR(Y83/H83,"0")+IFERROR(Y84/H84,"0")</f>
        <v>8</v>
      </c>
      <c r="Z85" s="41">
        <f>IFERROR(IF(Z83="",0,Z83),"0")+IFERROR(IF(Z84="",0,Z84),"0")</f>
        <v>0.15184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57</v>
      </c>
      <c r="Y86" s="41">
        <f>IFERROR(SUM(Y83:Y84),"0")</f>
        <v>62.4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577</v>
      </c>
      <c r="Y89" s="53">
        <f>IFERROR(IF(X89="",0,CEILING((X89/$H89),1)*$H89),"")</f>
        <v>583.20000000000005</v>
      </c>
      <c r="Z89" s="39">
        <f>IFERROR(IF(Y89=0,"",ROUNDUP(Y89/H89,0)*0.01898),"")</f>
        <v>1.0249200000000001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600.24027777777769</v>
      </c>
      <c r="BN89" s="75">
        <f>IFERROR(Y89*I89/H89,"0")</f>
        <v>606.69000000000005</v>
      </c>
      <c r="BO89" s="75">
        <f>IFERROR(1/J89*(X89/H89),"0")</f>
        <v>0.83478009259259256</v>
      </c>
      <c r="BP89" s="75">
        <f>IFERROR(1/J89*(Y89/H89),"0")</f>
        <v>0.84375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190</v>
      </c>
      <c r="Y91" s="53">
        <f>IFERROR(IF(X91="",0,CEILING((X91/$H91),1)*$H91),"")</f>
        <v>193.5</v>
      </c>
      <c r="Z91" s="39">
        <f>IFERROR(IF(Y91=0,"",ROUNDUP(Y91/H91,0)*0.00902),"")</f>
        <v>0.38785999999999998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198.86666666666667</v>
      </c>
      <c r="BN91" s="75">
        <f>IFERROR(Y91*I91/H91,"0")</f>
        <v>202.53</v>
      </c>
      <c r="BO91" s="75">
        <f>IFERROR(1/J91*(X91/H91),"0")</f>
        <v>0.31986531986531985</v>
      </c>
      <c r="BP91" s="75">
        <f>IFERROR(1/J91*(Y91/H91),"0")</f>
        <v>0.32575757575757575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95.648148148148152</v>
      </c>
      <c r="Y92" s="41">
        <f>IFERROR(Y89/H89,"0")+IFERROR(Y90/H90,"0")+IFERROR(Y91/H91,"0")</f>
        <v>97</v>
      </c>
      <c r="Z92" s="41">
        <f>IFERROR(IF(Z89="",0,Z89),"0")+IFERROR(IF(Z90="",0,Z90),"0")+IFERROR(IF(Z91="",0,Z91),"0")</f>
        <v>1.4127800000000001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767</v>
      </c>
      <c r="Y93" s="41">
        <f>IFERROR(SUM(Y89:Y91),"0")</f>
        <v>776.7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313</v>
      </c>
      <c r="Y95" s="53">
        <f t="shared" ref="Y95:Y100" si="16">IFERROR(IF(X95="",0,CEILING((X95/$H95),1)*$H95),"")</f>
        <v>315.89999999999998</v>
      </c>
      <c r="Z95" s="39">
        <f>IFERROR(IF(Y95=0,"",ROUNDUP(Y95/H95,0)*0.01898),"")</f>
        <v>0.74021999999999999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333.05518518518517</v>
      </c>
      <c r="BN95" s="75">
        <f t="shared" ref="BN95:BN100" si="18">IFERROR(Y95*I95/H95,"0")</f>
        <v>336.14100000000002</v>
      </c>
      <c r="BO95" s="75">
        <f t="shared" ref="BO95:BO100" si="19">IFERROR(1/J95*(X95/H95),"0")</f>
        <v>0.60378086419753085</v>
      </c>
      <c r="BP95" s="75">
        <f t="shared" ref="BP95:BP100" si="20">IFERROR(1/J95*(Y95/H95),"0")</f>
        <v>0.609375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141</v>
      </c>
      <c r="Y99" s="53">
        <f t="shared" si="16"/>
        <v>143.10000000000002</v>
      </c>
      <c r="Z99" s="39">
        <f>IFERROR(IF(Y99=0,"",ROUNDUP(Y99/H99,0)*0.00651),"")</f>
        <v>0.34503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154.15999999999997</v>
      </c>
      <c r="BN99" s="75">
        <f t="shared" si="18"/>
        <v>156.45600000000002</v>
      </c>
      <c r="BO99" s="75">
        <f t="shared" si="19"/>
        <v>0.28693528693528697</v>
      </c>
      <c r="BP99" s="75">
        <f t="shared" si="20"/>
        <v>0.29120879120879128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90.864197530864203</v>
      </c>
      <c r="Y101" s="41">
        <f>IFERROR(Y95/H95,"0")+IFERROR(Y96/H96,"0")+IFERROR(Y97/H97,"0")+IFERROR(Y98/H98,"0")+IFERROR(Y99/H99,"0")+IFERROR(Y100/H100,"0")</f>
        <v>92</v>
      </c>
      <c r="Z101" s="41">
        <f>IFERROR(IF(Z95="",0,Z95),"0")+IFERROR(IF(Z96="",0,Z96),"0")+IFERROR(IF(Z97="",0,Z97),"0")+IFERROR(IF(Z98="",0,Z98),"0")+IFERROR(IF(Z99="",0,Z99),"0")+IFERROR(IF(Z100="",0,Z100),"0")</f>
        <v>1.08525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454</v>
      </c>
      <c r="Y102" s="41">
        <f>IFERROR(SUM(Y95:Y100),"0")</f>
        <v>459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597</v>
      </c>
      <c r="Y105" s="53">
        <f>IFERROR(IF(X105="",0,CEILING((X105/$H105),1)*$H105),"")</f>
        <v>604.80000000000007</v>
      </c>
      <c r="Z105" s="39">
        <f>IFERROR(IF(Y105=0,"",ROUNDUP(Y105/H105,0)*0.01898),"")</f>
        <v>1.06288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621.04583333333335</v>
      </c>
      <c r="BN105" s="75">
        <f>IFERROR(Y105*I105/H105,"0")</f>
        <v>629.16000000000008</v>
      </c>
      <c r="BO105" s="75">
        <f>IFERROR(1/J105*(X105/H105),"0")</f>
        <v>0.86371527777777768</v>
      </c>
      <c r="BP105" s="75">
        <f>IFERROR(1/J105*(Y105/H105),"0")</f>
        <v>0.875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117</v>
      </c>
      <c r="Y107" s="53">
        <f>IFERROR(IF(X107="",0,CEILING((X107/$H107),1)*$H107),"")</f>
        <v>117</v>
      </c>
      <c r="Z107" s="39">
        <f>IFERROR(IF(Y107=0,"",ROUNDUP(Y107/H107,0)*0.00902),"")</f>
        <v>0.23452000000000001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122.46000000000001</v>
      </c>
      <c r="BN107" s="75">
        <f>IFERROR(Y107*I107/H107,"0")</f>
        <v>122.46000000000001</v>
      </c>
      <c r="BO107" s="75">
        <f>IFERROR(1/J107*(X107/H107),"0")</f>
        <v>0.19696969696969696</v>
      </c>
      <c r="BP107" s="75">
        <f>IFERROR(1/J107*(Y107/H107),"0")</f>
        <v>0.19696969696969696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81.277777777777771</v>
      </c>
      <c r="Y109" s="41">
        <f>IFERROR(Y105/H105,"0")+IFERROR(Y106/H106,"0")+IFERROR(Y107/H107,"0")+IFERROR(Y108/H108,"0")</f>
        <v>82</v>
      </c>
      <c r="Z109" s="41">
        <f>IFERROR(IF(Z105="",0,Z105),"0")+IFERROR(IF(Z106="",0,Z106),"0")+IFERROR(IF(Z107="",0,Z107),"0")+IFERROR(IF(Z108="",0,Z108),"0")</f>
        <v>1.2974000000000001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714</v>
      </c>
      <c r="Y110" s="41">
        <f>IFERROR(SUM(Y105:Y108),"0")</f>
        <v>721.80000000000007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52</v>
      </c>
      <c r="Y112" s="53">
        <f>IFERROR(IF(X112="",0,CEILING((X112/$H112),1)*$H112),"")</f>
        <v>54</v>
      </c>
      <c r="Z112" s="39">
        <f>IFERROR(IF(Y112=0,"",ROUNDUP(Y112/H112,0)*0.01898),"")</f>
        <v>9.4899999999999998E-2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54.094444444444441</v>
      </c>
      <c r="BN112" s="75">
        <f>IFERROR(Y112*I112/H112,"0")</f>
        <v>56.17499999999999</v>
      </c>
      <c r="BO112" s="75">
        <f>IFERROR(1/J112*(X112/H112),"0")</f>
        <v>7.5231481481481483E-2</v>
      </c>
      <c r="BP112" s="75">
        <f>IFERROR(1/J112*(Y112/H112),"0")</f>
        <v>7.8125E-2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4.8148148148148149</v>
      </c>
      <c r="Y115" s="41">
        <f>IFERROR(Y112/H112,"0")+IFERROR(Y113/H113,"0")+IFERROR(Y114/H114,"0")</f>
        <v>5</v>
      </c>
      <c r="Z115" s="41">
        <f>IFERROR(IF(Z112="",0,Z112),"0")+IFERROR(IF(Z113="",0,Z113),"0")+IFERROR(IF(Z114="",0,Z114),"0")</f>
        <v>9.4899999999999998E-2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52</v>
      </c>
      <c r="Y116" s="41">
        <f>IFERROR(SUM(Y112:Y114),"0")</f>
        <v>54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362</v>
      </c>
      <c r="Y119" s="53">
        <f>IFERROR(IF(X119="",0,CEILING((X119/$H119),1)*$H119),"")</f>
        <v>364.5</v>
      </c>
      <c r="Z119" s="39">
        <f>IFERROR(IF(Y119=0,"",ROUNDUP(Y119/H119,0)*0.01898),"")</f>
        <v>0.85409999999999997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384.92666666666668</v>
      </c>
      <c r="BN119" s="75">
        <f>IFERROR(Y119*I119/H119,"0")</f>
        <v>387.58499999999998</v>
      </c>
      <c r="BO119" s="75">
        <f>IFERROR(1/J119*(X119/H119),"0")</f>
        <v>0.69830246913580252</v>
      </c>
      <c r="BP119" s="75">
        <f>IFERROR(1/J119*(Y119/H119),"0")</f>
        <v>0.703125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398</v>
      </c>
      <c r="Y121" s="53">
        <f>IFERROR(IF(X121="",0,CEILING((X121/$H121),1)*$H121),"")</f>
        <v>399.6</v>
      </c>
      <c r="Z121" s="39">
        <f>IFERROR(IF(Y121=0,"",ROUNDUP(Y121/H121,0)*0.00651),"")</f>
        <v>0.96348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435.14666666666665</v>
      </c>
      <c r="BN121" s="75">
        <f>IFERROR(Y121*I121/H121,"0")</f>
        <v>436.89600000000002</v>
      </c>
      <c r="BO121" s="75">
        <f>IFERROR(1/J121*(X121/H121),"0")</f>
        <v>0.8099308099308099</v>
      </c>
      <c r="BP121" s="75">
        <f>IFERROR(1/J121*(Y121/H121),"0")</f>
        <v>0.8131868131868133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192.09876543209876</v>
      </c>
      <c r="Y123" s="41">
        <f>IFERROR(Y118/H118,"0")+IFERROR(Y119/H119,"0")+IFERROR(Y120/H120,"0")+IFERROR(Y121/H121,"0")+IFERROR(Y122/H122,"0")</f>
        <v>193</v>
      </c>
      <c r="Z123" s="41">
        <f>IFERROR(IF(Z118="",0,Z118),"0")+IFERROR(IF(Z119="",0,Z119),"0")+IFERROR(IF(Z120="",0,Z120),"0")+IFERROR(IF(Z121="",0,Z121),"0")+IFERROR(IF(Z122="",0,Z122),"0")</f>
        <v>1.81758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760</v>
      </c>
      <c r="Y124" s="41">
        <f>IFERROR(SUM(Y118:Y122),"0")</f>
        <v>764.1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45</v>
      </c>
      <c r="Y164" s="53">
        <f t="shared" ref="Y164:Y172" si="21">IFERROR(IF(X164="",0,CEILING((X164/$H164),1)*$H164),"")</f>
        <v>46.2</v>
      </c>
      <c r="Z164" s="39">
        <f>IFERROR(IF(Y164=0,"",ROUNDUP(Y164/H164,0)*0.00902),"")</f>
        <v>9.9220000000000003E-2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47.892857142857139</v>
      </c>
      <c r="BN164" s="75">
        <f t="shared" ref="BN164:BN172" si="23">IFERROR(Y164*I164/H164,"0")</f>
        <v>49.17</v>
      </c>
      <c r="BO164" s="75">
        <f t="shared" ref="BO164:BO172" si="24">IFERROR(1/J164*(X164/H164),"0")</f>
        <v>8.1168831168831168E-2</v>
      </c>
      <c r="BP164" s="75">
        <f t="shared" ref="BP164:BP172" si="25">IFERROR(1/J164*(Y164/H164),"0")</f>
        <v>8.3333333333333343E-2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45</v>
      </c>
      <c r="Y166" s="53">
        <f t="shared" si="21"/>
        <v>46.2</v>
      </c>
      <c r="Z166" s="39">
        <f>IFERROR(IF(Y166=0,"",ROUNDUP(Y166/H166,0)*0.00902),"")</f>
        <v>9.9220000000000003E-2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47.25</v>
      </c>
      <c r="BN166" s="75">
        <f t="shared" si="23"/>
        <v>48.510000000000005</v>
      </c>
      <c r="BO166" s="75">
        <f t="shared" si="24"/>
        <v>8.1168831168831168E-2</v>
      </c>
      <c r="BP166" s="75">
        <f t="shared" si="25"/>
        <v>8.3333333333333343E-2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39</v>
      </c>
      <c r="Y169" s="53">
        <f t="shared" si="21"/>
        <v>39.6</v>
      </c>
      <c r="Z169" s="39">
        <f>IFERROR(IF(Y169=0,"",ROUNDUP(Y169/H169,0)*0.00502),"")</f>
        <v>0.11044000000000001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41.816666666666663</v>
      </c>
      <c r="BN169" s="75">
        <f t="shared" si="23"/>
        <v>42.46</v>
      </c>
      <c r="BO169" s="75">
        <f t="shared" si="24"/>
        <v>9.2592592592592601E-2</v>
      </c>
      <c r="BP169" s="75">
        <f t="shared" si="25"/>
        <v>9.401709401709403E-2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177</v>
      </c>
      <c r="Y170" s="53">
        <f t="shared" si="21"/>
        <v>178.5</v>
      </c>
      <c r="Z170" s="39">
        <f>IFERROR(IF(Y170=0,"",ROUNDUP(Y170/H170,0)*0.00502),"")</f>
        <v>0.42670000000000002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185.42857142857144</v>
      </c>
      <c r="BN170" s="75">
        <f t="shared" si="23"/>
        <v>187</v>
      </c>
      <c r="BO170" s="75">
        <f t="shared" si="24"/>
        <v>0.36019536019536019</v>
      </c>
      <c r="BP170" s="75">
        <f t="shared" si="25"/>
        <v>0.36324786324786329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127.38095238095238</v>
      </c>
      <c r="Y173" s="41">
        <f>IFERROR(Y164/H164,"0")+IFERROR(Y165/H165,"0")+IFERROR(Y166/H166,"0")+IFERROR(Y167/H167,"0")+IFERROR(Y168/H168,"0")+IFERROR(Y169/H169,"0")+IFERROR(Y170/H170,"0")+IFERROR(Y171/H171,"0")+IFERROR(Y172/H172,"0")</f>
        <v>129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0.73558000000000012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306</v>
      </c>
      <c r="Y174" s="41">
        <f>IFERROR(SUM(Y164:Y172),"0")</f>
        <v>310.5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216</v>
      </c>
      <c r="Y197" s="53">
        <f t="shared" ref="Y197:Y204" si="26">IFERROR(IF(X197="",0,CEILING((X197/$H197),1)*$H197),"")</f>
        <v>216</v>
      </c>
      <c r="Z197" s="39">
        <f>IFERROR(IF(Y197=0,"",ROUNDUP(Y197/H197,0)*0.00902),"")</f>
        <v>0.36080000000000001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224.39999999999998</v>
      </c>
      <c r="BN197" s="75">
        <f t="shared" ref="BN197:BN204" si="28">IFERROR(Y197*I197/H197,"0")</f>
        <v>224.39999999999998</v>
      </c>
      <c r="BO197" s="75">
        <f t="shared" ref="BO197:BO204" si="29">IFERROR(1/J197*(X197/H197),"0")</f>
        <v>0.30303030303030304</v>
      </c>
      <c r="BP197" s="75">
        <f t="shared" ref="BP197:BP204" si="30">IFERROR(1/J197*(Y197/H197),"0")</f>
        <v>0.30303030303030304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138</v>
      </c>
      <c r="Y198" s="53">
        <f t="shared" si="26"/>
        <v>140.4</v>
      </c>
      <c r="Z198" s="39">
        <f>IFERROR(IF(Y198=0,"",ROUNDUP(Y198/H198,0)*0.00902),"")</f>
        <v>0.23452000000000001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143.36666666666667</v>
      </c>
      <c r="BN198" s="75">
        <f t="shared" si="28"/>
        <v>145.86000000000001</v>
      </c>
      <c r="BO198" s="75">
        <f t="shared" si="29"/>
        <v>0.19360269360269358</v>
      </c>
      <c r="BP198" s="75">
        <f t="shared" si="30"/>
        <v>0.19696969696969696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255</v>
      </c>
      <c r="Y200" s="53">
        <f t="shared" si="26"/>
        <v>259.20000000000005</v>
      </c>
      <c r="Z200" s="39">
        <f>IFERROR(IF(Y200=0,"",ROUNDUP(Y200/H200,0)*0.00902),"")</f>
        <v>0.43296000000000001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264.91666666666669</v>
      </c>
      <c r="BN200" s="75">
        <f t="shared" si="28"/>
        <v>269.28000000000003</v>
      </c>
      <c r="BO200" s="75">
        <f t="shared" si="29"/>
        <v>0.35774410774410775</v>
      </c>
      <c r="BP200" s="75">
        <f t="shared" si="30"/>
        <v>0.3636363636363637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70</v>
      </c>
      <c r="Y201" s="53">
        <f t="shared" si="26"/>
        <v>70.2</v>
      </c>
      <c r="Z201" s="39">
        <f>IFERROR(IF(Y201=0,"",ROUNDUP(Y201/H201,0)*0.00502),"")</f>
        <v>0.19578000000000001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75.055555555555557</v>
      </c>
      <c r="BN201" s="75">
        <f t="shared" si="28"/>
        <v>75.27</v>
      </c>
      <c r="BO201" s="75">
        <f t="shared" si="29"/>
        <v>0.16619183285849953</v>
      </c>
      <c r="BP201" s="75">
        <f t="shared" si="30"/>
        <v>0.16666666666666669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61</v>
      </c>
      <c r="Y202" s="53">
        <f t="shared" si="26"/>
        <v>61.2</v>
      </c>
      <c r="Z202" s="39">
        <f>IFERROR(IF(Y202=0,"",ROUNDUP(Y202/H202,0)*0.00502),"")</f>
        <v>0.17068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64.388888888888886</v>
      </c>
      <c r="BN202" s="75">
        <f t="shared" si="28"/>
        <v>64.599999999999994</v>
      </c>
      <c r="BO202" s="75">
        <f t="shared" si="29"/>
        <v>0.14482431149097816</v>
      </c>
      <c r="BP202" s="75">
        <f t="shared" si="30"/>
        <v>0.14529914529914531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63</v>
      </c>
      <c r="Y204" s="53">
        <f t="shared" si="26"/>
        <v>63</v>
      </c>
      <c r="Z204" s="39">
        <f>IFERROR(IF(Y204=0,"",ROUNDUP(Y204/H204,0)*0.00502),"")</f>
        <v>0.1757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66.499999999999986</v>
      </c>
      <c r="BN204" s="75">
        <f t="shared" si="28"/>
        <v>66.499999999999986</v>
      </c>
      <c r="BO204" s="75">
        <f t="shared" si="29"/>
        <v>0.1495726495726496</v>
      </c>
      <c r="BP204" s="75">
        <f t="shared" si="30"/>
        <v>0.1495726495726496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220.55555555555554</v>
      </c>
      <c r="Y205" s="41">
        <f>IFERROR(Y197/H197,"0")+IFERROR(Y198/H198,"0")+IFERROR(Y199/H199,"0")+IFERROR(Y200/H200,"0")+IFERROR(Y201/H201,"0")+IFERROR(Y202/H202,"0")+IFERROR(Y203/H203,"0")+IFERROR(Y204/H204,"0")</f>
        <v>222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1.5704400000000001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803</v>
      </c>
      <c r="Y206" s="41">
        <f>IFERROR(SUM(Y197:Y204),"0")</f>
        <v>810.00000000000011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303</v>
      </c>
      <c r="Y210" s="53">
        <f t="shared" si="31"/>
        <v>304.5</v>
      </c>
      <c r="Z210" s="39">
        <f>IFERROR(IF(Y210=0,"",ROUNDUP(Y210/H210,0)*0.01898),"")</f>
        <v>0.6643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321.07551724137932</v>
      </c>
      <c r="BN210" s="75">
        <f t="shared" si="33"/>
        <v>322.66500000000002</v>
      </c>
      <c r="BO210" s="75">
        <f t="shared" si="34"/>
        <v>0.54418103448275867</v>
      </c>
      <c r="BP210" s="75">
        <f t="shared" si="35"/>
        <v>0.546875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245</v>
      </c>
      <c r="Y211" s="53">
        <f t="shared" si="31"/>
        <v>247.2</v>
      </c>
      <c r="Z211" s="39">
        <f t="shared" ref="Z211:Z216" si="36">IFERROR(IF(Y211=0,"",ROUNDUP(Y211/H211,0)*0.00651),"")</f>
        <v>0.67053000000000007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272.5625</v>
      </c>
      <c r="BN211" s="75">
        <f t="shared" si="33"/>
        <v>275.01</v>
      </c>
      <c r="BO211" s="75">
        <f t="shared" si="34"/>
        <v>0.56089743589743601</v>
      </c>
      <c r="BP211" s="75">
        <f t="shared" si="35"/>
        <v>0.56593406593406603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394</v>
      </c>
      <c r="Y213" s="53">
        <f t="shared" si="31"/>
        <v>396</v>
      </c>
      <c r="Z213" s="39">
        <f t="shared" si="36"/>
        <v>1.0741499999999999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435.37000000000006</v>
      </c>
      <c r="BN213" s="75">
        <f t="shared" si="33"/>
        <v>437.58000000000004</v>
      </c>
      <c r="BO213" s="75">
        <f t="shared" si="34"/>
        <v>0.90201465201465214</v>
      </c>
      <c r="BP213" s="75">
        <f t="shared" si="35"/>
        <v>0.9065934065934067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396</v>
      </c>
      <c r="Y214" s="53">
        <f t="shared" si="31"/>
        <v>396</v>
      </c>
      <c r="Z214" s="39">
        <f t="shared" si="36"/>
        <v>1.0741499999999999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437.58000000000004</v>
      </c>
      <c r="BN214" s="75">
        <f t="shared" si="33"/>
        <v>437.58000000000004</v>
      </c>
      <c r="BO214" s="75">
        <f t="shared" si="34"/>
        <v>0.9065934065934067</v>
      </c>
      <c r="BP214" s="75">
        <f t="shared" si="35"/>
        <v>0.9065934065934067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123</v>
      </c>
      <c r="Y215" s="53">
        <f t="shared" si="31"/>
        <v>124.8</v>
      </c>
      <c r="Z215" s="39">
        <f t="shared" si="36"/>
        <v>0.33851999999999999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135.91500000000002</v>
      </c>
      <c r="BN215" s="75">
        <f t="shared" si="33"/>
        <v>137.90400000000002</v>
      </c>
      <c r="BO215" s="75">
        <f t="shared" si="34"/>
        <v>0.28159340659340659</v>
      </c>
      <c r="BP215" s="75">
        <f t="shared" si="35"/>
        <v>0.28571428571428575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198</v>
      </c>
      <c r="Y216" s="53">
        <f t="shared" si="31"/>
        <v>199.2</v>
      </c>
      <c r="Z216" s="39">
        <f t="shared" si="36"/>
        <v>0.54032999999999998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219.285</v>
      </c>
      <c r="BN216" s="75">
        <f t="shared" si="33"/>
        <v>220.61399999999998</v>
      </c>
      <c r="BO216" s="75">
        <f t="shared" si="34"/>
        <v>0.45329670329670335</v>
      </c>
      <c r="BP216" s="75">
        <f t="shared" si="35"/>
        <v>0.45604395604395609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599.82758620689651</v>
      </c>
      <c r="Y217" s="41">
        <f>IFERROR(Y208/H208,"0")+IFERROR(Y209/H209,"0")+IFERROR(Y210/H210,"0")+IFERROR(Y211/H211,"0")+IFERROR(Y212/H212,"0")+IFERROR(Y213/H213,"0")+IFERROR(Y214/H214,"0")+IFERROR(Y215/H215,"0")+IFERROR(Y216/H216,"0")</f>
        <v>603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4.36198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1659</v>
      </c>
      <c r="Y218" s="41">
        <f>IFERROR(SUM(Y208:Y216),"0")</f>
        <v>1667.7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245</v>
      </c>
      <c r="Y226" s="53">
        <f t="shared" ref="Y226:Y232" si="37">IFERROR(IF(X226="",0,CEILING((X226/$H226),1)*$H226),"")</f>
        <v>255.2</v>
      </c>
      <c r="Z226" s="39">
        <f>IFERROR(IF(Y226=0,"",ROUNDUP(Y226/H226,0)*0.01898),"")</f>
        <v>0.41755999999999999</v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254.1875</v>
      </c>
      <c r="BN226" s="75">
        <f t="shared" ref="BN226:BN232" si="39">IFERROR(Y226*I226/H226,"0")</f>
        <v>264.77</v>
      </c>
      <c r="BO226" s="75">
        <f t="shared" ref="BO226:BO232" si="40">IFERROR(1/J226*(X226/H226),"0")</f>
        <v>0.33001077586206895</v>
      </c>
      <c r="BP226" s="75">
        <f t="shared" ref="BP226:BP232" si="41">IFERROR(1/J226*(Y226/H226),"0")</f>
        <v>0.34375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21.120689655172413</v>
      </c>
      <c r="Y233" s="41">
        <f>IFERROR(Y226/H226,"0")+IFERROR(Y227/H227,"0")+IFERROR(Y228/H228,"0")+IFERROR(Y229/H229,"0")+IFERROR(Y230/H230,"0")+IFERROR(Y231/H231,"0")+IFERROR(Y232/H232,"0")</f>
        <v>22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0.41755999999999999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245</v>
      </c>
      <c r="Y234" s="41">
        <f>IFERROR(SUM(Y226:Y232),"0")</f>
        <v>255.2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22</v>
      </c>
      <c r="Y274" s="53">
        <f>IFERROR(IF(X274="",0,CEILING((X274/$H274),1)*$H274),"")</f>
        <v>24</v>
      </c>
      <c r="Z274" s="39">
        <f>IFERROR(IF(Y274=0,"",ROUNDUP(Y274/H274,0)*0.00651),"")</f>
        <v>6.5100000000000005E-2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24.310000000000002</v>
      </c>
      <c r="BN274" s="75">
        <f>IFERROR(Y274*I274/H274,"0")</f>
        <v>26.520000000000003</v>
      </c>
      <c r="BO274" s="75">
        <f>IFERROR(1/J274*(X274/H274),"0")</f>
        <v>5.0366300366300375E-2</v>
      </c>
      <c r="BP274" s="75">
        <f>IFERROR(1/J274*(Y274/H274),"0")</f>
        <v>5.4945054945054951E-2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36</v>
      </c>
      <c r="Y275" s="53">
        <f>IFERROR(IF(X275="",0,CEILING((X275/$H275),1)*$H275),"")</f>
        <v>36</v>
      </c>
      <c r="Z275" s="39">
        <f>IFERROR(IF(Y275=0,"",ROUNDUP(Y275/H275,0)*0.00651),"")</f>
        <v>9.7650000000000001E-2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38.700000000000003</v>
      </c>
      <c r="BN275" s="75">
        <f>IFERROR(Y275*I275/H275,"0")</f>
        <v>38.700000000000003</v>
      </c>
      <c r="BO275" s="75">
        <f>IFERROR(1/J275*(X275/H275),"0")</f>
        <v>8.241758241758243E-2</v>
      </c>
      <c r="BP275" s="75">
        <f>IFERROR(1/J275*(Y275/H275),"0")</f>
        <v>8.241758241758243E-2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24.166666666666668</v>
      </c>
      <c r="Y276" s="41">
        <f>IFERROR(Y273/H273,"0")+IFERROR(Y274/H274,"0")+IFERROR(Y275/H275,"0")</f>
        <v>25</v>
      </c>
      <c r="Z276" s="41">
        <f>IFERROR(IF(Z273="",0,Z273),"0")+IFERROR(IF(Z274="",0,Z274),"0")+IFERROR(IF(Z275="",0,Z275),"0")</f>
        <v>0.16275000000000001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58</v>
      </c>
      <c r="Y277" s="41">
        <f>IFERROR(SUM(Y273:Y275),"0")</f>
        <v>60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6</v>
      </c>
      <c r="Y309" s="53">
        <f t="shared" si="53"/>
        <v>7.2</v>
      </c>
      <c r="Z309" s="39">
        <f>IFERROR(IF(Y309=0,"",ROUNDUP(Y309/H309,0)*0.00651),"")</f>
        <v>2.6040000000000001E-2</v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6.76</v>
      </c>
      <c r="BN309" s="75">
        <f t="shared" si="55"/>
        <v>8.1120000000000001</v>
      </c>
      <c r="BO309" s="75">
        <f t="shared" si="56"/>
        <v>1.8315018315018316E-2</v>
      </c>
      <c r="BP309" s="75">
        <f t="shared" si="57"/>
        <v>2.197802197802198E-2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3.333333333333333</v>
      </c>
      <c r="Y310" s="41">
        <f>IFERROR(Y303/H303,"0")+IFERROR(Y304/H304,"0")+IFERROR(Y305/H305,"0")+IFERROR(Y306/H306,"0")+IFERROR(Y307/H307,"0")+IFERROR(Y308/H308,"0")+IFERROR(Y309/H309,"0")</f>
        <v>4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2.6040000000000001E-2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6</v>
      </c>
      <c r="Y311" s="41">
        <f>IFERROR(SUM(Y303:Y309),"0")</f>
        <v>7.2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36</v>
      </c>
      <c r="Y321" s="53">
        <f>IFERROR(IF(X321="",0,CEILING((X321/$H321),1)*$H321),"")</f>
        <v>42</v>
      </c>
      <c r="Z321" s="39">
        <f>IFERROR(IF(Y321=0,"",ROUNDUP(Y321/H321,0)*0.01898),"")</f>
        <v>9.4899999999999998E-2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38.224285714285713</v>
      </c>
      <c r="BN321" s="75">
        <f>IFERROR(Y321*I321/H321,"0")</f>
        <v>44.594999999999999</v>
      </c>
      <c r="BO321" s="75">
        <f>IFERROR(1/J321*(X321/H321),"0")</f>
        <v>6.6964285714285712E-2</v>
      </c>
      <c r="BP321" s="75">
        <f>IFERROR(1/J321*(Y321/H321),"0")</f>
        <v>7.8125E-2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315</v>
      </c>
      <c r="Y322" s="53">
        <f>IFERROR(IF(X322="",0,CEILING((X322/$H322),1)*$H322),"")</f>
        <v>319.8</v>
      </c>
      <c r="Z322" s="39">
        <f>IFERROR(IF(Y322=0,"",ROUNDUP(Y322/H322,0)*0.01898),"")</f>
        <v>0.77817999999999998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335.9596153846154</v>
      </c>
      <c r="BN322" s="75">
        <f>IFERROR(Y322*I322/H322,"0")</f>
        <v>341.07900000000006</v>
      </c>
      <c r="BO322" s="75">
        <f>IFERROR(1/J322*(X322/H322),"0")</f>
        <v>0.63100961538461542</v>
      </c>
      <c r="BP322" s="75">
        <f>IFERROR(1/J322*(Y322/H322),"0")</f>
        <v>0.640625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90</v>
      </c>
      <c r="Y323" s="53">
        <f>IFERROR(IF(X323="",0,CEILING((X323/$H323),1)*$H323),"")</f>
        <v>92.4</v>
      </c>
      <c r="Z323" s="39">
        <f>IFERROR(IF(Y323=0,"",ROUNDUP(Y323/H323,0)*0.01898),"")</f>
        <v>0.20877999999999999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95.560714285714283</v>
      </c>
      <c r="BN323" s="75">
        <f>IFERROR(Y323*I323/H323,"0")</f>
        <v>98.109000000000009</v>
      </c>
      <c r="BO323" s="75">
        <f>IFERROR(1/J323*(X323/H323),"0")</f>
        <v>0.16741071428571427</v>
      </c>
      <c r="BP323" s="75">
        <f>IFERROR(1/J323*(Y323/H323),"0")</f>
        <v>0.171875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55.384615384615387</v>
      </c>
      <c r="Y324" s="41">
        <f>IFERROR(Y321/H321,"0")+IFERROR(Y322/H322,"0")+IFERROR(Y323/H323,"0")</f>
        <v>57</v>
      </c>
      <c r="Z324" s="41">
        <f>IFERROR(IF(Z321="",0,Z321),"0")+IFERROR(IF(Z322="",0,Z322),"0")+IFERROR(IF(Z323="",0,Z323),"0")</f>
        <v>1.08186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441</v>
      </c>
      <c r="Y325" s="41">
        <f>IFERROR(SUM(Y321:Y323),"0")</f>
        <v>454.20000000000005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15</v>
      </c>
      <c r="Y330" s="53">
        <f>IFERROR(IF(X330="",0,CEILING((X330/$H330),1)*$H330),"")</f>
        <v>15.299999999999999</v>
      </c>
      <c r="Z330" s="39">
        <f>IFERROR(IF(Y330=0,"",ROUNDUP(Y330/H330,0)*0.00651),"")</f>
        <v>3.9059999999999997E-2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17.382352941176475</v>
      </c>
      <c r="BN330" s="75">
        <f>IFERROR(Y330*I330/H330,"0")</f>
        <v>17.73</v>
      </c>
      <c r="BO330" s="75">
        <f>IFERROR(1/J330*(X330/H330),"0")</f>
        <v>3.2320620555914677E-2</v>
      </c>
      <c r="BP330" s="75">
        <f>IFERROR(1/J330*(Y330/H330),"0")</f>
        <v>3.2967032967032968E-2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18</v>
      </c>
      <c r="Y331" s="53">
        <f>IFERROR(IF(X331="",0,CEILING((X331/$H331),1)*$H331),"")</f>
        <v>20.399999999999999</v>
      </c>
      <c r="Z331" s="39">
        <f>IFERROR(IF(Y331=0,"",ROUNDUP(Y331/H331,0)*0.00651),"")</f>
        <v>5.2080000000000001E-2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20.329411764705881</v>
      </c>
      <c r="BN331" s="75">
        <f>IFERROR(Y331*I331/H331,"0")</f>
        <v>23.04</v>
      </c>
      <c r="BO331" s="75">
        <f>IFERROR(1/J331*(X331/H331),"0")</f>
        <v>3.8784744667097616E-2</v>
      </c>
      <c r="BP331" s="75">
        <f>IFERROR(1/J331*(Y331/H331),"0")</f>
        <v>4.3956043956043959E-2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12.941176470588236</v>
      </c>
      <c r="Y332" s="41">
        <f>IFERROR(Y327/H327,"0")+IFERROR(Y328/H328,"0")+IFERROR(Y329/H329,"0")+IFERROR(Y330/H330,"0")+IFERROR(Y331/H331,"0")</f>
        <v>14</v>
      </c>
      <c r="Z332" s="41">
        <f>IFERROR(IF(Z327="",0,Z327),"0")+IFERROR(IF(Z328="",0,Z328),"0")+IFERROR(IF(Z329="",0,Z329),"0")+IFERROR(IF(Z330="",0,Z330),"0")+IFERROR(IF(Z331="",0,Z331),"0")</f>
        <v>9.1139999999999999E-2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33</v>
      </c>
      <c r="Y333" s="41">
        <f>IFERROR(SUM(Y327:Y331),"0")</f>
        <v>35.699999999999996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70</v>
      </c>
      <c r="Y342" s="53">
        <f>IFERROR(IF(X342="",0,CEILING((X342/$H342),1)*$H342),"")</f>
        <v>72.899999999999991</v>
      </c>
      <c r="Z342" s="39">
        <f>IFERROR(IF(Y342=0,"",ROUNDUP(Y342/H342,0)*0.01898),"")</f>
        <v>0.17082</v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74.485185185185173</v>
      </c>
      <c r="BN342" s="75">
        <f>IFERROR(Y342*I342/H342,"0")</f>
        <v>77.570999999999998</v>
      </c>
      <c r="BO342" s="75">
        <f>IFERROR(1/J342*(X342/H342),"0")</f>
        <v>0.13503086419753088</v>
      </c>
      <c r="BP342" s="75">
        <f>IFERROR(1/J342*(Y342/H342),"0")</f>
        <v>0.140625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8.6419753086419764</v>
      </c>
      <c r="Y345" s="41">
        <f>IFERROR(Y342/H342,"0")+IFERROR(Y343/H343,"0")+IFERROR(Y344/H344,"0")</f>
        <v>9</v>
      </c>
      <c r="Z345" s="41">
        <f>IFERROR(IF(Z342="",0,Z342),"0")+IFERROR(IF(Z343="",0,Z343),"0")+IFERROR(IF(Z344="",0,Z344),"0")</f>
        <v>0.17082</v>
      </c>
      <c r="AA345" s="64"/>
      <c r="AB345" s="64"/>
      <c r="AC345" s="64"/>
    </row>
    <row r="346" spans="1:68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70</v>
      </c>
      <c r="Y346" s="41">
        <f>IFERROR(SUM(Y342:Y344),"0")</f>
        <v>72.899999999999991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981</v>
      </c>
      <c r="Y350" s="53">
        <f t="shared" ref="Y350:Y356" si="58">IFERROR(IF(X350="",0,CEILING((X350/$H350),1)*$H350),"")</f>
        <v>990</v>
      </c>
      <c r="Z350" s="39">
        <f>IFERROR(IF(Y350=0,"",ROUNDUP(Y350/H350,0)*0.02175),"")</f>
        <v>1.4355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1012.3920000000001</v>
      </c>
      <c r="BN350" s="75">
        <f t="shared" ref="BN350:BN356" si="60">IFERROR(Y350*I350/H350,"0")</f>
        <v>1021.6800000000001</v>
      </c>
      <c r="BO350" s="75">
        <f t="shared" ref="BO350:BO356" si="61">IFERROR(1/J350*(X350/H350),"0")</f>
        <v>1.3625</v>
      </c>
      <c r="BP350" s="75">
        <f t="shared" ref="BP350:BP356" si="62">IFERROR(1/J350*(Y350/H350),"0")</f>
        <v>1.375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946</v>
      </c>
      <c r="Y351" s="53">
        <f t="shared" si="58"/>
        <v>960</v>
      </c>
      <c r="Z351" s="39">
        <f>IFERROR(IF(Y351=0,"",ROUNDUP(Y351/H351,0)*0.02175),"")</f>
        <v>1.3919999999999999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976.27200000000005</v>
      </c>
      <c r="BN351" s="75">
        <f t="shared" si="60"/>
        <v>990.72</v>
      </c>
      <c r="BO351" s="75">
        <f t="shared" si="61"/>
        <v>1.3138888888888889</v>
      </c>
      <c r="BP351" s="75">
        <f t="shared" si="62"/>
        <v>1.3333333333333333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209</v>
      </c>
      <c r="Y352" s="53">
        <f t="shared" si="58"/>
        <v>210</v>
      </c>
      <c r="Z352" s="39">
        <f>IFERROR(IF(Y352=0,"",ROUNDUP(Y352/H352,0)*0.02175),"")</f>
        <v>0.30449999999999999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215.68800000000002</v>
      </c>
      <c r="BN352" s="75">
        <f t="shared" si="60"/>
        <v>216.72</v>
      </c>
      <c r="BO352" s="75">
        <f t="shared" si="61"/>
        <v>0.29027777777777775</v>
      </c>
      <c r="BP352" s="75">
        <f t="shared" si="62"/>
        <v>0.29166666666666663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1600</v>
      </c>
      <c r="Y353" s="53">
        <f t="shared" si="58"/>
        <v>1605</v>
      </c>
      <c r="Z353" s="39">
        <f>IFERROR(IF(Y353=0,"",ROUNDUP(Y353/H353,0)*0.02175),"")</f>
        <v>2.3272499999999998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1651.2</v>
      </c>
      <c r="BN353" s="75">
        <f t="shared" si="60"/>
        <v>1656.3600000000001</v>
      </c>
      <c r="BO353" s="75">
        <f t="shared" si="61"/>
        <v>2.2222222222222223</v>
      </c>
      <c r="BP353" s="75">
        <f t="shared" si="62"/>
        <v>2.2291666666666665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249.06666666666666</v>
      </c>
      <c r="Y357" s="41">
        <f>IFERROR(Y350/H350,"0")+IFERROR(Y351/H351,"0")+IFERROR(Y352/H352,"0")+IFERROR(Y353/H353,"0")+IFERROR(Y354/H354,"0")+IFERROR(Y355/H355,"0")+IFERROR(Y356/H356,"0")</f>
        <v>251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5.459249999999999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3736</v>
      </c>
      <c r="Y358" s="41">
        <f>IFERROR(SUM(Y350:Y356),"0")</f>
        <v>3765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1124</v>
      </c>
      <c r="Y360" s="53">
        <f>IFERROR(IF(X360="",0,CEILING((X360/$H360),1)*$H360),"")</f>
        <v>1125</v>
      </c>
      <c r="Z360" s="39">
        <f>IFERROR(IF(Y360=0,"",ROUNDUP(Y360/H360,0)*0.02175),"")</f>
        <v>1.6312499999999999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1159.9680000000001</v>
      </c>
      <c r="BN360" s="75">
        <f>IFERROR(Y360*I360/H360,"0")</f>
        <v>1161</v>
      </c>
      <c r="BO360" s="75">
        <f>IFERROR(1/J360*(X360/H360),"0")</f>
        <v>1.5611111111111111</v>
      </c>
      <c r="BP360" s="75">
        <f>IFERROR(1/J360*(Y360/H360),"0")</f>
        <v>1.5625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74.933333333333337</v>
      </c>
      <c r="Y362" s="41">
        <f>IFERROR(Y360/H360,"0")+IFERROR(Y361/H361,"0")</f>
        <v>75</v>
      </c>
      <c r="Z362" s="41">
        <f>IFERROR(IF(Z360="",0,Z360),"0")+IFERROR(IF(Z361="",0,Z361),"0")</f>
        <v>1.6312499999999999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1124</v>
      </c>
      <c r="Y363" s="41">
        <f>IFERROR(SUM(Y360:Y361),"0")</f>
        <v>1125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50</v>
      </c>
      <c r="Y366" s="53">
        <f>IFERROR(IF(X366="",0,CEILING((X366/$H366),1)*$H366),"")</f>
        <v>54</v>
      </c>
      <c r="Z366" s="39">
        <f>IFERROR(IF(Y366=0,"",ROUNDUP(Y366/H366,0)*0.01898),"")</f>
        <v>0.11388000000000001</v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52.883333333333333</v>
      </c>
      <c r="BN366" s="75">
        <f>IFERROR(Y366*I366/H366,"0")</f>
        <v>57.113999999999997</v>
      </c>
      <c r="BO366" s="75">
        <f>IFERROR(1/J366*(X366/H366),"0")</f>
        <v>8.6805555555555552E-2</v>
      </c>
      <c r="BP366" s="75">
        <f>IFERROR(1/J366*(Y366/H366),"0")</f>
        <v>9.375E-2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5.5555555555555554</v>
      </c>
      <c r="Y367" s="41">
        <f>IFERROR(Y365/H365,"0")+IFERROR(Y366/H366,"0")</f>
        <v>6</v>
      </c>
      <c r="Z367" s="41">
        <f>IFERROR(IF(Z365="",0,Z365),"0")+IFERROR(IF(Z366="",0,Z366),"0")</f>
        <v>0.11388000000000001</v>
      </c>
      <c r="AA367" s="64"/>
      <c r="AB367" s="64"/>
      <c r="AC367" s="64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50</v>
      </c>
      <c r="Y368" s="41">
        <f>IFERROR(SUM(Y365:Y366),"0")</f>
        <v>54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186</v>
      </c>
      <c r="Y370" s="53">
        <f>IFERROR(IF(X370="",0,CEILING((X370/$H370),1)*$H370),"")</f>
        <v>189</v>
      </c>
      <c r="Z370" s="39">
        <f>IFERROR(IF(Y370=0,"",ROUNDUP(Y370/H370,0)*0.01898),"")</f>
        <v>0.39857999999999999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196.726</v>
      </c>
      <c r="BN370" s="75">
        <f>IFERROR(Y370*I370/H370,"0")</f>
        <v>199.899</v>
      </c>
      <c r="BO370" s="75">
        <f>IFERROR(1/J370*(X370/H370),"0")</f>
        <v>0.32291666666666669</v>
      </c>
      <c r="BP370" s="75">
        <f>IFERROR(1/J370*(Y370/H370),"0")</f>
        <v>0.328125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20.666666666666668</v>
      </c>
      <c r="Y371" s="41">
        <f>IFERROR(Y370/H370,"0")</f>
        <v>21</v>
      </c>
      <c r="Z371" s="41">
        <f>IFERROR(IF(Z370="",0,Z370),"0")</f>
        <v>0.39857999999999999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186</v>
      </c>
      <c r="Y372" s="41">
        <f>IFERROR(SUM(Y370:Y370),"0")</f>
        <v>189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1165</v>
      </c>
      <c r="Y386" s="53">
        <f>IFERROR(IF(X386="",0,CEILING((X386/$H386),1)*$H386),"")</f>
        <v>1170</v>
      </c>
      <c r="Z386" s="39">
        <f>IFERROR(IF(Y386=0,"",ROUNDUP(Y386/H386,0)*0.01898),"")</f>
        <v>2.4674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1232.1816666666666</v>
      </c>
      <c r="BN386" s="75">
        <f>IFERROR(Y386*I386/H386,"0")</f>
        <v>1237.47</v>
      </c>
      <c r="BO386" s="75">
        <f>IFERROR(1/J386*(X386/H386),"0")</f>
        <v>2.0225694444444446</v>
      </c>
      <c r="BP386" s="75">
        <f>IFERROR(1/J386*(Y386/H386),"0")</f>
        <v>2.03125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129.44444444444446</v>
      </c>
      <c r="Y388" s="41">
        <f>IFERROR(Y386/H386,"0")+IFERROR(Y387/H387,"0")</f>
        <v>130</v>
      </c>
      <c r="Z388" s="41">
        <f>IFERROR(IF(Z386="",0,Z386),"0")+IFERROR(IF(Z387="",0,Z387),"0")</f>
        <v>2.4674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1165</v>
      </c>
      <c r="Y389" s="41">
        <f>IFERROR(SUM(Y386:Y387),"0")</f>
        <v>1170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132</v>
      </c>
      <c r="Y440" s="53">
        <f t="shared" ref="Y440:Y452" si="69">IFERROR(IF(X440="",0,CEILING((X440/$H440),1)*$H440),"")</f>
        <v>132</v>
      </c>
      <c r="Z440" s="39">
        <f t="shared" ref="Z440:Z445" si="70">IFERROR(IF(Y440=0,"",ROUNDUP(Y440/H440,0)*0.01196),"")</f>
        <v>0.29899999999999999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140.99999999999997</v>
      </c>
      <c r="BN440" s="75">
        <f t="shared" ref="BN440:BN452" si="72">IFERROR(Y440*I440/H440,"0")</f>
        <v>140.99999999999997</v>
      </c>
      <c r="BO440" s="75">
        <f t="shared" ref="BO440:BO452" si="73">IFERROR(1/J440*(X440/H440),"0")</f>
        <v>0.24038461538461539</v>
      </c>
      <c r="BP440" s="75">
        <f t="shared" ref="BP440:BP452" si="74">IFERROR(1/J440*(Y440/H440),"0")</f>
        <v>0.24038461538461539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121</v>
      </c>
      <c r="Y441" s="53">
        <f t="shared" si="69"/>
        <v>121.44000000000001</v>
      </c>
      <c r="Z441" s="39">
        <f t="shared" si="70"/>
        <v>0.27507999999999999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129.24999999999997</v>
      </c>
      <c r="BN441" s="75">
        <f t="shared" si="72"/>
        <v>129.72</v>
      </c>
      <c r="BO441" s="75">
        <f t="shared" si="73"/>
        <v>0.2203525641025641</v>
      </c>
      <c r="BP441" s="75">
        <f t="shared" si="74"/>
        <v>0.22115384615384617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549</v>
      </c>
      <c r="Y442" s="53">
        <f t="shared" si="69"/>
        <v>549.12</v>
      </c>
      <c r="Z442" s="39">
        <f t="shared" si="70"/>
        <v>1.2438400000000001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586.43181818181813</v>
      </c>
      <c r="BN442" s="75">
        <f t="shared" si="72"/>
        <v>586.55999999999995</v>
      </c>
      <c r="BO442" s="75">
        <f t="shared" si="73"/>
        <v>0.99978146853146854</v>
      </c>
      <c r="BP442" s="75">
        <f t="shared" si="74"/>
        <v>1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822</v>
      </c>
      <c r="Y444" s="53">
        <f t="shared" si="69"/>
        <v>823.68000000000006</v>
      </c>
      <c r="Z444" s="39">
        <f t="shared" si="70"/>
        <v>1.8657600000000001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878.0454545454545</v>
      </c>
      <c r="BN444" s="75">
        <f t="shared" si="72"/>
        <v>879.83999999999992</v>
      </c>
      <c r="BO444" s="75">
        <f t="shared" si="73"/>
        <v>1.4969405594405596</v>
      </c>
      <c r="BP444" s="75">
        <f t="shared" si="74"/>
        <v>1.5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54</v>
      </c>
      <c r="Y447" s="53">
        <f t="shared" si="69"/>
        <v>54</v>
      </c>
      <c r="Z447" s="39">
        <f>IFERROR(IF(Y447=0,"",ROUNDUP(Y447/H447,0)*0.00902),"")</f>
        <v>0.1353</v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57.15</v>
      </c>
      <c r="BN447" s="75">
        <f t="shared" si="72"/>
        <v>57.15</v>
      </c>
      <c r="BO447" s="75">
        <f t="shared" si="73"/>
        <v>0.11363636363636365</v>
      </c>
      <c r="BP447" s="75">
        <f t="shared" si="74"/>
        <v>0.11363636363636365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322.57575757575756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323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3.8189799999999998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1678</v>
      </c>
      <c r="Y454" s="41">
        <f>IFERROR(SUM(Y440:Y452),"0")</f>
        <v>1680.24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302</v>
      </c>
      <c r="Y456" s="53">
        <f>IFERROR(IF(X456="",0,CEILING((X456/$H456),1)*$H456),"")</f>
        <v>306.24</v>
      </c>
      <c r="Z456" s="39">
        <f>IFERROR(IF(Y456=0,"",ROUNDUP(Y456/H456,0)*0.01196),"")</f>
        <v>0.69367999999999996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322.59090909090907</v>
      </c>
      <c r="BN456" s="75">
        <f>IFERROR(Y456*I456/H456,"0")</f>
        <v>327.12</v>
      </c>
      <c r="BO456" s="75">
        <f>IFERROR(1/J456*(X456/H456),"0")</f>
        <v>0.54997086247086246</v>
      </c>
      <c r="BP456" s="75">
        <f>IFERROR(1/J456*(Y456/H456),"0")</f>
        <v>0.55769230769230771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6</v>
      </c>
      <c r="Y458" s="53">
        <f>IFERROR(IF(X458="",0,CEILING((X458/$H458),1)*$H458),"")</f>
        <v>9.6</v>
      </c>
      <c r="Z458" s="39">
        <f>IFERROR(IF(Y458=0,"",ROUNDUP(Y458/H458,0)*0.00902),"")</f>
        <v>1.804E-2</v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8.6624999999999996</v>
      </c>
      <c r="BN458" s="75">
        <f>IFERROR(Y458*I458/H458,"0")</f>
        <v>13.86</v>
      </c>
      <c r="BO458" s="75">
        <f>IFERROR(1/J458*(X458/H458),"0")</f>
        <v>9.46969696969697E-3</v>
      </c>
      <c r="BP458" s="75">
        <f>IFERROR(1/J458*(Y458/H458),"0")</f>
        <v>1.5151515151515152E-2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58.446969696969695</v>
      </c>
      <c r="Y459" s="41">
        <f>IFERROR(Y456/H456,"0")+IFERROR(Y457/H457,"0")+IFERROR(Y458/H458,"0")</f>
        <v>60</v>
      </c>
      <c r="Z459" s="41">
        <f>IFERROR(IF(Z456="",0,Z456),"0")+IFERROR(IF(Z457="",0,Z457),"0")+IFERROR(IF(Z458="",0,Z458),"0")</f>
        <v>0.71171999999999991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308</v>
      </c>
      <c r="Y460" s="41">
        <f>IFERROR(SUM(Y456:Y458),"0")</f>
        <v>315.84000000000003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164</v>
      </c>
      <c r="Y462" s="53">
        <f t="shared" ref="Y462:Y468" si="75">IFERROR(IF(X462="",0,CEILING((X462/$H462),1)*$H462),"")</f>
        <v>168.96</v>
      </c>
      <c r="Z462" s="39">
        <f>IFERROR(IF(Y462=0,"",ROUNDUP(Y462/H462,0)*0.01196),"")</f>
        <v>0.38272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175.18181818181816</v>
      </c>
      <c r="BN462" s="75">
        <f t="shared" ref="BN462:BN468" si="77">IFERROR(Y462*I462/H462,"0")</f>
        <v>180.48</v>
      </c>
      <c r="BO462" s="75">
        <f t="shared" ref="BO462:BO468" si="78">IFERROR(1/J462*(X462/H462),"0")</f>
        <v>0.29865967365967366</v>
      </c>
      <c r="BP462" s="75">
        <f t="shared" ref="BP462:BP468" si="79">IFERROR(1/J462*(Y462/H462),"0")</f>
        <v>0.30769230769230771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226</v>
      </c>
      <c r="Y463" s="53">
        <f t="shared" si="75"/>
        <v>227.04000000000002</v>
      </c>
      <c r="Z463" s="39">
        <f>IFERROR(IF(Y463=0,"",ROUNDUP(Y463/H463,0)*0.01196),"")</f>
        <v>0.51427999999999996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241.40909090909088</v>
      </c>
      <c r="BN463" s="75">
        <f t="shared" si="77"/>
        <v>242.51999999999998</v>
      </c>
      <c r="BO463" s="75">
        <f t="shared" si="78"/>
        <v>0.4115675990675991</v>
      </c>
      <c r="BP463" s="75">
        <f t="shared" si="79"/>
        <v>0.41346153846153849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156</v>
      </c>
      <c r="Y464" s="53">
        <f t="shared" si="75"/>
        <v>158.4</v>
      </c>
      <c r="Z464" s="39">
        <f>IFERROR(IF(Y464=0,"",ROUNDUP(Y464/H464,0)*0.01196),"")</f>
        <v>0.35880000000000001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166.63636363636363</v>
      </c>
      <c r="BN464" s="75">
        <f t="shared" si="77"/>
        <v>169.2</v>
      </c>
      <c r="BO464" s="75">
        <f t="shared" si="78"/>
        <v>0.28409090909090906</v>
      </c>
      <c r="BP464" s="75">
        <f t="shared" si="79"/>
        <v>0.28846153846153849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103.40909090909091</v>
      </c>
      <c r="Y469" s="41">
        <f>IFERROR(Y462/H462,"0")+IFERROR(Y463/H463,"0")+IFERROR(Y464/H464,"0")+IFERROR(Y465/H465,"0")+IFERROR(Y466/H466,"0")+IFERROR(Y467/H467,"0")+IFERROR(Y468/H468,"0")</f>
        <v>105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1.2558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546</v>
      </c>
      <c r="Y470" s="41">
        <f>IFERROR(SUM(Y462:Y468),"0")</f>
        <v>554.4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17005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17179.280000000002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17917.583521318757</v>
      </c>
      <c r="Y515" s="41">
        <f>IFERROR(SUM(BN22:BN511),"0")</f>
        <v>18102.625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29</v>
      </c>
      <c r="Y516" s="42">
        <f>ROUNDUP(SUM(BP22:BP511),0)</f>
        <v>29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18642.583521318757</v>
      </c>
      <c r="Y517" s="41">
        <f>GrossWeightTotalR+PalletQtyTotalR*25</f>
        <v>18827.625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2697.5143051241762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2724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33.611360000000005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1060.8000000000002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816</v>
      </c>
      <c r="E524" s="50">
        <f>IFERROR(Y89*1,"0")+IFERROR(Y90*1,"0")+IFERROR(Y91*1,"0")+IFERROR(Y95*1,"0")+IFERROR(Y96*1,"0")+IFERROR(Y97*1,"0")+IFERROR(Y98*1,"0")+IFERROR(Y99*1,"0")+IFERROR(Y100*1,"0")</f>
        <v>1235.6999999999998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1539.9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310.5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2477.6999999999998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255.2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60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497.09999999999997</v>
      </c>
      <c r="S524" s="50">
        <f>IFERROR(Y342*1,"0")+IFERROR(Y343*1,"0")+IFERROR(Y344*1,"0")</f>
        <v>72.899999999999991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5133</v>
      </c>
      <c r="U524" s="50">
        <f>IFERROR(Y375*1,"0")+IFERROR(Y376*1,"0")+IFERROR(Y377*1,"0")+IFERROR(Y378*1,"0")+IFERROR(Y382*1,"0")+IFERROR(Y386*1,"0")+IFERROR(Y387*1,"0")+IFERROR(Y391*1,"0")</f>
        <v>1170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2550.48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9,00"/>
        <filter val="1 124,00"/>
        <filter val="1 165,00"/>
        <filter val="1 600,00"/>
        <filter val="1 659,00"/>
        <filter val="1 678,00"/>
        <filter val="103,41"/>
        <filter val="112,59"/>
        <filter val="117,00"/>
        <filter val="12,94"/>
        <filter val="121,00"/>
        <filter val="123,00"/>
        <filter val="127,38"/>
        <filter val="129,44"/>
        <filter val="132,00"/>
        <filter val="138,00"/>
        <filter val="141,00"/>
        <filter val="15,00"/>
        <filter val="15,46"/>
        <filter val="156,00"/>
        <filter val="164,00"/>
        <filter val="167,00"/>
        <filter val="17 005,00"/>
        <filter val="17 917,58"/>
        <filter val="177,00"/>
        <filter val="178,00"/>
        <filter val="18 642,58"/>
        <filter val="18,00"/>
        <filter val="186,00"/>
        <filter val="190,00"/>
        <filter val="192,10"/>
        <filter val="198,00"/>
        <filter val="2 697,51"/>
        <filter val="20,67"/>
        <filter val="209,00"/>
        <filter val="21,12"/>
        <filter val="216,00"/>
        <filter val="22,00"/>
        <filter val="220,56"/>
        <filter val="226,00"/>
        <filter val="24,17"/>
        <filter val="245,00"/>
        <filter val="249,07"/>
        <filter val="255,00"/>
        <filter val="29"/>
        <filter val="3 736,00"/>
        <filter val="3,33"/>
        <filter val="3,57"/>
        <filter val="30,00"/>
        <filter val="302,00"/>
        <filter val="303,00"/>
        <filter val="306,00"/>
        <filter val="308,00"/>
        <filter val="313,00"/>
        <filter val="315,00"/>
        <filter val="319,00"/>
        <filter val="322,58"/>
        <filter val="33,00"/>
        <filter val="36,00"/>
        <filter val="362,00"/>
        <filter val="39,00"/>
        <filter val="394,00"/>
        <filter val="396,00"/>
        <filter val="398,00"/>
        <filter val="4,81"/>
        <filter val="44,00"/>
        <filter val="441,00"/>
        <filter val="45,00"/>
        <filter val="454,00"/>
        <filter val="5,56"/>
        <filter val="50,00"/>
        <filter val="52,00"/>
        <filter val="54,00"/>
        <filter val="541,00"/>
        <filter val="546,00"/>
        <filter val="549,00"/>
        <filter val="55,38"/>
        <filter val="56,43"/>
        <filter val="57,00"/>
        <filter val="577,00"/>
        <filter val="58,00"/>
        <filter val="58,45"/>
        <filter val="597,00"/>
        <filter val="599,83"/>
        <filter val="6,00"/>
        <filter val="61,00"/>
        <filter val="63,00"/>
        <filter val="7,31"/>
        <filter val="70,00"/>
        <filter val="714,00"/>
        <filter val="74,93"/>
        <filter val="760,00"/>
        <filter val="767,00"/>
        <filter val="8,64"/>
        <filter val="803,00"/>
        <filter val="81,28"/>
        <filter val="822,00"/>
        <filter val="87,00"/>
        <filter val="90,00"/>
        <filter val="90,86"/>
        <filter val="946,00"/>
        <filter val="95,65"/>
        <filter val="962,00"/>
        <filter val="981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