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Father\Work\2025_05\РАБОЧИЙ СТОЛ\12,06,25 ПОКОМ ЗПФ Ташкент\"/>
    </mc:Choice>
  </mc:AlternateContent>
  <xr:revisionPtr revIDLastSave="0" documentId="13_ncr:1_{3D5D8386-BBA2-460F-8BFC-4488F5D146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</workbook>
</file>

<file path=xl/calcChain.xml><?xml version="1.0" encoding="utf-8"?>
<calcChain xmlns="http://schemas.openxmlformats.org/spreadsheetml/2006/main">
  <c r="F9" i="1" l="1"/>
  <c r="S9" i="1" s="1"/>
  <c r="E9" i="1"/>
  <c r="F12" i="1"/>
  <c r="E12" i="1"/>
  <c r="S7" i="1"/>
  <c r="T7" i="1"/>
  <c r="S8" i="1"/>
  <c r="T8" i="1"/>
  <c r="S10" i="1"/>
  <c r="T10" i="1"/>
  <c r="S11" i="1"/>
  <c r="T11" i="1"/>
  <c r="S13" i="1"/>
  <c r="T13" i="1"/>
  <c r="S14" i="1"/>
  <c r="T14" i="1"/>
  <c r="S15" i="1"/>
  <c r="T15" i="1"/>
  <c r="S16" i="1"/>
  <c r="T16" i="1"/>
  <c r="T6" i="1"/>
  <c r="S6" i="1"/>
  <c r="O7" i="1"/>
  <c r="O8" i="1"/>
  <c r="O9" i="1"/>
  <c r="O10" i="1"/>
  <c r="O11" i="1"/>
  <c r="O12" i="1"/>
  <c r="O13" i="1"/>
  <c r="O14" i="1"/>
  <c r="O15" i="1"/>
  <c r="O16" i="1"/>
  <c r="O6" i="1"/>
  <c r="AF16" i="1"/>
  <c r="K16" i="1"/>
  <c r="AF15" i="1"/>
  <c r="K15" i="1"/>
  <c r="AF14" i="1"/>
  <c r="K14" i="1"/>
  <c r="K13" i="1"/>
  <c r="K12" i="1"/>
  <c r="AF11" i="1"/>
  <c r="K11" i="1"/>
  <c r="AF10" i="1"/>
  <c r="K10" i="1"/>
  <c r="AF9" i="1"/>
  <c r="K9" i="1"/>
  <c r="AF8" i="1"/>
  <c r="K8" i="1"/>
  <c r="K7" i="1"/>
  <c r="K6" i="1"/>
  <c r="AD5" i="1"/>
  <c r="AC5" i="1"/>
  <c r="AB5" i="1"/>
  <c r="AA5" i="1"/>
  <c r="Z5" i="1"/>
  <c r="Y5" i="1"/>
  <c r="X5" i="1"/>
  <c r="W5" i="1"/>
  <c r="V5" i="1"/>
  <c r="U5" i="1"/>
  <c r="Q5" i="1"/>
  <c r="P5" i="1"/>
  <c r="N5" i="1"/>
  <c r="M5" i="1"/>
  <c r="L5" i="1"/>
  <c r="J5" i="1"/>
  <c r="E5" i="1"/>
  <c r="AF5" i="1" l="1"/>
  <c r="F5" i="1"/>
  <c r="T9" i="1"/>
  <c r="K5" i="1"/>
  <c r="T12" i="1"/>
  <c r="S12" i="1"/>
  <c r="O5" i="1"/>
</calcChain>
</file>

<file path=xl/sharedStrings.xml><?xml version="1.0" encoding="utf-8"?>
<sst xmlns="http://schemas.openxmlformats.org/spreadsheetml/2006/main" count="71" uniqueCount="51">
  <si>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</si>
  <si>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</si>
  <si>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</si>
  <si>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</si>
  <si>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</si>
  <si>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</si>
  <si>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</si>
  <si>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</si>
  <si>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</si>
  <si>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</si>
  <si>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</si>
  <si>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</si>
  <si>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</si>
  <si>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</si>
  <si>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</si>
  <si>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</si>
  <si>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</si>
  <si>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</si>
  <si>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</si>
  <si>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</si>
  <si>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</si>
  <si>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</si>
  <si>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</si>
  <si>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нет</t>
  </si>
  <si>
    <t>12,06,</t>
  </si>
  <si>
    <t>05,06,</t>
  </si>
  <si>
    <t>29,05,</t>
  </si>
  <si>
    <t>22,05,</t>
  </si>
  <si>
    <t>15,05,</t>
  </si>
  <si>
    <t>08,05,</t>
  </si>
  <si>
    <t>02,05,</t>
  </si>
  <si>
    <t>24,04,</t>
  </si>
  <si>
    <t>17,04,</t>
  </si>
  <si>
    <t>10,04,</t>
  </si>
  <si>
    <t>03,04,</t>
  </si>
  <si>
    <t>БОНУС_Пельмени Пуговки с говядиной и свининой No Name Весовые Сфера No Name 5 кг  ПОКОМ</t>
  </si>
  <si>
    <t>БОНУС_Чебупай сочное яблоко Чебупай Фикс.вес 0,2 Лоток Горячая штучка  ПОКОМ</t>
  </si>
  <si>
    <t>шт</t>
  </si>
  <si>
    <t>бонус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</si>
  <si>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</si>
  <si>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</si>
  <si>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кг</t>
  </si>
  <si>
    <t>нужно увеличить продажи!!!</t>
  </si>
  <si>
    <t>Снеки Чебуманы с говядиной Чебуманы Фикс.вес 0,28 лоток Горячая штучка  ПОКОМ</t>
  </si>
  <si>
    <t>Хотстеры Хотстеры Фикс.вес 0,25 Лоток Горячая штучка  ПОКОМ</t>
  </si>
  <si>
    <t>Чебупай сочное яблоко Чебупай Фикс.вес 0,2 Лоток Горячая штучка  ПОКОМ</t>
  </si>
  <si>
    <t>нет в бланке</t>
  </si>
  <si>
    <t>Чебупай спелая вишня Чебупай Фикс.вес 0,2 Лоток Горячая штучка  ПОКОМ</t>
  </si>
  <si>
    <t>Чебупели Курочка гриль Базовый ассортимент Фикс.вес 0,3 Пакет Горячая штучка  ПОКОМ</t>
  </si>
  <si>
    <t>Чебупицца Пепперони Чебупицца Фикс.вес 0,25 Лоток Горячая штучка  ПОКОМ</t>
  </si>
  <si>
    <t>Чебупицца курочка По-итальянски Чебупицца Фикс.вес 0,25 Лоток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</si>
</sst>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0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1" fillId="5" borderId="1" xfId="1" applyNumberFormat="1" applyFill="1"/>
    <xf numFmtId="164" fontId="4" fillId="5" borderId="1" xfId="1" applyNumberFormat="1" applyFont="1" applyFill="1"/>
    <xf numFmtId="2" fontId="1" fillId="5" borderId="1" xfId="1" applyNumberFormat="1" applyFill="1"/>
    <xf numFmtId="164" fontId="1" fillId="5" borderId="2" xfId="1" applyNumberFormat="1" applyFill="1" applyBorder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5" fillId="7" borderId="1" xfId="1" applyNumberFormat="1" applyFont="1" applyFill="1"/>
    <xf numFmtId="164" fontId="6" fillId="7" borderId="1" xfId="1" applyNumberFormat="1" applyFont="1" applyFill="1"/>
    <xf numFmtId="164" fontId="1" fillId="7" borderId="2" xfId="1" applyNumberFormat="1" applyFill="1" applyBorder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00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R24" sqref="R24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9" customWidth="1"/>
    <col min="8" max="8" width="5" customWidth="1"/>
    <col min="9" max="9" width="12" customWidth="1"/>
    <col min="10" max="14" width="0.5703125" customWidth="1"/>
    <col min="15" max="17" width="7" customWidth="1"/>
    <col min="18" max="18" width="21" customWidth="1"/>
    <col min="19" max="20" width="5" customWidth="1"/>
    <col min="21" max="30" width="6" customWidth="1"/>
    <col min="31" max="31" width="51" customWidth="1"/>
    <col min="32" max="32" width="7" customWidth="1"/>
    <col min="33" max="51" width="8" customWidth="1"/>
  </cols>
  <sheetData>
    <row r="1" spans="1:51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6" t="s">
        <v>16</v>
      </c>
      <c r="R3" s="6" t="s">
        <v>17</v>
      </c>
      <c r="S3" s="2" t="s">
        <v>18</v>
      </c>
      <c r="T3" s="2" t="s">
        <v>19</v>
      </c>
      <c r="U3" s="2" t="s">
        <v>20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21</v>
      </c>
      <c r="AF3" s="2" t="s">
        <v>22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/>
      <c r="Q4" s="1"/>
      <c r="R4" s="1"/>
      <c r="S4" s="1"/>
      <c r="T4" s="1"/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4">
        <f>SUM(E6:E500)</f>
        <v>234</v>
      </c>
      <c r="F5" s="4">
        <f>SUM(F6:F500)</f>
        <v>454</v>
      </c>
      <c r="G5" s="7"/>
      <c r="H5" s="1"/>
      <c r="I5" s="1"/>
      <c r="J5" s="4">
        <f t="shared" ref="J5:Q5" si="0">SUM(J6:J500)</f>
        <v>0</v>
      </c>
      <c r="K5" s="4">
        <f t="shared" si="0"/>
        <v>234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46.8</v>
      </c>
      <c r="P5" s="4">
        <f t="shared" si="0"/>
        <v>197</v>
      </c>
      <c r="Q5" s="4">
        <f t="shared" si="0"/>
        <v>0</v>
      </c>
      <c r="R5" s="1"/>
      <c r="S5" s="1"/>
      <c r="T5" s="1"/>
      <c r="U5" s="4">
        <f t="shared" ref="U5:AD5" si="1">SUM(U6:U500)</f>
        <v>31.6</v>
      </c>
      <c r="V5" s="4">
        <f t="shared" si="1"/>
        <v>11.4</v>
      </c>
      <c r="W5" s="4">
        <f t="shared" si="1"/>
        <v>0.40000000000000036</v>
      </c>
      <c r="X5" s="4">
        <f t="shared" si="1"/>
        <v>-5.9839999999999982</v>
      </c>
      <c r="Y5" s="4">
        <f t="shared" si="1"/>
        <v>64</v>
      </c>
      <c r="Z5" s="4">
        <f t="shared" si="1"/>
        <v>29.8</v>
      </c>
      <c r="AA5" s="4">
        <f t="shared" si="1"/>
        <v>23.400000000000002</v>
      </c>
      <c r="AB5" s="4">
        <f t="shared" si="1"/>
        <v>25.400000000000002</v>
      </c>
      <c r="AC5" s="4">
        <f t="shared" si="1"/>
        <v>10.8</v>
      </c>
      <c r="AD5" s="4">
        <f t="shared" si="1"/>
        <v>29.2</v>
      </c>
      <c r="AE5" s="1"/>
      <c r="AF5" s="4">
        <f>SUM(AF6:AF500)</f>
        <v>61.84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0" t="s">
        <v>35</v>
      </c>
      <c r="B6" s="11" t="s">
        <v>41</v>
      </c>
      <c r="C6" s="10"/>
      <c r="D6" s="10"/>
      <c r="E6" s="17">
        <v>15</v>
      </c>
      <c r="F6" s="17">
        <v>-15</v>
      </c>
      <c r="G6" s="12">
        <v>0</v>
      </c>
      <c r="H6" s="10"/>
      <c r="I6" s="10" t="s">
        <v>38</v>
      </c>
      <c r="J6" s="10"/>
      <c r="K6" s="10">
        <f t="shared" ref="K6:K16" si="2">E6-J6</f>
        <v>15</v>
      </c>
      <c r="L6" s="10"/>
      <c r="M6" s="10"/>
      <c r="N6" s="10"/>
      <c r="O6" s="10">
        <f>E6/5</f>
        <v>3</v>
      </c>
      <c r="P6" s="13"/>
      <c r="Q6" s="13"/>
      <c r="R6" s="10"/>
      <c r="S6" s="10">
        <f>(F6+P6)/O6</f>
        <v>-5</v>
      </c>
      <c r="T6" s="10">
        <f>F6/O6</f>
        <v>-5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/>
      <c r="AF6" s="10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0" t="s">
        <v>36</v>
      </c>
      <c r="B7" s="10" t="s">
        <v>37</v>
      </c>
      <c r="C7" s="10"/>
      <c r="D7" s="10"/>
      <c r="E7" s="17">
        <v>4</v>
      </c>
      <c r="F7" s="17">
        <v>-9</v>
      </c>
      <c r="G7" s="12">
        <v>0</v>
      </c>
      <c r="H7" s="10"/>
      <c r="I7" s="10" t="s">
        <v>38</v>
      </c>
      <c r="J7" s="10"/>
      <c r="K7" s="10">
        <f t="shared" si="2"/>
        <v>4</v>
      </c>
      <c r="L7" s="10"/>
      <c r="M7" s="10"/>
      <c r="N7" s="10"/>
      <c r="O7" s="10">
        <f t="shared" ref="O7:O16" si="3">E7/5</f>
        <v>0.8</v>
      </c>
      <c r="P7" s="13"/>
      <c r="Q7" s="13"/>
      <c r="R7" s="10"/>
      <c r="S7" s="10">
        <f t="shared" ref="S7:S16" si="4">(F7+P7)/O7</f>
        <v>-11.25</v>
      </c>
      <c r="T7" s="10">
        <f t="shared" ref="T7:T16" si="5">F7/O7</f>
        <v>-11.25</v>
      </c>
      <c r="U7" s="10">
        <v>1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/>
      <c r="AF7" s="10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 t="s">
        <v>39</v>
      </c>
      <c r="B8" s="1" t="s">
        <v>37</v>
      </c>
      <c r="C8" s="1"/>
      <c r="D8" s="1"/>
      <c r="E8" s="1"/>
      <c r="F8" s="1"/>
      <c r="G8" s="7">
        <v>0.9</v>
      </c>
      <c r="H8" s="1">
        <v>180</v>
      </c>
      <c r="I8" s="1"/>
      <c r="J8" s="1"/>
      <c r="K8" s="1">
        <f t="shared" si="2"/>
        <v>0</v>
      </c>
      <c r="L8" s="1"/>
      <c r="M8" s="1"/>
      <c r="N8" s="1"/>
      <c r="O8" s="1">
        <f t="shared" si="3"/>
        <v>0</v>
      </c>
      <c r="P8" s="19">
        <v>14</v>
      </c>
      <c r="Q8" s="5"/>
      <c r="R8" s="1"/>
      <c r="S8" s="1" t="e">
        <f t="shared" si="4"/>
        <v>#DIV/0!</v>
      </c>
      <c r="T8" s="1" t="e">
        <f t="shared" si="5"/>
        <v>#DIV/0!</v>
      </c>
      <c r="U8" s="1">
        <v>-0.6</v>
      </c>
      <c r="V8" s="1">
        <v>0</v>
      </c>
      <c r="W8" s="1">
        <v>0</v>
      </c>
      <c r="X8" s="1">
        <v>1.4</v>
      </c>
      <c r="Y8" s="1">
        <v>0.2</v>
      </c>
      <c r="Z8" s="1">
        <v>4.8</v>
      </c>
      <c r="AA8" s="1">
        <v>1</v>
      </c>
      <c r="AB8" s="1">
        <v>7.8</v>
      </c>
      <c r="AC8" s="1">
        <v>0.8</v>
      </c>
      <c r="AD8" s="1">
        <v>3.6</v>
      </c>
      <c r="AE8" s="1"/>
      <c r="AF8" s="1">
        <f>G8*P8</f>
        <v>12.6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 t="s">
        <v>40</v>
      </c>
      <c r="B9" s="1" t="s">
        <v>41</v>
      </c>
      <c r="C9" s="1">
        <v>600</v>
      </c>
      <c r="D9" s="1"/>
      <c r="E9" s="17">
        <f>110+E6</f>
        <v>125</v>
      </c>
      <c r="F9" s="17">
        <f>475+F6</f>
        <v>460</v>
      </c>
      <c r="G9" s="7">
        <v>1</v>
      </c>
      <c r="H9" s="1">
        <v>180</v>
      </c>
      <c r="I9" s="1"/>
      <c r="J9" s="1"/>
      <c r="K9" s="1">
        <f t="shared" si="2"/>
        <v>125</v>
      </c>
      <c r="L9" s="1"/>
      <c r="M9" s="1"/>
      <c r="N9" s="1"/>
      <c r="O9" s="1">
        <f t="shared" si="3"/>
        <v>25</v>
      </c>
      <c r="P9" s="5"/>
      <c r="Q9" s="5"/>
      <c r="R9" s="1"/>
      <c r="S9" s="1">
        <f t="shared" si="4"/>
        <v>18.399999999999999</v>
      </c>
      <c r="T9" s="1">
        <f t="shared" si="5"/>
        <v>18.399999999999999</v>
      </c>
      <c r="U9" s="1">
        <v>14</v>
      </c>
      <c r="V9" s="1">
        <v>14</v>
      </c>
      <c r="W9" s="1">
        <v>12</v>
      </c>
      <c r="X9" s="1">
        <v>13.215999999999999</v>
      </c>
      <c r="Y9" s="1">
        <v>14</v>
      </c>
      <c r="Z9" s="1">
        <v>9</v>
      </c>
      <c r="AA9" s="1">
        <v>17</v>
      </c>
      <c r="AB9" s="1">
        <v>9</v>
      </c>
      <c r="AC9" s="1">
        <v>10</v>
      </c>
      <c r="AD9" s="1">
        <v>22</v>
      </c>
      <c r="AE9" s="18" t="s">
        <v>42</v>
      </c>
      <c r="AF9" s="1">
        <f>G9*P9</f>
        <v>0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 t="s">
        <v>43</v>
      </c>
      <c r="B10" s="1" t="s">
        <v>37</v>
      </c>
      <c r="C10" s="1"/>
      <c r="D10" s="1"/>
      <c r="E10" s="1"/>
      <c r="F10" s="1"/>
      <c r="G10" s="7">
        <v>0.28000000000000003</v>
      </c>
      <c r="H10" s="1">
        <v>180</v>
      </c>
      <c r="I10" s="1"/>
      <c r="J10" s="1"/>
      <c r="K10" s="1">
        <f t="shared" si="2"/>
        <v>0</v>
      </c>
      <c r="L10" s="1"/>
      <c r="M10" s="1"/>
      <c r="N10" s="1"/>
      <c r="O10" s="1">
        <f t="shared" si="3"/>
        <v>0</v>
      </c>
      <c r="P10" s="19">
        <v>8</v>
      </c>
      <c r="Q10" s="5"/>
      <c r="R10" s="1"/>
      <c r="S10" s="1" t="e">
        <f t="shared" si="4"/>
        <v>#DIV/0!</v>
      </c>
      <c r="T10" s="1" t="e">
        <f t="shared" si="5"/>
        <v>#DIV/0!</v>
      </c>
      <c r="U10" s="1">
        <v>0</v>
      </c>
      <c r="V10" s="1">
        <v>-0.4</v>
      </c>
      <c r="W10" s="1">
        <v>0</v>
      </c>
      <c r="X10" s="1">
        <v>-1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/>
      <c r="AF10" s="1">
        <f>G10*P10</f>
        <v>2.2400000000000002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" t="s">
        <v>44</v>
      </c>
      <c r="B11" s="1" t="s">
        <v>37</v>
      </c>
      <c r="C11" s="1"/>
      <c r="D11" s="1"/>
      <c r="E11" s="1"/>
      <c r="F11" s="1"/>
      <c r="G11" s="7">
        <v>0.25</v>
      </c>
      <c r="H11" s="1">
        <v>180</v>
      </c>
      <c r="I11" s="1"/>
      <c r="J11" s="1"/>
      <c r="K11" s="1">
        <f t="shared" si="2"/>
        <v>0</v>
      </c>
      <c r="L11" s="1"/>
      <c r="M11" s="1"/>
      <c r="N11" s="1"/>
      <c r="O11" s="1">
        <f t="shared" si="3"/>
        <v>0</v>
      </c>
      <c r="P11" s="19">
        <v>60</v>
      </c>
      <c r="Q11" s="5"/>
      <c r="R11" s="1"/>
      <c r="S11" s="1" t="e">
        <f t="shared" si="4"/>
        <v>#DIV/0!</v>
      </c>
      <c r="T11" s="1" t="e">
        <f t="shared" si="5"/>
        <v>#DIV/0!</v>
      </c>
      <c r="U11" s="1">
        <v>0</v>
      </c>
      <c r="V11" s="1">
        <v>-0.2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/>
      <c r="AF11" s="1">
        <f>G11*P11</f>
        <v>15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4" t="s">
        <v>45</v>
      </c>
      <c r="B12" s="14" t="s">
        <v>37</v>
      </c>
      <c r="C12" s="14">
        <v>159</v>
      </c>
      <c r="D12" s="14"/>
      <c r="E12" s="17">
        <f>86+E7</f>
        <v>90</v>
      </c>
      <c r="F12" s="17">
        <f>26+F7</f>
        <v>17</v>
      </c>
      <c r="G12" s="15">
        <v>0</v>
      </c>
      <c r="H12" s="14"/>
      <c r="I12" s="14" t="s">
        <v>46</v>
      </c>
      <c r="J12" s="14"/>
      <c r="K12" s="14">
        <f t="shared" si="2"/>
        <v>90</v>
      </c>
      <c r="L12" s="14"/>
      <c r="M12" s="14"/>
      <c r="N12" s="14"/>
      <c r="O12" s="14">
        <f t="shared" si="3"/>
        <v>18</v>
      </c>
      <c r="P12" s="16"/>
      <c r="Q12" s="16"/>
      <c r="R12" s="14"/>
      <c r="S12" s="14">
        <f t="shared" si="4"/>
        <v>0.94444444444444442</v>
      </c>
      <c r="T12" s="14">
        <f t="shared" si="5"/>
        <v>0.94444444444444442</v>
      </c>
      <c r="U12" s="14">
        <v>13.8</v>
      </c>
      <c r="V12" s="14">
        <v>0</v>
      </c>
      <c r="W12" s="14">
        <v>0.6</v>
      </c>
      <c r="X12" s="14">
        <v>0.8</v>
      </c>
      <c r="Y12" s="14">
        <v>5</v>
      </c>
      <c r="Z12" s="14">
        <v>5.6</v>
      </c>
      <c r="AA12" s="14">
        <v>0.6</v>
      </c>
      <c r="AB12" s="14">
        <v>0.6</v>
      </c>
      <c r="AC12" s="14">
        <v>0</v>
      </c>
      <c r="AD12" s="14">
        <v>0</v>
      </c>
      <c r="AE12" s="14"/>
      <c r="AF12" s="14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4" t="s">
        <v>47</v>
      </c>
      <c r="B13" s="14" t="s">
        <v>37</v>
      </c>
      <c r="C13" s="14">
        <v>7</v>
      </c>
      <c r="D13" s="14"/>
      <c r="E13" s="14"/>
      <c r="F13" s="14">
        <v>1</v>
      </c>
      <c r="G13" s="15">
        <v>0</v>
      </c>
      <c r="H13" s="14"/>
      <c r="I13" s="14" t="s">
        <v>46</v>
      </c>
      <c r="J13" s="14"/>
      <c r="K13" s="14">
        <f t="shared" si="2"/>
        <v>0</v>
      </c>
      <c r="L13" s="14"/>
      <c r="M13" s="14"/>
      <c r="N13" s="14"/>
      <c r="O13" s="14">
        <f t="shared" si="3"/>
        <v>0</v>
      </c>
      <c r="P13" s="16"/>
      <c r="Q13" s="16"/>
      <c r="R13" s="14"/>
      <c r="S13" s="14" t="e">
        <f t="shared" si="4"/>
        <v>#DIV/0!</v>
      </c>
      <c r="T13" s="14" t="e">
        <f t="shared" si="5"/>
        <v>#DIV/0!</v>
      </c>
      <c r="U13" s="14">
        <v>3.4</v>
      </c>
      <c r="V13" s="14">
        <v>0</v>
      </c>
      <c r="W13" s="14">
        <v>0.6</v>
      </c>
      <c r="X13" s="14">
        <v>0.8</v>
      </c>
      <c r="Y13" s="14">
        <v>5.4</v>
      </c>
      <c r="Z13" s="14">
        <v>5.6</v>
      </c>
      <c r="AA13" s="14">
        <v>1.2</v>
      </c>
      <c r="AB13" s="14">
        <v>2.4</v>
      </c>
      <c r="AC13" s="14">
        <v>0</v>
      </c>
      <c r="AD13" s="14">
        <v>1.2</v>
      </c>
      <c r="AE13" s="14"/>
      <c r="AF13" s="14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" t="s">
        <v>48</v>
      </c>
      <c r="B14" s="1" t="s">
        <v>37</v>
      </c>
      <c r="C14" s="1"/>
      <c r="D14" s="1"/>
      <c r="E14" s="1"/>
      <c r="F14" s="1"/>
      <c r="G14" s="7">
        <v>0.3</v>
      </c>
      <c r="H14" s="1">
        <v>180</v>
      </c>
      <c r="I14" s="1"/>
      <c r="J14" s="1"/>
      <c r="K14" s="1">
        <f t="shared" si="2"/>
        <v>0</v>
      </c>
      <c r="L14" s="1"/>
      <c r="M14" s="1"/>
      <c r="N14" s="1"/>
      <c r="O14" s="1">
        <f t="shared" si="3"/>
        <v>0</v>
      </c>
      <c r="P14" s="19">
        <v>65</v>
      </c>
      <c r="Q14" s="5"/>
      <c r="R14" s="1"/>
      <c r="S14" s="1" t="e">
        <f t="shared" si="4"/>
        <v>#DIV/0!</v>
      </c>
      <c r="T14" s="1" t="e">
        <f t="shared" si="5"/>
        <v>#DIV/0!</v>
      </c>
      <c r="U14" s="1">
        <v>0</v>
      </c>
      <c r="V14" s="1">
        <v>0</v>
      </c>
      <c r="W14" s="1">
        <v>0</v>
      </c>
      <c r="X14" s="1">
        <v>-1.2</v>
      </c>
      <c r="Y14" s="1">
        <v>-0.2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/>
      <c r="AF14" s="1">
        <f>G14*P14</f>
        <v>19.5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" t="s">
        <v>49</v>
      </c>
      <c r="B15" s="1" t="s">
        <v>37</v>
      </c>
      <c r="C15" s="1"/>
      <c r="D15" s="1"/>
      <c r="E15" s="1"/>
      <c r="F15" s="1"/>
      <c r="G15" s="7">
        <v>0.25</v>
      </c>
      <c r="H15" s="1">
        <v>180</v>
      </c>
      <c r="I15" s="1"/>
      <c r="J15" s="1"/>
      <c r="K15" s="1">
        <f t="shared" si="2"/>
        <v>0</v>
      </c>
      <c r="L15" s="1"/>
      <c r="M15" s="1"/>
      <c r="N15" s="1"/>
      <c r="O15" s="1">
        <f t="shared" si="3"/>
        <v>0</v>
      </c>
      <c r="P15" s="19">
        <v>50</v>
      </c>
      <c r="Q15" s="5"/>
      <c r="R15" s="1"/>
      <c r="S15" s="1" t="e">
        <f t="shared" si="4"/>
        <v>#DIV/0!</v>
      </c>
      <c r="T15" s="1" t="e">
        <f t="shared" si="5"/>
        <v>#DIV/0!</v>
      </c>
      <c r="U15" s="1">
        <v>0</v>
      </c>
      <c r="V15" s="1">
        <v>-0.2</v>
      </c>
      <c r="W15" s="1">
        <v>-0.2</v>
      </c>
      <c r="X15" s="1">
        <v>0</v>
      </c>
      <c r="Y15" s="1">
        <v>0</v>
      </c>
      <c r="Z15" s="1">
        <v>0</v>
      </c>
      <c r="AA15" s="1">
        <v>0</v>
      </c>
      <c r="AB15" s="1">
        <v>-0.2</v>
      </c>
      <c r="AC15" s="1">
        <v>0</v>
      </c>
      <c r="AD15" s="1">
        <v>0</v>
      </c>
      <c r="AE15" s="1"/>
      <c r="AF15" s="1">
        <f>G15*P15</f>
        <v>12.5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" t="s">
        <v>50</v>
      </c>
      <c r="B16" s="1" t="s">
        <v>37</v>
      </c>
      <c r="C16" s="1"/>
      <c r="D16" s="1"/>
      <c r="E16" s="1"/>
      <c r="F16" s="1"/>
      <c r="G16" s="7">
        <v>0.25</v>
      </c>
      <c r="H16" s="1">
        <v>180</v>
      </c>
      <c r="I16" s="1"/>
      <c r="J16" s="1"/>
      <c r="K16" s="1">
        <f t="shared" si="2"/>
        <v>0</v>
      </c>
      <c r="L16" s="1"/>
      <c r="M16" s="1"/>
      <c r="N16" s="1"/>
      <c r="O16" s="1">
        <f t="shared" si="3"/>
        <v>0</v>
      </c>
      <c r="P16" s="5"/>
      <c r="Q16" s="5"/>
      <c r="R16" s="1"/>
      <c r="S16" s="1" t="e">
        <f t="shared" si="4"/>
        <v>#DIV/0!</v>
      </c>
      <c r="T16" s="1" t="e">
        <f t="shared" si="5"/>
        <v>#DIV/0!</v>
      </c>
      <c r="U16" s="1">
        <v>0</v>
      </c>
      <c r="V16" s="1">
        <v>-1.8</v>
      </c>
      <c r="W16" s="1">
        <v>-12.6</v>
      </c>
      <c r="X16" s="1">
        <v>-20</v>
      </c>
      <c r="Y16" s="1">
        <v>39.6</v>
      </c>
      <c r="Z16" s="1">
        <v>4.8</v>
      </c>
      <c r="AA16" s="1">
        <v>3.6</v>
      </c>
      <c r="AB16" s="1">
        <v>5.8</v>
      </c>
      <c r="AC16" s="1">
        <v>0</v>
      </c>
      <c r="AD16" s="1">
        <v>2.4</v>
      </c>
      <c r="AE16" s="1"/>
      <c r="AF16" s="1">
        <f>G16*P16</f>
        <v>0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/>
      <c r="B17" s="1"/>
      <c r="C17" s="1"/>
      <c r="D17" s="1"/>
      <c r="E17" s="1"/>
      <c r="F17" s="1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/>
      <c r="B18" s="1"/>
      <c r="C18" s="1"/>
      <c r="D18" s="1"/>
      <c r="E18" s="1"/>
      <c r="F18" s="1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"/>
      <c r="B19" s="1"/>
      <c r="C19" s="1"/>
      <c r="D19" s="1"/>
      <c r="E19" s="1"/>
      <c r="F19" s="1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"/>
      <c r="B20" s="1"/>
      <c r="C20" s="1"/>
      <c r="D20" s="1"/>
      <c r="E20" s="1"/>
      <c r="F20" s="1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"/>
      <c r="B21" s="1"/>
      <c r="C21" s="1"/>
      <c r="D21" s="1"/>
      <c r="E21" s="1"/>
      <c r="F21" s="1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"/>
      <c r="B22" s="1"/>
      <c r="C22" s="1"/>
      <c r="D22" s="1"/>
      <c r="E22" s="1"/>
      <c r="F22" s="1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"/>
      <c r="B23" s="1"/>
      <c r="C23" s="1"/>
      <c r="D23" s="1"/>
      <c r="E23" s="1"/>
      <c r="F23" s="1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"/>
      <c r="B24" s="1"/>
      <c r="C24" s="1"/>
      <c r="D24" s="1"/>
      <c r="E24" s="1"/>
      <c r="F24" s="1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"/>
      <c r="B25" s="1"/>
      <c r="C25" s="1"/>
      <c r="D25" s="1"/>
      <c r="E25" s="1"/>
      <c r="F25" s="1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"/>
      <c r="B26" s="1"/>
      <c r="C26" s="1"/>
      <c r="D26" s="1"/>
      <c r="E26" s="1"/>
      <c r="F26" s="1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"/>
      <c r="B27" s="1"/>
      <c r="C27" s="1"/>
      <c r="D27" s="1"/>
      <c r="E27" s="1"/>
      <c r="F27" s="1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/>
      <c r="B28" s="1"/>
      <c r="C28" s="1"/>
      <c r="D28" s="1"/>
      <c r="E28" s="1"/>
      <c r="F28" s="1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"/>
      <c r="B29" s="1"/>
      <c r="C29" s="1"/>
      <c r="D29" s="1"/>
      <c r="E29" s="1"/>
      <c r="F29" s="1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"/>
      <c r="B30" s="1"/>
      <c r="C30" s="1"/>
      <c r="D30" s="1"/>
      <c r="E30" s="1"/>
      <c r="F30" s="1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"/>
      <c r="B31" s="1"/>
      <c r="C31" s="1"/>
      <c r="D31" s="1"/>
      <c r="E31" s="1"/>
      <c r="F31" s="1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"/>
      <c r="B32" s="1"/>
      <c r="C32" s="1"/>
      <c r="D32" s="1"/>
      <c r="E32" s="1"/>
      <c r="F32" s="1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"/>
      <c r="B33" s="1"/>
      <c r="C33" s="1"/>
      <c r="D33" s="1"/>
      <c r="E33" s="1"/>
      <c r="F33" s="1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"/>
      <c r="B34" s="1"/>
      <c r="C34" s="1"/>
      <c r="D34" s="1"/>
      <c r="E34" s="1"/>
      <c r="F34" s="1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"/>
      <c r="B35" s="1"/>
      <c r="C35" s="1"/>
      <c r="D35" s="1"/>
      <c r="E35" s="1"/>
      <c r="F35" s="1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"/>
      <c r="B36" s="1"/>
      <c r="C36" s="1"/>
      <c r="D36" s="1"/>
      <c r="E36" s="1"/>
      <c r="F36" s="1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"/>
      <c r="B37" s="1"/>
      <c r="C37" s="1"/>
      <c r="D37" s="1"/>
      <c r="E37" s="1"/>
      <c r="F37" s="1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"/>
      <c r="B38" s="1"/>
      <c r="C38" s="1"/>
      <c r="D38" s="1"/>
      <c r="E38" s="1"/>
      <c r="F38" s="1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"/>
      <c r="B39" s="1"/>
      <c r="C39" s="1"/>
      <c r="D39" s="1"/>
      <c r="E39" s="1"/>
      <c r="F39" s="1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"/>
      <c r="B40" s="1"/>
      <c r="C40" s="1"/>
      <c r="D40" s="1"/>
      <c r="E40" s="1"/>
      <c r="F40" s="1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"/>
      <c r="B41" s="1"/>
      <c r="C41" s="1"/>
      <c r="D41" s="1"/>
      <c r="E41" s="1"/>
      <c r="F41" s="1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"/>
      <c r="B42" s="1"/>
      <c r="C42" s="1"/>
      <c r="D42" s="1"/>
      <c r="E42" s="1"/>
      <c r="F42" s="1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"/>
      <c r="B43" s="1"/>
      <c r="C43" s="1"/>
      <c r="D43" s="1"/>
      <c r="E43" s="1"/>
      <c r="F43" s="1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"/>
      <c r="B44" s="1"/>
      <c r="C44" s="1"/>
      <c r="D44" s="1"/>
      <c r="E44" s="1"/>
      <c r="F44" s="1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/>
      <c r="B45" s="1"/>
      <c r="C45" s="1"/>
      <c r="D45" s="1"/>
      <c r="E45" s="1"/>
      <c r="F45" s="1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/>
      <c r="B46" s="1"/>
      <c r="C46" s="1"/>
      <c r="D46" s="1"/>
      <c r="E46" s="1"/>
      <c r="F46" s="1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/>
      <c r="B47" s="1"/>
      <c r="C47" s="1"/>
      <c r="D47" s="1"/>
      <c r="E47" s="1"/>
      <c r="F47" s="1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/>
      <c r="B48" s="1"/>
      <c r="C48" s="1"/>
      <c r="D48" s="1"/>
      <c r="E48" s="1"/>
      <c r="F48" s="1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/>
      <c r="B49" s="1"/>
      <c r="C49" s="1"/>
      <c r="D49" s="1"/>
      <c r="E49" s="1"/>
      <c r="F49" s="1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/>
      <c r="B50" s="1"/>
      <c r="C50" s="1"/>
      <c r="D50" s="1"/>
      <c r="E50" s="1"/>
      <c r="F50" s="1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/>
      <c r="B51" s="1"/>
      <c r="C51" s="1"/>
      <c r="D51" s="1"/>
      <c r="E51" s="1"/>
      <c r="F51" s="1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"/>
      <c r="B52" s="1"/>
      <c r="C52" s="1"/>
      <c r="D52" s="1"/>
      <c r="E52" s="1"/>
      <c r="F52" s="1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/>
      <c r="B53" s="1"/>
      <c r="C53" s="1"/>
      <c r="D53" s="1"/>
      <c r="E53" s="1"/>
      <c r="F53" s="1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/>
      <c r="B54" s="1"/>
      <c r="C54" s="1"/>
      <c r="D54" s="1"/>
      <c r="E54" s="1"/>
      <c r="F54" s="1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/>
      <c r="B55" s="1"/>
      <c r="C55" s="1"/>
      <c r="D55" s="1"/>
      <c r="E55" s="1"/>
      <c r="F55" s="1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/>
      <c r="B56" s="1"/>
      <c r="C56" s="1"/>
      <c r="D56" s="1"/>
      <c r="E56" s="1"/>
      <c r="F56" s="1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/>
      <c r="B57" s="1"/>
      <c r="C57" s="1"/>
      <c r="D57" s="1"/>
      <c r="E57" s="1"/>
      <c r="F57" s="1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"/>
      <c r="B58" s="1"/>
      <c r="C58" s="1"/>
      <c r="D58" s="1"/>
      <c r="E58" s="1"/>
      <c r="F58" s="1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/>
      <c r="B59" s="1"/>
      <c r="C59" s="1"/>
      <c r="D59" s="1"/>
      <c r="E59" s="1"/>
      <c r="F59" s="1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/>
      <c r="B60" s="1"/>
      <c r="C60" s="1"/>
      <c r="D60" s="1"/>
      <c r="E60" s="1"/>
      <c r="F60" s="1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/>
      <c r="B61" s="1"/>
      <c r="C61" s="1"/>
      <c r="D61" s="1"/>
      <c r="E61" s="1"/>
      <c r="F61" s="1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"/>
      <c r="B62" s="1"/>
      <c r="C62" s="1"/>
      <c r="D62" s="1"/>
      <c r="E62" s="1"/>
      <c r="F62" s="1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"/>
      <c r="B63" s="1"/>
      <c r="C63" s="1"/>
      <c r="D63" s="1"/>
      <c r="E63" s="1"/>
      <c r="F63" s="1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"/>
      <c r="B64" s="1"/>
      <c r="C64" s="1"/>
      <c r="D64" s="1"/>
      <c r="E64" s="1"/>
      <c r="F64" s="1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"/>
      <c r="B65" s="1"/>
      <c r="C65" s="1"/>
      <c r="D65" s="1"/>
      <c r="E65" s="1"/>
      <c r="F65" s="1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"/>
      <c r="B66" s="1"/>
      <c r="C66" s="1"/>
      <c r="D66" s="1"/>
      <c r="E66" s="1"/>
      <c r="F66" s="1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/>
      <c r="B67" s="1"/>
      <c r="C67" s="1"/>
      <c r="D67" s="1"/>
      <c r="E67" s="1"/>
      <c r="F67" s="1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/>
      <c r="B68" s="1"/>
      <c r="C68" s="1"/>
      <c r="D68" s="1"/>
      <c r="E68" s="1"/>
      <c r="F68" s="1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"/>
      <c r="B69" s="1"/>
      <c r="C69" s="1"/>
      <c r="D69" s="1"/>
      <c r="E69" s="1"/>
      <c r="F69" s="1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"/>
      <c r="B70" s="1"/>
      <c r="C70" s="1"/>
      <c r="D70" s="1"/>
      <c r="E70" s="1"/>
      <c r="F70" s="1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"/>
      <c r="B71" s="1"/>
      <c r="C71" s="1"/>
      <c r="D71" s="1"/>
      <c r="E71" s="1"/>
      <c r="F71" s="1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"/>
      <c r="B72" s="1"/>
      <c r="C72" s="1"/>
      <c r="D72" s="1"/>
      <c r="E72" s="1"/>
      <c r="F72" s="1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/>
      <c r="B73" s="1"/>
      <c r="C73" s="1"/>
      <c r="D73" s="1"/>
      <c r="E73" s="1"/>
      <c r="F73" s="1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"/>
      <c r="B74" s="1"/>
      <c r="C74" s="1"/>
      <c r="D74" s="1"/>
      <c r="E74" s="1"/>
      <c r="F74" s="1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"/>
      <c r="B75" s="1"/>
      <c r="C75" s="1"/>
      <c r="D75" s="1"/>
      <c r="E75" s="1"/>
      <c r="F75" s="1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"/>
      <c r="B76" s="1"/>
      <c r="C76" s="1"/>
      <c r="D76" s="1"/>
      <c r="E76" s="1"/>
      <c r="F76" s="1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/>
      <c r="B77" s="1"/>
      <c r="C77" s="1"/>
      <c r="D77" s="1"/>
      <c r="E77" s="1"/>
      <c r="F77" s="1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"/>
      <c r="B78" s="1"/>
      <c r="C78" s="1"/>
      <c r="D78" s="1"/>
      <c r="E78" s="1"/>
      <c r="F78" s="1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"/>
      <c r="B79" s="1"/>
      <c r="C79" s="1"/>
      <c r="D79" s="1"/>
      <c r="E79" s="1"/>
      <c r="F79" s="1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"/>
      <c r="B80" s="1"/>
      <c r="C80" s="1"/>
      <c r="D80" s="1"/>
      <c r="E80" s="1"/>
      <c r="F80" s="1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"/>
      <c r="B81" s="1"/>
      <c r="C81" s="1"/>
      <c r="D81" s="1"/>
      <c r="E81" s="1"/>
      <c r="F81" s="1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"/>
      <c r="B82" s="1"/>
      <c r="C82" s="1"/>
      <c r="D82" s="1"/>
      <c r="E82" s="1"/>
      <c r="F82" s="1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"/>
      <c r="B83" s="1"/>
      <c r="C83" s="1"/>
      <c r="D83" s="1"/>
      <c r="E83" s="1"/>
      <c r="F83" s="1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"/>
      <c r="B84" s="1"/>
      <c r="C84" s="1"/>
      <c r="D84" s="1"/>
      <c r="E84" s="1"/>
      <c r="F84" s="1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"/>
      <c r="B85" s="1"/>
      <c r="C85" s="1"/>
      <c r="D85" s="1"/>
      <c r="E85" s="1"/>
      <c r="F85" s="1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/>
      <c r="B86" s="1"/>
      <c r="C86" s="1"/>
      <c r="D86" s="1"/>
      <c r="E86" s="1"/>
      <c r="F86" s="1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/>
      <c r="B87" s="1"/>
      <c r="C87" s="1"/>
      <c r="D87" s="1"/>
      <c r="E87" s="1"/>
      <c r="F87" s="1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"/>
      <c r="B88" s="1"/>
      <c r="C88" s="1"/>
      <c r="D88" s="1"/>
      <c r="E88" s="1"/>
      <c r="F88" s="1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"/>
      <c r="B89" s="1"/>
      <c r="C89" s="1"/>
      <c r="D89" s="1"/>
      <c r="E89" s="1"/>
      <c r="F89" s="1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"/>
      <c r="B90" s="1"/>
      <c r="C90" s="1"/>
      <c r="D90" s="1"/>
      <c r="E90" s="1"/>
      <c r="F90" s="1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"/>
      <c r="B91" s="1"/>
      <c r="C91" s="1"/>
      <c r="D91" s="1"/>
      <c r="E91" s="1"/>
      <c r="F91" s="1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"/>
      <c r="B92" s="1"/>
      <c r="C92" s="1"/>
      <c r="D92" s="1"/>
      <c r="E92" s="1"/>
      <c r="F92" s="1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"/>
      <c r="B93" s="1"/>
      <c r="C93" s="1"/>
      <c r="D93" s="1"/>
      <c r="E93" s="1"/>
      <c r="F93" s="1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"/>
      <c r="B94" s="1"/>
      <c r="C94" s="1"/>
      <c r="D94" s="1"/>
      <c r="E94" s="1"/>
      <c r="F94" s="1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"/>
      <c r="B95" s="1"/>
      <c r="C95" s="1"/>
      <c r="D95" s="1"/>
      <c r="E95" s="1"/>
      <c r="F95" s="1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"/>
      <c r="B96" s="1"/>
      <c r="C96" s="1"/>
      <c r="D96" s="1"/>
      <c r="E96" s="1"/>
      <c r="F96" s="1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/>
      <c r="B97" s="1"/>
      <c r="C97" s="1"/>
      <c r="D97" s="1"/>
      <c r="E97" s="1"/>
      <c r="F97" s="1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/>
      <c r="B98" s="1"/>
      <c r="C98" s="1"/>
      <c r="D98" s="1"/>
      <c r="E98" s="1"/>
      <c r="F98" s="1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 x14ac:dyDescent="0.25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 x14ac:dyDescent="0.25">
      <c r="A495" s="1"/>
      <c r="B495" s="1"/>
      <c r="C495" s="1"/>
      <c r="D495" s="1"/>
      <c r="E495" s="1"/>
      <c r="F495" s="1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 x14ac:dyDescent="0.25">
      <c r="A496" s="1"/>
      <c r="B496" s="1"/>
      <c r="C496" s="1"/>
      <c r="D496" s="1"/>
      <c r="E496" s="1"/>
      <c r="F496" s="1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1:51" x14ac:dyDescent="0.25">
      <c r="A497" s="1"/>
      <c r="B497" s="1"/>
      <c r="C497" s="1"/>
      <c r="D497" s="1"/>
      <c r="E497" s="1"/>
      <c r="F497" s="1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1:51" x14ac:dyDescent="0.25">
      <c r="A498" s="1"/>
      <c r="B498" s="1"/>
      <c r="C498" s="1"/>
      <c r="D498" s="1"/>
      <c r="E498" s="1"/>
      <c r="F498" s="1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  <row r="499" spans="1:51" x14ac:dyDescent="0.25">
      <c r="A499" s="1"/>
      <c r="B499" s="1"/>
      <c r="C499" s="1"/>
      <c r="D499" s="1"/>
      <c r="E499" s="1"/>
      <c r="F499" s="1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</row>
    <row r="500" spans="1:51" x14ac:dyDescent="0.25">
      <c r="A500" s="1"/>
      <c r="B500" s="1"/>
      <c r="C500" s="1"/>
      <c r="D500" s="1"/>
      <c r="E500" s="1"/>
      <c r="F500" s="1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2025-06-12T12:34:14Z</dcterms:created>
  <dcterms:modified xsi:type="dcterms:W3CDTF">2025-06-12T12:39:09Z</dcterms:modified>
</cp:coreProperties>
</file>