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Симф КИ\"/>
    </mc:Choice>
  </mc:AlternateContent>
  <xr:revisionPtr revIDLastSave="0" documentId="13_ncr:1_{DA9B2736-FA1D-443C-8591-8F3623DAA2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7" i="1"/>
  <c r="Z7" i="1" s="1"/>
  <c r="AD8" i="1"/>
  <c r="AD9" i="1"/>
  <c r="W9" i="1" s="1"/>
  <c r="Z9" i="1" s="1"/>
  <c r="AD10" i="1"/>
  <c r="AD11" i="1"/>
  <c r="W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7" i="1"/>
  <c r="Y7" i="1" s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K109" i="1" s="1"/>
  <c r="J7" i="1"/>
  <c r="K7" i="1" s="1"/>
  <c r="AB6" i="1"/>
  <c r="AC6" i="1"/>
  <c r="AF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W6" i="1" l="1"/>
  <c r="Z11" i="1"/>
  <c r="J6" i="1"/>
  <c r="K11" i="1"/>
  <c r="L6" i="1"/>
  <c r="AE6" i="1"/>
  <c r="Y11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H6" i="1"/>
  <c r="AJ6" i="1"/>
  <c r="AG6" i="1"/>
  <c r="AD6" i="1"/>
  <c r="N6" i="1"/>
  <c r="M6" i="1"/>
  <c r="K6" i="1"/>
</calcChain>
</file>

<file path=xl/sharedStrings.xml><?xml version="1.0" encoding="utf-8"?>
<sst xmlns="http://schemas.openxmlformats.org/spreadsheetml/2006/main" count="254" uniqueCount="138">
  <si>
    <t>Период: 11.09.2025 - 18.09.2025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</si>
  <si>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</si>
  <si>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</si>
  <si>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</si>
  <si>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</si>
  <si>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</si>
  <si>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</si>
  <si>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</si>
  <si>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</si>
  <si>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</si>
  <si>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</si>
  <si>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</si>
  <si>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</si>
  <si>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</si>
  <si>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</si>
  <si>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</si>
  <si>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</si>
  <si>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</si>
  <si>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</si>
  <si>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</si>
  <si>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</si>
  <si>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</si>
  <si>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</si>
  <si>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</si>
  <si>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</si>
  <si>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</si>
  <si>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</si>
  <si>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</si>
  <si>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</si>
  <si>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</si>
  <si>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</si>
  <si>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</si>
  <si>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</si>
  <si>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</si>
  <si>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</si>
  <si>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</si>
  <si>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</si>
  <si>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</si>
  <si>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</si>
  <si>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</si>
  <si>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</si>
  <si>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</si>
  <si>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</si>
  <si>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</si>
  <si>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</si>
  <si>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</si>
  <si>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</si>
  <si>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</si>
  <si>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</si>
  <si>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</si>
  <si>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</si>
  <si>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</si>
  <si>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</si>
  <si>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</si>
  <si>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</si>
  <si>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</si>
  <si>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</si>
  <si>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</si>
  <si>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</si>
  <si>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</si>
  <si>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</si>
  <si>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</si>
  <si>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</si>
  <si>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</si>
  <si>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</si>
  <si>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</si>
  <si>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</si>
  <si>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</si>
  <si>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</si>
  <si>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</si>
  <si>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</si>
  <si>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</si>
  <si>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</si>
  <si>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</si>
  <si>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</si>
  <si>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</si>
  <si>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</si>
  <si>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</si>
  <si>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</si>
  <si>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</si>
  <si>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</si>
  <si>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</si>
  <si>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</si>
  <si>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</si>
  <si>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</si>
  <si>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</si>
  <si>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</si>
  <si>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</si>
  <si>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</si>
  <si>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</si>
  <si>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</si>
  <si>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</si>
  <si>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</si>
  <si>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</si>
  <si>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</si>
  <si>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</si>
  <si>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</si>
  <si>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</si>
  <si>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</si>
  <si>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</si>
  <si>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</si>
  <si>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</si>
  <si>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</si>
  <si>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</si>
  <si>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</si>
  <si>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</si>
  <si>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</si>
  <si>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</si>
  <si>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</si>
  <si>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</si>
  <si>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</si>
  <si>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</si>
  <si>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</si>
  <si>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</si>
  <si>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</si>
  <si>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</si>
  <si>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</si>
  <si>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</si>
  <si>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</si>
  <si>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</si>
  <si>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</si>
  <si>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</si>
  <si>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</si>
  <si>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</si>
  <si>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</si>
  <si>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</si>
  <si>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</si>
  <si>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</si>
  <si>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</si>
  <si>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19,09,</t>
  </si>
  <si>
    <t>22,09,</t>
  </si>
  <si>
    <t>23,09,</t>
  </si>
  <si>
    <t>24,09,</t>
  </si>
  <si>
    <t>29,08,</t>
  </si>
  <si>
    <t>05,09,</t>
  </si>
  <si>
    <t>12,09,</t>
  </si>
  <si>
    <t>18,09,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</si>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</sst>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7,09,25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18,09,</v>
          </cell>
          <cell r="M5" t="str">
            <v>19,09,</v>
          </cell>
          <cell r="T5" t="str">
            <v>22,09,</v>
          </cell>
          <cell r="V5" t="str">
            <v>22,09,</v>
          </cell>
          <cell r="X5" t="str">
            <v>23,09,</v>
          </cell>
          <cell r="AE5" t="str">
            <v>29,08,</v>
          </cell>
          <cell r="AF5" t="str">
            <v>05,09,</v>
          </cell>
          <cell r="AG5" t="str">
            <v>12,09,</v>
          </cell>
          <cell r="AH5" t="str">
            <v>17,09,</v>
          </cell>
        </row>
        <row r="6">
          <cell r="E6">
            <v>154506.03899999996</v>
          </cell>
          <cell r="F6">
            <v>91060.951000000015</v>
          </cell>
          <cell r="J6">
            <v>155991.88200000001</v>
          </cell>
          <cell r="K6">
            <v>-1485.8429999999987</v>
          </cell>
          <cell r="L6">
            <v>26260</v>
          </cell>
          <cell r="M6">
            <v>28750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10331</v>
          </cell>
          <cell r="U6">
            <v>0</v>
          </cell>
          <cell r="V6">
            <v>20220</v>
          </cell>
          <cell r="W6">
            <v>28296.225200000004</v>
          </cell>
          <cell r="X6">
            <v>28580</v>
          </cell>
          <cell r="AA6">
            <v>0</v>
          </cell>
          <cell r="AB6">
            <v>0</v>
          </cell>
          <cell r="AC6">
            <v>0</v>
          </cell>
          <cell r="AD6">
            <v>13024.913</v>
          </cell>
          <cell r="AE6">
            <v>29623.344600000004</v>
          </cell>
          <cell r="AF6">
            <v>29625.414000000004</v>
          </cell>
          <cell r="AG6">
            <v>27879.229399999986</v>
          </cell>
          <cell r="AH6">
            <v>31914.929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748.03499999999997</v>
          </cell>
          <cell r="D7">
            <v>501.29199999999997</v>
          </cell>
          <cell r="E7">
            <v>571.64200000000005</v>
          </cell>
          <cell r="F7">
            <v>672.22400000000005</v>
          </cell>
          <cell r="G7" t="str">
            <v>н</v>
          </cell>
          <cell r="H7">
            <v>1</v>
          </cell>
          <cell r="I7">
            <v>45</v>
          </cell>
          <cell r="J7">
            <v>589.21100000000001</v>
          </cell>
          <cell r="K7">
            <v>-17.56899999999996</v>
          </cell>
          <cell r="L7">
            <v>0</v>
          </cell>
          <cell r="M7">
            <v>100</v>
          </cell>
          <cell r="V7">
            <v>100</v>
          </cell>
          <cell r="W7">
            <v>114.32840000000002</v>
          </cell>
          <cell r="X7">
            <v>100</v>
          </cell>
          <cell r="Y7">
            <v>8.5037838367369787</v>
          </cell>
          <cell r="Z7">
            <v>5.8797639081802942</v>
          </cell>
          <cell r="AD7">
            <v>0</v>
          </cell>
          <cell r="AE7">
            <v>105.6502</v>
          </cell>
          <cell r="AF7">
            <v>107.71959999999999</v>
          </cell>
          <cell r="AG7">
            <v>97.224599999999995</v>
          </cell>
          <cell r="AH7">
            <v>138.785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674.50599999999997</v>
          </cell>
          <cell r="D8">
            <v>592.851</v>
          </cell>
          <cell r="E8">
            <v>714.99900000000002</v>
          </cell>
          <cell r="F8">
            <v>527.65599999999995</v>
          </cell>
          <cell r="G8" t="str">
            <v>ябл</v>
          </cell>
          <cell r="H8">
            <v>1</v>
          </cell>
          <cell r="I8">
            <v>45</v>
          </cell>
          <cell r="J8">
            <v>729.45399999999995</v>
          </cell>
          <cell r="K8">
            <v>-14.454999999999927</v>
          </cell>
          <cell r="L8">
            <v>110</v>
          </cell>
          <cell r="M8">
            <v>200</v>
          </cell>
          <cell r="W8">
            <v>142.99979999999999</v>
          </cell>
          <cell r="X8">
            <v>140</v>
          </cell>
          <cell r="Y8">
            <v>6.8367648066640649</v>
          </cell>
          <cell r="Z8">
            <v>3.6899072586115502</v>
          </cell>
          <cell r="AD8">
            <v>0</v>
          </cell>
          <cell r="AE8">
            <v>301.50100000000003</v>
          </cell>
          <cell r="AF8">
            <v>301.50100000000003</v>
          </cell>
          <cell r="AG8">
            <v>151.69239999999999</v>
          </cell>
          <cell r="AH8">
            <v>153.63399999999999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930.23199999999997</v>
          </cell>
          <cell r="D9">
            <v>3305.7620000000002</v>
          </cell>
          <cell r="E9">
            <v>2661.5740000000001</v>
          </cell>
          <cell r="F9">
            <v>1514.046</v>
          </cell>
          <cell r="G9" t="str">
            <v>ткмай</v>
          </cell>
          <cell r="H9">
            <v>1</v>
          </cell>
          <cell r="I9">
            <v>45</v>
          </cell>
          <cell r="J9">
            <v>2675.34</v>
          </cell>
          <cell r="K9">
            <v>-13.766000000000076</v>
          </cell>
          <cell r="L9">
            <v>450</v>
          </cell>
          <cell r="M9">
            <v>700</v>
          </cell>
          <cell r="V9">
            <v>400</v>
          </cell>
          <cell r="W9">
            <v>532.31479999999999</v>
          </cell>
          <cell r="X9">
            <v>600</v>
          </cell>
          <cell r="Y9">
            <v>6.8832315013597221</v>
          </cell>
          <cell r="Z9">
            <v>2.8442680909867621</v>
          </cell>
          <cell r="AD9">
            <v>0</v>
          </cell>
          <cell r="AE9">
            <v>590.3116</v>
          </cell>
          <cell r="AF9">
            <v>590.3116</v>
          </cell>
          <cell r="AG9">
            <v>531.34899999999993</v>
          </cell>
          <cell r="AH9">
            <v>609.63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1063</v>
          </cell>
          <cell r="D10">
            <v>3331</v>
          </cell>
          <cell r="E10">
            <v>2492.8960000000002</v>
          </cell>
          <cell r="F10">
            <v>1852.104</v>
          </cell>
          <cell r="G10" t="str">
            <v>ябл</v>
          </cell>
          <cell r="H10">
            <v>0.4</v>
          </cell>
          <cell r="I10">
            <v>45</v>
          </cell>
          <cell r="J10">
            <v>2548</v>
          </cell>
          <cell r="K10">
            <v>-55.103999999999814</v>
          </cell>
          <cell r="L10">
            <v>250</v>
          </cell>
          <cell r="M10">
            <v>600</v>
          </cell>
          <cell r="V10">
            <v>200</v>
          </cell>
          <cell r="W10">
            <v>498.57920000000001</v>
          </cell>
          <cell r="X10">
            <v>500</v>
          </cell>
          <cell r="Y10">
            <v>6.8235979358946386</v>
          </cell>
          <cell r="Z10">
            <v>3.7147638730215782</v>
          </cell>
          <cell r="AD10">
            <v>0</v>
          </cell>
          <cell r="AE10">
            <v>671.2</v>
          </cell>
          <cell r="AF10">
            <v>671.2</v>
          </cell>
          <cell r="AG10">
            <v>513.77920000000006</v>
          </cell>
          <cell r="AH10">
            <v>495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1868</v>
          </cell>
          <cell r="D11">
            <v>8467</v>
          </cell>
          <cell r="E11">
            <v>7208</v>
          </cell>
          <cell r="F11">
            <v>3072</v>
          </cell>
          <cell r="G11">
            <v>0</v>
          </cell>
          <cell r="H11">
            <v>0.45</v>
          </cell>
          <cell r="I11">
            <v>45</v>
          </cell>
          <cell r="J11">
            <v>7257</v>
          </cell>
          <cell r="K11">
            <v>-49</v>
          </cell>
          <cell r="L11">
            <v>1000</v>
          </cell>
          <cell r="M11">
            <v>1000</v>
          </cell>
          <cell r="T11">
            <v>600</v>
          </cell>
          <cell r="V11">
            <v>700</v>
          </cell>
          <cell r="W11">
            <v>1001.2</v>
          </cell>
          <cell r="X11">
            <v>1100</v>
          </cell>
          <cell r="Y11">
            <v>6.8637634838194161</v>
          </cell>
          <cell r="Z11">
            <v>3.0683180183779464</v>
          </cell>
          <cell r="AD11">
            <v>2202</v>
          </cell>
          <cell r="AE11">
            <v>1166.5999999999999</v>
          </cell>
          <cell r="AF11">
            <v>1166.5999999999999</v>
          </cell>
          <cell r="AG11">
            <v>996.6</v>
          </cell>
          <cell r="AH11">
            <v>1068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906</v>
          </cell>
          <cell r="D12">
            <v>7580</v>
          </cell>
          <cell r="E12">
            <v>4694</v>
          </cell>
          <cell r="F12">
            <v>3466</v>
          </cell>
          <cell r="G12" t="str">
            <v>оконч</v>
          </cell>
          <cell r="H12">
            <v>0.45</v>
          </cell>
          <cell r="I12">
            <v>45</v>
          </cell>
          <cell r="J12">
            <v>5004</v>
          </cell>
          <cell r="K12">
            <v>-310</v>
          </cell>
          <cell r="L12">
            <v>1000</v>
          </cell>
          <cell r="M12">
            <v>1000</v>
          </cell>
          <cell r="T12">
            <v>354</v>
          </cell>
          <cell r="W12">
            <v>938.8</v>
          </cell>
          <cell r="X12">
            <v>1000</v>
          </cell>
          <cell r="Y12">
            <v>6.8875159778440569</v>
          </cell>
          <cell r="Z12">
            <v>3.691947166595654</v>
          </cell>
          <cell r="AD12">
            <v>0</v>
          </cell>
          <cell r="AE12">
            <v>981.8</v>
          </cell>
          <cell r="AF12">
            <v>981.8</v>
          </cell>
          <cell r="AG12">
            <v>1015.6</v>
          </cell>
          <cell r="AH12">
            <v>1254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9</v>
          </cell>
          <cell r="D13">
            <v>140</v>
          </cell>
          <cell r="E13">
            <v>69</v>
          </cell>
          <cell r="F13">
            <v>80</v>
          </cell>
          <cell r="G13">
            <v>0</v>
          </cell>
          <cell r="H13">
            <v>0.4</v>
          </cell>
          <cell r="I13">
            <v>50</v>
          </cell>
          <cell r="J13">
            <v>102</v>
          </cell>
          <cell r="K13">
            <v>-33</v>
          </cell>
          <cell r="L13">
            <v>20</v>
          </cell>
          <cell r="M13">
            <v>0</v>
          </cell>
          <cell r="W13">
            <v>13.8</v>
          </cell>
          <cell r="Y13">
            <v>7.2463768115942022</v>
          </cell>
          <cell r="Z13">
            <v>5.7971014492753623</v>
          </cell>
          <cell r="AD13">
            <v>0</v>
          </cell>
          <cell r="AE13">
            <v>11.2</v>
          </cell>
          <cell r="AF13">
            <v>11.2</v>
          </cell>
          <cell r="AG13">
            <v>15.6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290</v>
          </cell>
          <cell r="D14">
            <v>731</v>
          </cell>
          <cell r="E14">
            <v>411</v>
          </cell>
          <cell r="F14">
            <v>599</v>
          </cell>
          <cell r="G14">
            <v>0</v>
          </cell>
          <cell r="H14">
            <v>0.17</v>
          </cell>
          <cell r="I14">
            <v>180</v>
          </cell>
          <cell r="J14">
            <v>443</v>
          </cell>
          <cell r="K14">
            <v>-32</v>
          </cell>
          <cell r="L14">
            <v>0</v>
          </cell>
          <cell r="M14">
            <v>0</v>
          </cell>
          <cell r="W14">
            <v>82.2</v>
          </cell>
          <cell r="Y14">
            <v>7.2871046228710457</v>
          </cell>
          <cell r="Z14">
            <v>7.2871046228710457</v>
          </cell>
          <cell r="AD14">
            <v>0</v>
          </cell>
          <cell r="AE14">
            <v>74.2</v>
          </cell>
          <cell r="AF14">
            <v>74.2</v>
          </cell>
          <cell r="AG14">
            <v>79.8</v>
          </cell>
          <cell r="AH14">
            <v>119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93</v>
          </cell>
          <cell r="D15">
            <v>740</v>
          </cell>
          <cell r="E15">
            <v>468</v>
          </cell>
          <cell r="F15">
            <v>340</v>
          </cell>
          <cell r="G15">
            <v>0</v>
          </cell>
          <cell r="H15">
            <v>0.3</v>
          </cell>
          <cell r="I15">
            <v>40</v>
          </cell>
          <cell r="J15">
            <v>555</v>
          </cell>
          <cell r="K15">
            <v>-87</v>
          </cell>
          <cell r="L15">
            <v>100</v>
          </cell>
          <cell r="M15">
            <v>110</v>
          </cell>
          <cell r="W15">
            <v>93.6</v>
          </cell>
          <cell r="X15">
            <v>100</v>
          </cell>
          <cell r="Y15">
            <v>6.9444444444444446</v>
          </cell>
          <cell r="Z15">
            <v>3.6324786324786329</v>
          </cell>
          <cell r="AD15">
            <v>0</v>
          </cell>
          <cell r="AE15">
            <v>70.400000000000006</v>
          </cell>
          <cell r="AF15">
            <v>70.400000000000006</v>
          </cell>
          <cell r="AG15">
            <v>92.2</v>
          </cell>
          <cell r="AH15">
            <v>74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1362</v>
          </cell>
          <cell r="D16">
            <v>2708</v>
          </cell>
          <cell r="E16">
            <v>2008</v>
          </cell>
          <cell r="F16">
            <v>2030</v>
          </cell>
          <cell r="G16">
            <v>0</v>
          </cell>
          <cell r="H16">
            <v>0.17</v>
          </cell>
          <cell r="I16">
            <v>180</v>
          </cell>
          <cell r="J16">
            <v>2043</v>
          </cell>
          <cell r="K16">
            <v>-35</v>
          </cell>
          <cell r="L16">
            <v>0</v>
          </cell>
          <cell r="M16">
            <v>0</v>
          </cell>
          <cell r="T16">
            <v>90</v>
          </cell>
          <cell r="V16">
            <v>300</v>
          </cell>
          <cell r="W16">
            <v>350.6</v>
          </cell>
          <cell r="X16">
            <v>300</v>
          </cell>
          <cell r="Y16">
            <v>7.5014261266400455</v>
          </cell>
          <cell r="Z16">
            <v>5.7900741585852824</v>
          </cell>
          <cell r="AD16">
            <v>255</v>
          </cell>
          <cell r="AE16">
            <v>359.6</v>
          </cell>
          <cell r="AF16">
            <v>359.6</v>
          </cell>
          <cell r="AG16">
            <v>358.4</v>
          </cell>
          <cell r="AH16">
            <v>401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89</v>
          </cell>
          <cell r="D17">
            <v>817</v>
          </cell>
          <cell r="E17">
            <v>548</v>
          </cell>
          <cell r="F17">
            <v>354</v>
          </cell>
          <cell r="G17">
            <v>0</v>
          </cell>
          <cell r="H17">
            <v>0.35</v>
          </cell>
          <cell r="I17">
            <v>45</v>
          </cell>
          <cell r="J17">
            <v>557</v>
          </cell>
          <cell r="K17">
            <v>-9</v>
          </cell>
          <cell r="L17">
            <v>100</v>
          </cell>
          <cell r="M17">
            <v>100</v>
          </cell>
          <cell r="V17">
            <v>100</v>
          </cell>
          <cell r="W17">
            <v>109.6</v>
          </cell>
          <cell r="X17">
            <v>110</v>
          </cell>
          <cell r="Y17">
            <v>6.9708029197080297</v>
          </cell>
          <cell r="Z17">
            <v>3.2299270072992701</v>
          </cell>
          <cell r="AD17">
            <v>0</v>
          </cell>
          <cell r="AE17">
            <v>97.8</v>
          </cell>
          <cell r="AF17">
            <v>97.8</v>
          </cell>
          <cell r="AG17">
            <v>105.6</v>
          </cell>
          <cell r="AH17">
            <v>106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56</v>
          </cell>
          <cell r="D18">
            <v>181</v>
          </cell>
          <cell r="E18">
            <v>123</v>
          </cell>
          <cell r="F18">
            <v>114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-4</v>
          </cell>
          <cell r="L18">
            <v>50</v>
          </cell>
          <cell r="M18">
            <v>30</v>
          </cell>
          <cell r="W18">
            <v>24.6</v>
          </cell>
          <cell r="Y18">
            <v>7.8861788617886175</v>
          </cell>
          <cell r="Z18">
            <v>4.6341463414634143</v>
          </cell>
          <cell r="AD18">
            <v>0</v>
          </cell>
          <cell r="AE18">
            <v>23.6</v>
          </cell>
          <cell r="AF18">
            <v>23.6</v>
          </cell>
          <cell r="AG18">
            <v>28.6</v>
          </cell>
          <cell r="AH18">
            <v>16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290</v>
          </cell>
          <cell r="D19">
            <v>117</v>
          </cell>
          <cell r="E19">
            <v>153</v>
          </cell>
          <cell r="F19">
            <v>252</v>
          </cell>
          <cell r="G19">
            <v>0</v>
          </cell>
          <cell r="H19">
            <v>0.35</v>
          </cell>
          <cell r="I19">
            <v>45</v>
          </cell>
          <cell r="J19">
            <v>155</v>
          </cell>
          <cell r="K19">
            <v>-2</v>
          </cell>
          <cell r="L19">
            <v>0</v>
          </cell>
          <cell r="M19">
            <v>0</v>
          </cell>
          <cell r="W19">
            <v>30.6</v>
          </cell>
          <cell r="Y19">
            <v>8.235294117647058</v>
          </cell>
          <cell r="Z19">
            <v>8.235294117647058</v>
          </cell>
          <cell r="AD19">
            <v>0</v>
          </cell>
          <cell r="AE19">
            <v>99.2</v>
          </cell>
          <cell r="AF19">
            <v>99.2</v>
          </cell>
          <cell r="AG19">
            <v>33.4</v>
          </cell>
          <cell r="AH19">
            <v>27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112</v>
          </cell>
          <cell r="D20">
            <v>992</v>
          </cell>
          <cell r="E20">
            <v>553</v>
          </cell>
          <cell r="F20">
            <v>529</v>
          </cell>
          <cell r="G20">
            <v>0</v>
          </cell>
          <cell r="H20">
            <v>0.35</v>
          </cell>
          <cell r="I20">
            <v>45</v>
          </cell>
          <cell r="J20">
            <v>574</v>
          </cell>
          <cell r="K20">
            <v>-21</v>
          </cell>
          <cell r="L20">
            <v>100</v>
          </cell>
          <cell r="M20">
            <v>100</v>
          </cell>
          <cell r="V20">
            <v>100</v>
          </cell>
          <cell r="W20">
            <v>110.6</v>
          </cell>
          <cell r="X20">
            <v>100</v>
          </cell>
          <cell r="Y20">
            <v>8.3996383363471967</v>
          </cell>
          <cell r="Z20">
            <v>4.7830018083182644</v>
          </cell>
          <cell r="AD20">
            <v>0</v>
          </cell>
          <cell r="AE20">
            <v>97.2</v>
          </cell>
          <cell r="AF20">
            <v>97.2</v>
          </cell>
          <cell r="AG20">
            <v>119.6</v>
          </cell>
          <cell r="AH20">
            <v>129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151.93299999999999</v>
          </cell>
          <cell r="D21">
            <v>860.56899999999996</v>
          </cell>
          <cell r="E21">
            <v>607.46900000000005</v>
          </cell>
          <cell r="F21">
            <v>385.673</v>
          </cell>
          <cell r="G21">
            <v>0</v>
          </cell>
          <cell r="H21">
            <v>1</v>
          </cell>
          <cell r="I21">
            <v>50</v>
          </cell>
          <cell r="J21">
            <v>628.21600000000001</v>
          </cell>
          <cell r="K21">
            <v>-20.746999999999957</v>
          </cell>
          <cell r="L21">
            <v>50</v>
          </cell>
          <cell r="M21">
            <v>150</v>
          </cell>
          <cell r="V21">
            <v>120</v>
          </cell>
          <cell r="W21">
            <v>121.49380000000001</v>
          </cell>
          <cell r="X21">
            <v>130</v>
          </cell>
          <cell r="Y21">
            <v>6.8783180705517477</v>
          </cell>
          <cell r="Z21">
            <v>3.1744253616233915</v>
          </cell>
          <cell r="AD21">
            <v>0</v>
          </cell>
          <cell r="AE21">
            <v>134.1626</v>
          </cell>
          <cell r="AF21">
            <v>134.1626</v>
          </cell>
          <cell r="AG21">
            <v>123.0128</v>
          </cell>
          <cell r="AH21">
            <v>157.29400000000001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2823.2640000000001</v>
          </cell>
          <cell r="D22">
            <v>6032.1909999999998</v>
          </cell>
          <cell r="E22">
            <v>6109.0209999999997</v>
          </cell>
          <cell r="F22">
            <v>2688.4589999999998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6131.78</v>
          </cell>
          <cell r="K22">
            <v>-22.759000000000015</v>
          </cell>
          <cell r="L22">
            <v>1700</v>
          </cell>
          <cell r="M22">
            <v>1000</v>
          </cell>
          <cell r="V22">
            <v>1500</v>
          </cell>
          <cell r="W22">
            <v>1200.5462</v>
          </cell>
          <cell r="X22">
            <v>1400</v>
          </cell>
          <cell r="Y22">
            <v>6.9039067384495478</v>
          </cell>
          <cell r="Z22">
            <v>2.2393632165092856</v>
          </cell>
          <cell r="AD22">
            <v>106.29</v>
          </cell>
          <cell r="AE22">
            <v>1166.8292000000001</v>
          </cell>
          <cell r="AF22">
            <v>1166.8292000000001</v>
          </cell>
          <cell r="AG22">
            <v>1122.3402000000001</v>
          </cell>
          <cell r="AH22">
            <v>1319.8030000000001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128.779</v>
          </cell>
          <cell r="D23">
            <v>377.721</v>
          </cell>
          <cell r="E23">
            <v>351.09699999999998</v>
          </cell>
          <cell r="F23">
            <v>136.87200000000001</v>
          </cell>
          <cell r="G23">
            <v>0</v>
          </cell>
          <cell r="H23">
            <v>1</v>
          </cell>
          <cell r="I23">
            <v>50</v>
          </cell>
          <cell r="J23">
            <v>369.10399999999998</v>
          </cell>
          <cell r="K23">
            <v>-18.007000000000005</v>
          </cell>
          <cell r="L23">
            <v>100</v>
          </cell>
          <cell r="M23">
            <v>50</v>
          </cell>
          <cell r="V23">
            <v>120</v>
          </cell>
          <cell r="W23">
            <v>70.219399999999993</v>
          </cell>
          <cell r="X23">
            <v>80</v>
          </cell>
          <cell r="Y23">
            <v>6.9335824572696447</v>
          </cell>
          <cell r="Z23">
            <v>1.9492049205775046</v>
          </cell>
          <cell r="AD23">
            <v>0</v>
          </cell>
          <cell r="AE23">
            <v>66.350200000000001</v>
          </cell>
          <cell r="AF23">
            <v>66.350200000000001</v>
          </cell>
          <cell r="AG23">
            <v>64.405600000000007</v>
          </cell>
          <cell r="AH23">
            <v>118.30500000000001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539.68100000000004</v>
          </cell>
          <cell r="D24">
            <v>2130.0120000000002</v>
          </cell>
          <cell r="E24">
            <v>2171.6350000000002</v>
          </cell>
          <cell r="F24">
            <v>490.726</v>
          </cell>
          <cell r="G24">
            <v>0</v>
          </cell>
          <cell r="H24">
            <v>1</v>
          </cell>
          <cell r="I24">
            <v>60</v>
          </cell>
          <cell r="J24">
            <v>2242.3119999999999</v>
          </cell>
          <cell r="K24">
            <v>-70.67699999999968</v>
          </cell>
          <cell r="L24">
            <v>300</v>
          </cell>
          <cell r="M24">
            <v>350</v>
          </cell>
          <cell r="V24">
            <v>800</v>
          </cell>
          <cell r="W24">
            <v>434.32700000000006</v>
          </cell>
          <cell r="X24">
            <v>1000</v>
          </cell>
          <cell r="Y24">
            <v>6.7707648845224906</v>
          </cell>
          <cell r="Z24">
            <v>1.1298537737695329</v>
          </cell>
          <cell r="AD24">
            <v>0</v>
          </cell>
          <cell r="AE24">
            <v>359.26900000000001</v>
          </cell>
          <cell r="AF24">
            <v>359.26900000000001</v>
          </cell>
          <cell r="AG24">
            <v>329.62540000000001</v>
          </cell>
          <cell r="AH24">
            <v>521.07100000000003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160.143</v>
          </cell>
          <cell r="D25">
            <v>806.928</v>
          </cell>
          <cell r="E25">
            <v>683.22299999999996</v>
          </cell>
          <cell r="F25">
            <v>280.32100000000003</v>
          </cell>
          <cell r="G25">
            <v>0</v>
          </cell>
          <cell r="H25">
            <v>1</v>
          </cell>
          <cell r="I25">
            <v>50</v>
          </cell>
          <cell r="J25">
            <v>670.88</v>
          </cell>
          <cell r="K25">
            <v>12.342999999999961</v>
          </cell>
          <cell r="L25">
            <v>150</v>
          </cell>
          <cell r="M25">
            <v>130</v>
          </cell>
          <cell r="V25">
            <v>210</v>
          </cell>
          <cell r="W25">
            <v>136.6446</v>
          </cell>
          <cell r="X25">
            <v>170</v>
          </cell>
          <cell r="Y25">
            <v>6.8815086728637649</v>
          </cell>
          <cell r="Z25">
            <v>2.0514605041106639</v>
          </cell>
          <cell r="AD25">
            <v>0</v>
          </cell>
          <cell r="AE25">
            <v>128.32940000000002</v>
          </cell>
          <cell r="AF25">
            <v>128.32940000000002</v>
          </cell>
          <cell r="AG25">
            <v>124.6786</v>
          </cell>
          <cell r="AH25">
            <v>190.958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70.858000000000004</v>
          </cell>
          <cell r="D26">
            <v>234.20500000000001</v>
          </cell>
          <cell r="E26">
            <v>220.24799999999999</v>
          </cell>
          <cell r="F26">
            <v>83.093999999999994</v>
          </cell>
          <cell r="G26">
            <v>0</v>
          </cell>
          <cell r="H26">
            <v>1</v>
          </cell>
          <cell r="I26">
            <v>60</v>
          </cell>
          <cell r="J26">
            <v>211.679</v>
          </cell>
          <cell r="K26">
            <v>8.5689999999999884</v>
          </cell>
          <cell r="L26">
            <v>50</v>
          </cell>
          <cell r="M26">
            <v>50</v>
          </cell>
          <cell r="V26">
            <v>70</v>
          </cell>
          <cell r="W26">
            <v>44.049599999999998</v>
          </cell>
          <cell r="X26">
            <v>50</v>
          </cell>
          <cell r="Y26">
            <v>6.8807435254803675</v>
          </cell>
          <cell r="Z26">
            <v>1.8863735425520323</v>
          </cell>
          <cell r="AD26">
            <v>0</v>
          </cell>
          <cell r="AE26">
            <v>39.210999999999999</v>
          </cell>
          <cell r="AF26">
            <v>39.210999999999999</v>
          </cell>
          <cell r="AG26">
            <v>38.356999999999999</v>
          </cell>
          <cell r="AH26">
            <v>57.527000000000001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19.141999999999999</v>
          </cell>
          <cell r="D27">
            <v>276.31900000000002</v>
          </cell>
          <cell r="E27">
            <v>185.136</v>
          </cell>
          <cell r="F27">
            <v>106.816</v>
          </cell>
          <cell r="G27">
            <v>0</v>
          </cell>
          <cell r="H27">
            <v>1</v>
          </cell>
          <cell r="I27">
            <v>60</v>
          </cell>
          <cell r="J27">
            <v>182.19</v>
          </cell>
          <cell r="K27">
            <v>2.945999999999998</v>
          </cell>
          <cell r="L27">
            <v>20</v>
          </cell>
          <cell r="M27">
            <v>50</v>
          </cell>
          <cell r="V27">
            <v>40</v>
          </cell>
          <cell r="W27">
            <v>37.027200000000001</v>
          </cell>
          <cell r="X27">
            <v>40</v>
          </cell>
          <cell r="Y27">
            <v>6.935874168179069</v>
          </cell>
          <cell r="Z27">
            <v>2.8847982024025582</v>
          </cell>
          <cell r="AD27">
            <v>0</v>
          </cell>
          <cell r="AE27">
            <v>41.912799999999997</v>
          </cell>
          <cell r="AF27">
            <v>41.912799999999997</v>
          </cell>
          <cell r="AG27">
            <v>34.6922</v>
          </cell>
          <cell r="AH27">
            <v>37.902000000000001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59.832999999999998</v>
          </cell>
          <cell r="D28">
            <v>951.20299999999997</v>
          </cell>
          <cell r="E28">
            <v>504.524</v>
          </cell>
          <cell r="F28">
            <v>492.71800000000002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499.87099999999998</v>
          </cell>
          <cell r="K28">
            <v>4.65300000000002</v>
          </cell>
          <cell r="L28">
            <v>100</v>
          </cell>
          <cell r="M28">
            <v>120</v>
          </cell>
          <cell r="W28">
            <v>100.90479999999999</v>
          </cell>
          <cell r="Y28">
            <v>7.0632715192934343</v>
          </cell>
          <cell r="Z28">
            <v>4.8829986284101459</v>
          </cell>
          <cell r="AD28">
            <v>0</v>
          </cell>
          <cell r="AE28">
            <v>117.12480000000001</v>
          </cell>
          <cell r="AF28">
            <v>117.12480000000001</v>
          </cell>
          <cell r="AG28">
            <v>123.874</v>
          </cell>
          <cell r="AH28">
            <v>95.673000000000002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70.144000000000005</v>
          </cell>
          <cell r="D29">
            <v>145.22</v>
          </cell>
          <cell r="E29">
            <v>131.078</v>
          </cell>
          <cell r="F29">
            <v>77.034999999999997</v>
          </cell>
          <cell r="G29">
            <v>0</v>
          </cell>
          <cell r="H29">
            <v>1</v>
          </cell>
          <cell r="I29">
            <v>30</v>
          </cell>
          <cell r="J29">
            <v>120.402</v>
          </cell>
          <cell r="K29">
            <v>10.676000000000002</v>
          </cell>
          <cell r="L29">
            <v>20</v>
          </cell>
          <cell r="M29">
            <v>30</v>
          </cell>
          <cell r="V29">
            <v>20</v>
          </cell>
          <cell r="W29">
            <v>26.215600000000002</v>
          </cell>
          <cell r="X29">
            <v>30</v>
          </cell>
          <cell r="Y29">
            <v>6.7530401745525559</v>
          </cell>
          <cell r="Z29">
            <v>2.9385175239170565</v>
          </cell>
          <cell r="AD29">
            <v>0</v>
          </cell>
          <cell r="AE29">
            <v>29.107799999999997</v>
          </cell>
          <cell r="AF29">
            <v>29.107799999999997</v>
          </cell>
          <cell r="AG29">
            <v>24.746199999999998</v>
          </cell>
          <cell r="AH29">
            <v>32.359000000000002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120.68</v>
          </cell>
          <cell r="D30">
            <v>160.04499999999999</v>
          </cell>
          <cell r="E30">
            <v>177.41800000000001</v>
          </cell>
          <cell r="F30">
            <v>100.375</v>
          </cell>
          <cell r="G30" t="str">
            <v>н</v>
          </cell>
          <cell r="H30">
            <v>1</v>
          </cell>
          <cell r="I30">
            <v>30</v>
          </cell>
          <cell r="J30">
            <v>172.96600000000001</v>
          </cell>
          <cell r="K30">
            <v>4.4519999999999982</v>
          </cell>
          <cell r="L30">
            <v>40</v>
          </cell>
          <cell r="M30">
            <v>40</v>
          </cell>
          <cell r="V30">
            <v>20</v>
          </cell>
          <cell r="W30">
            <v>35.483600000000003</v>
          </cell>
          <cell r="X30">
            <v>40</v>
          </cell>
          <cell r="Y30">
            <v>6.7742562761388356</v>
          </cell>
          <cell r="Z30">
            <v>2.8287716015285933</v>
          </cell>
          <cell r="AD30">
            <v>0</v>
          </cell>
          <cell r="AE30">
            <v>30.524400000000004</v>
          </cell>
          <cell r="AF30">
            <v>30.524400000000004</v>
          </cell>
          <cell r="AG30">
            <v>33.492200000000004</v>
          </cell>
          <cell r="AH30">
            <v>29.036999999999999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429.17500000000001</v>
          </cell>
          <cell r="D31">
            <v>2587.4949999999999</v>
          </cell>
          <cell r="E31">
            <v>1818.21</v>
          </cell>
          <cell r="F31">
            <v>1168.5309999999999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1862.028</v>
          </cell>
          <cell r="K31">
            <v>-43.817999999999984</v>
          </cell>
          <cell r="L31">
            <v>150</v>
          </cell>
          <cell r="M31">
            <v>400</v>
          </cell>
          <cell r="V31">
            <v>400</v>
          </cell>
          <cell r="W31">
            <v>363.642</v>
          </cell>
          <cell r="X31">
            <v>400</v>
          </cell>
          <cell r="Y31">
            <v>6.925852899280061</v>
          </cell>
          <cell r="Z31">
            <v>3.2134104421381466</v>
          </cell>
          <cell r="AD31">
            <v>0</v>
          </cell>
          <cell r="AE31">
            <v>400.524</v>
          </cell>
          <cell r="AF31">
            <v>400.524</v>
          </cell>
          <cell r="AG31">
            <v>353.10399999999998</v>
          </cell>
          <cell r="AH31">
            <v>426.83100000000002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48.847000000000001</v>
          </cell>
          <cell r="D32">
            <v>222.751</v>
          </cell>
          <cell r="E32">
            <v>124.55500000000001</v>
          </cell>
          <cell r="F32">
            <v>145.57300000000001</v>
          </cell>
          <cell r="G32">
            <v>0</v>
          </cell>
          <cell r="H32">
            <v>1</v>
          </cell>
          <cell r="I32">
            <v>40</v>
          </cell>
          <cell r="J32">
            <v>133.35</v>
          </cell>
          <cell r="K32">
            <v>-8.7949999999999875</v>
          </cell>
          <cell r="L32">
            <v>0</v>
          </cell>
          <cell r="M32">
            <v>20</v>
          </cell>
          <cell r="W32">
            <v>24.911000000000001</v>
          </cell>
          <cell r="X32">
            <v>10</v>
          </cell>
          <cell r="Y32">
            <v>7.0480109188711815</v>
          </cell>
          <cell r="Z32">
            <v>5.8437236562161292</v>
          </cell>
          <cell r="AD32">
            <v>0</v>
          </cell>
          <cell r="AE32">
            <v>24.477600000000002</v>
          </cell>
          <cell r="AF32">
            <v>24.477600000000002</v>
          </cell>
          <cell r="AG32">
            <v>24.514400000000002</v>
          </cell>
          <cell r="AH32">
            <v>15.885999999999999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198.69900000000001</v>
          </cell>
          <cell r="D33">
            <v>229.32300000000001</v>
          </cell>
          <cell r="E33">
            <v>159.21600000000001</v>
          </cell>
          <cell r="F33">
            <v>267.26799999999997</v>
          </cell>
          <cell r="G33" t="str">
            <v>н</v>
          </cell>
          <cell r="H33">
            <v>1</v>
          </cell>
          <cell r="I33">
            <v>35</v>
          </cell>
          <cell r="J33">
            <v>157.5</v>
          </cell>
          <cell r="K33">
            <v>1.7160000000000082</v>
          </cell>
          <cell r="L33">
            <v>30</v>
          </cell>
          <cell r="M33">
            <v>50</v>
          </cell>
          <cell r="W33">
            <v>31.843200000000003</v>
          </cell>
          <cell r="Y33">
            <v>10.905562255049741</v>
          </cell>
          <cell r="Z33">
            <v>8.3932519344789451</v>
          </cell>
          <cell r="AD33">
            <v>0</v>
          </cell>
          <cell r="AE33">
            <v>88.379199999999997</v>
          </cell>
          <cell r="AF33">
            <v>88.379199999999997</v>
          </cell>
          <cell r="AG33">
            <v>50.785800000000002</v>
          </cell>
          <cell r="AH33">
            <v>68.126000000000005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62.302</v>
          </cell>
          <cell r="D34">
            <v>177.81</v>
          </cell>
          <cell r="E34">
            <v>137.251</v>
          </cell>
          <cell r="F34">
            <v>99.971000000000004</v>
          </cell>
          <cell r="G34">
            <v>0</v>
          </cell>
          <cell r="H34">
            <v>1</v>
          </cell>
          <cell r="I34">
            <v>30</v>
          </cell>
          <cell r="J34">
            <v>130.24299999999999</v>
          </cell>
          <cell r="K34">
            <v>7.0080000000000098</v>
          </cell>
          <cell r="L34">
            <v>20</v>
          </cell>
          <cell r="M34">
            <v>30</v>
          </cell>
          <cell r="V34">
            <v>10</v>
          </cell>
          <cell r="W34">
            <v>27.450200000000002</v>
          </cell>
          <cell r="X34">
            <v>20</v>
          </cell>
          <cell r="Y34">
            <v>6.556272814041427</v>
          </cell>
          <cell r="Z34">
            <v>3.6419042484207762</v>
          </cell>
          <cell r="AD34">
            <v>0</v>
          </cell>
          <cell r="AE34">
            <v>25.682799999999997</v>
          </cell>
          <cell r="AF34">
            <v>25.682799999999997</v>
          </cell>
          <cell r="AG34">
            <v>27.1432</v>
          </cell>
          <cell r="AH34">
            <v>23.591999999999999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3.629</v>
          </cell>
          <cell r="F35">
            <v>32.984999999999999</v>
          </cell>
          <cell r="G35" t="str">
            <v>н</v>
          </cell>
          <cell r="H35">
            <v>1</v>
          </cell>
          <cell r="I35">
            <v>45</v>
          </cell>
          <cell r="J35">
            <v>3.6</v>
          </cell>
          <cell r="K35">
            <v>2.8999999999999915E-2</v>
          </cell>
          <cell r="L35">
            <v>0</v>
          </cell>
          <cell r="M35">
            <v>0</v>
          </cell>
          <cell r="W35">
            <v>0.7258</v>
          </cell>
          <cell r="Y35">
            <v>45.44640396803527</v>
          </cell>
          <cell r="Z35">
            <v>45.44640396803527</v>
          </cell>
          <cell r="AD35">
            <v>0</v>
          </cell>
          <cell r="AE35">
            <v>2.1856</v>
          </cell>
          <cell r="AF35">
            <v>2.1856</v>
          </cell>
          <cell r="AG35">
            <v>1.0913999999999999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24.509</v>
          </cell>
          <cell r="E36">
            <v>9.2189999999999994</v>
          </cell>
          <cell r="F36">
            <v>15.29</v>
          </cell>
          <cell r="G36" t="str">
            <v>н</v>
          </cell>
          <cell r="H36">
            <v>1</v>
          </cell>
          <cell r="I36">
            <v>45</v>
          </cell>
          <cell r="J36">
            <v>9</v>
          </cell>
          <cell r="K36">
            <v>0.21899999999999942</v>
          </cell>
          <cell r="L36">
            <v>0</v>
          </cell>
          <cell r="M36">
            <v>0</v>
          </cell>
          <cell r="W36">
            <v>1.8437999999999999</v>
          </cell>
          <cell r="Y36">
            <v>8.2926564703330072</v>
          </cell>
          <cell r="Z36">
            <v>8.2926564703330072</v>
          </cell>
          <cell r="AD36">
            <v>0</v>
          </cell>
          <cell r="AE36">
            <v>1.6594000000000002</v>
          </cell>
          <cell r="AF36">
            <v>1.6594000000000002</v>
          </cell>
          <cell r="AG36">
            <v>2.4024000000000001</v>
          </cell>
          <cell r="AH36">
            <v>0.92500000000000004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12.504</v>
          </cell>
          <cell r="D37">
            <v>10.988</v>
          </cell>
          <cell r="E37">
            <v>11.86</v>
          </cell>
          <cell r="F37">
            <v>11.632</v>
          </cell>
          <cell r="G37" t="str">
            <v>н</v>
          </cell>
          <cell r="H37">
            <v>1</v>
          </cell>
          <cell r="I37">
            <v>45</v>
          </cell>
          <cell r="J37">
            <v>11.803000000000001</v>
          </cell>
          <cell r="K37">
            <v>5.6999999999998607E-2</v>
          </cell>
          <cell r="L37">
            <v>0</v>
          </cell>
          <cell r="M37">
            <v>0</v>
          </cell>
          <cell r="V37">
            <v>10</v>
          </cell>
          <cell r="W37">
            <v>2.3719999999999999</v>
          </cell>
          <cell r="Y37">
            <v>9.1197301854974704</v>
          </cell>
          <cell r="Z37">
            <v>4.9038785834738619</v>
          </cell>
          <cell r="AD37">
            <v>0</v>
          </cell>
          <cell r="AE37">
            <v>1.2542</v>
          </cell>
          <cell r="AF37">
            <v>1.2542</v>
          </cell>
          <cell r="AG37">
            <v>2.1936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1154</v>
          </cell>
          <cell r="D38">
            <v>1712</v>
          </cell>
          <cell r="E38">
            <v>2170</v>
          </cell>
          <cell r="F38">
            <v>660</v>
          </cell>
          <cell r="G38" t="str">
            <v>отк</v>
          </cell>
          <cell r="H38">
            <v>0.35</v>
          </cell>
          <cell r="I38">
            <v>40</v>
          </cell>
          <cell r="J38">
            <v>2195</v>
          </cell>
          <cell r="K38">
            <v>-25</v>
          </cell>
          <cell r="L38">
            <v>200</v>
          </cell>
          <cell r="M38">
            <v>200</v>
          </cell>
          <cell r="V38">
            <v>1000</v>
          </cell>
          <cell r="W38">
            <v>434</v>
          </cell>
          <cell r="X38">
            <v>900</v>
          </cell>
          <cell r="Y38">
            <v>6.8202764976958523</v>
          </cell>
          <cell r="Z38">
            <v>1.5207373271889402</v>
          </cell>
          <cell r="AD38">
            <v>0</v>
          </cell>
          <cell r="AE38">
            <v>308.2</v>
          </cell>
          <cell r="AF38">
            <v>308.2</v>
          </cell>
          <cell r="AG38">
            <v>289</v>
          </cell>
          <cell r="AH38">
            <v>541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750</v>
          </cell>
          <cell r="D39">
            <v>6485</v>
          </cell>
          <cell r="E39">
            <v>4137</v>
          </cell>
          <cell r="F39">
            <v>3045</v>
          </cell>
          <cell r="G39">
            <v>0</v>
          </cell>
          <cell r="H39">
            <v>0.4</v>
          </cell>
          <cell r="I39">
            <v>40</v>
          </cell>
          <cell r="J39">
            <v>4217</v>
          </cell>
          <cell r="K39">
            <v>-80</v>
          </cell>
          <cell r="L39">
            <v>650</v>
          </cell>
          <cell r="M39">
            <v>1000</v>
          </cell>
          <cell r="T39">
            <v>804</v>
          </cell>
          <cell r="W39">
            <v>767.4</v>
          </cell>
          <cell r="X39">
            <v>600</v>
          </cell>
          <cell r="Y39">
            <v>6.899921813917123</v>
          </cell>
          <cell r="Z39">
            <v>3.9679437060203284</v>
          </cell>
          <cell r="AD39">
            <v>300</v>
          </cell>
          <cell r="AE39">
            <v>803.2</v>
          </cell>
          <cell r="AF39">
            <v>803.2</v>
          </cell>
          <cell r="AG39">
            <v>819.8</v>
          </cell>
          <cell r="AH39">
            <v>721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2959</v>
          </cell>
          <cell r="D40">
            <v>8093</v>
          </cell>
          <cell r="E40">
            <v>8812</v>
          </cell>
          <cell r="F40">
            <v>2179</v>
          </cell>
          <cell r="G40">
            <v>0</v>
          </cell>
          <cell r="H40">
            <v>0.45</v>
          </cell>
          <cell r="I40">
            <v>45</v>
          </cell>
          <cell r="J40">
            <v>8878</v>
          </cell>
          <cell r="K40">
            <v>-66</v>
          </cell>
          <cell r="L40">
            <v>550</v>
          </cell>
          <cell r="M40">
            <v>900</v>
          </cell>
          <cell r="T40">
            <v>800</v>
          </cell>
          <cell r="V40">
            <v>500</v>
          </cell>
          <cell r="W40">
            <v>722.4</v>
          </cell>
          <cell r="X40">
            <v>800</v>
          </cell>
          <cell r="Y40">
            <v>6.823089700996678</v>
          </cell>
          <cell r="Z40">
            <v>3.0163344407530457</v>
          </cell>
          <cell r="AD40">
            <v>5200</v>
          </cell>
          <cell r="AE40">
            <v>1231</v>
          </cell>
          <cell r="AF40">
            <v>1231</v>
          </cell>
          <cell r="AG40">
            <v>703.4</v>
          </cell>
          <cell r="AH40">
            <v>820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206.75899999999999</v>
          </cell>
          <cell r="D41">
            <v>1927.3420000000001</v>
          </cell>
          <cell r="E41">
            <v>1407.348</v>
          </cell>
          <cell r="F41">
            <v>650.25599999999997</v>
          </cell>
          <cell r="G41">
            <v>0</v>
          </cell>
          <cell r="H41">
            <v>1</v>
          </cell>
          <cell r="I41">
            <v>40</v>
          </cell>
          <cell r="J41">
            <v>1364.9760000000001</v>
          </cell>
          <cell r="K41">
            <v>42.371999999999844</v>
          </cell>
          <cell r="L41">
            <v>500</v>
          </cell>
          <cell r="M41">
            <v>300</v>
          </cell>
          <cell r="V41">
            <v>200</v>
          </cell>
          <cell r="W41">
            <v>281.46960000000001</v>
          </cell>
          <cell r="X41">
            <v>290</v>
          </cell>
          <cell r="Y41">
            <v>6.8933057069040489</v>
          </cell>
          <cell r="Z41">
            <v>2.3102175154972331</v>
          </cell>
          <cell r="AD41">
            <v>0</v>
          </cell>
          <cell r="AE41">
            <v>105.6262</v>
          </cell>
          <cell r="AF41">
            <v>105.6262</v>
          </cell>
          <cell r="AG41">
            <v>273.89260000000002</v>
          </cell>
          <cell r="AH41">
            <v>297.85000000000002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160</v>
          </cell>
          <cell r="D42">
            <v>2014</v>
          </cell>
          <cell r="E42">
            <v>1102</v>
          </cell>
          <cell r="F42">
            <v>1060</v>
          </cell>
          <cell r="G42">
            <v>0</v>
          </cell>
          <cell r="H42">
            <v>0.1</v>
          </cell>
          <cell r="I42">
            <v>730</v>
          </cell>
          <cell r="J42">
            <v>1121</v>
          </cell>
          <cell r="K42">
            <v>-19</v>
          </cell>
          <cell r="L42">
            <v>0</v>
          </cell>
          <cell r="M42">
            <v>150</v>
          </cell>
          <cell r="V42">
            <v>1000</v>
          </cell>
          <cell r="W42">
            <v>220.4</v>
          </cell>
          <cell r="Y42">
            <v>10.027223230490018</v>
          </cell>
          <cell r="Z42">
            <v>4.809437386569873</v>
          </cell>
          <cell r="AD42">
            <v>0</v>
          </cell>
          <cell r="AE42">
            <v>181.6</v>
          </cell>
          <cell r="AF42">
            <v>181.6</v>
          </cell>
          <cell r="AG42">
            <v>223</v>
          </cell>
          <cell r="AH42">
            <v>214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274</v>
          </cell>
          <cell r="D43">
            <v>1995</v>
          </cell>
          <cell r="E43">
            <v>1292</v>
          </cell>
          <cell r="F43">
            <v>950</v>
          </cell>
          <cell r="G43">
            <v>0</v>
          </cell>
          <cell r="H43">
            <v>0.35</v>
          </cell>
          <cell r="I43">
            <v>40</v>
          </cell>
          <cell r="J43">
            <v>1315</v>
          </cell>
          <cell r="K43">
            <v>-23</v>
          </cell>
          <cell r="L43">
            <v>250</v>
          </cell>
          <cell r="M43">
            <v>300</v>
          </cell>
          <cell r="W43">
            <v>258.39999999999998</v>
          </cell>
          <cell r="X43">
            <v>250</v>
          </cell>
          <cell r="Y43">
            <v>6.772445820433437</v>
          </cell>
          <cell r="Z43">
            <v>3.6764705882352944</v>
          </cell>
          <cell r="AD43">
            <v>0</v>
          </cell>
          <cell r="AE43">
            <v>257.39999999999998</v>
          </cell>
          <cell r="AF43">
            <v>257.39999999999998</v>
          </cell>
          <cell r="AG43">
            <v>269.8</v>
          </cell>
          <cell r="AH43">
            <v>289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485.86500000000001</v>
          </cell>
          <cell r="D44">
            <v>162.16300000000001</v>
          </cell>
          <cell r="E44">
            <v>343.86599999999999</v>
          </cell>
          <cell r="F44">
            <v>297.726</v>
          </cell>
          <cell r="G44">
            <v>0</v>
          </cell>
          <cell r="H44">
            <v>1</v>
          </cell>
          <cell r="I44">
            <v>40</v>
          </cell>
          <cell r="J44">
            <v>361.69099999999997</v>
          </cell>
          <cell r="K44">
            <v>-17.824999999999989</v>
          </cell>
          <cell r="L44">
            <v>0</v>
          </cell>
          <cell r="M44">
            <v>100</v>
          </cell>
          <cell r="W44">
            <v>68.773200000000003</v>
          </cell>
          <cell r="X44">
            <v>80</v>
          </cell>
          <cell r="Y44">
            <v>6.9463977246950845</v>
          </cell>
          <cell r="Z44">
            <v>4.3290991258222675</v>
          </cell>
          <cell r="AD44">
            <v>0</v>
          </cell>
          <cell r="AE44">
            <v>229.65559999999999</v>
          </cell>
          <cell r="AF44">
            <v>229.65559999999999</v>
          </cell>
          <cell r="AG44">
            <v>70.370199999999997</v>
          </cell>
          <cell r="AH44">
            <v>61.695999999999998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339</v>
          </cell>
          <cell r="D45">
            <v>1801</v>
          </cell>
          <cell r="E45">
            <v>1028</v>
          </cell>
          <cell r="F45">
            <v>1082</v>
          </cell>
          <cell r="G45">
            <v>0</v>
          </cell>
          <cell r="H45">
            <v>0.4</v>
          </cell>
          <cell r="I45">
            <v>35</v>
          </cell>
          <cell r="J45">
            <v>1081</v>
          </cell>
          <cell r="K45">
            <v>-53</v>
          </cell>
          <cell r="L45">
            <v>0</v>
          </cell>
          <cell r="M45">
            <v>250</v>
          </cell>
          <cell r="W45">
            <v>205.6</v>
          </cell>
          <cell r="X45">
            <v>100</v>
          </cell>
          <cell r="Y45">
            <v>6.9649805447470818</v>
          </cell>
          <cell r="Z45">
            <v>5.2626459143968871</v>
          </cell>
          <cell r="AD45">
            <v>0</v>
          </cell>
          <cell r="AE45">
            <v>259</v>
          </cell>
          <cell r="AF45">
            <v>259</v>
          </cell>
          <cell r="AG45">
            <v>229.8</v>
          </cell>
          <cell r="AH45">
            <v>251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1069</v>
          </cell>
          <cell r="D46">
            <v>3147</v>
          </cell>
          <cell r="E46">
            <v>2295</v>
          </cell>
          <cell r="F46">
            <v>1886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-62</v>
          </cell>
          <cell r="L46">
            <v>350</v>
          </cell>
          <cell r="M46">
            <v>600</v>
          </cell>
          <cell r="W46">
            <v>459</v>
          </cell>
          <cell r="X46">
            <v>300</v>
          </cell>
          <cell r="Y46">
            <v>6.8322440087145972</v>
          </cell>
          <cell r="Z46">
            <v>4.1089324618736383</v>
          </cell>
          <cell r="AD46">
            <v>0</v>
          </cell>
          <cell r="AE46">
            <v>586.20000000000005</v>
          </cell>
          <cell r="AF46">
            <v>586.20000000000005</v>
          </cell>
          <cell r="AG46">
            <v>512.20000000000005</v>
          </cell>
          <cell r="AH46">
            <v>466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61.256999999999998</v>
          </cell>
          <cell r="D47">
            <v>267.286</v>
          </cell>
          <cell r="E47">
            <v>157.81200000000001</v>
          </cell>
          <cell r="F47">
            <v>162.03800000000001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166.35499999999999</v>
          </cell>
          <cell r="K47">
            <v>-8.5429999999999779</v>
          </cell>
          <cell r="L47">
            <v>30</v>
          </cell>
          <cell r="M47">
            <v>50</v>
          </cell>
          <cell r="W47">
            <v>31.562400000000004</v>
          </cell>
          <cell r="Y47">
            <v>7.6685549894811542</v>
          </cell>
          <cell r="Z47">
            <v>5.1338934935239395</v>
          </cell>
          <cell r="AD47">
            <v>0</v>
          </cell>
          <cell r="AE47">
            <v>35.980399999999996</v>
          </cell>
          <cell r="AF47">
            <v>35.980399999999996</v>
          </cell>
          <cell r="AG47">
            <v>35.769400000000005</v>
          </cell>
          <cell r="AH47">
            <v>30.422000000000001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88.168000000000006</v>
          </cell>
          <cell r="D48">
            <v>1108.8530000000001</v>
          </cell>
          <cell r="E48">
            <v>811.38599999999997</v>
          </cell>
          <cell r="F48">
            <v>370.31400000000002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816.35500000000002</v>
          </cell>
          <cell r="K48">
            <v>-4.9690000000000509</v>
          </cell>
          <cell r="L48">
            <v>150</v>
          </cell>
          <cell r="M48">
            <v>170</v>
          </cell>
          <cell r="V48">
            <v>200</v>
          </cell>
          <cell r="W48">
            <v>162.27719999999999</v>
          </cell>
          <cell r="X48">
            <v>200</v>
          </cell>
          <cell r="Y48">
            <v>6.7188366572753297</v>
          </cell>
          <cell r="Z48">
            <v>2.2819841604365867</v>
          </cell>
          <cell r="AD48">
            <v>0</v>
          </cell>
          <cell r="AE48">
            <v>132.5752</v>
          </cell>
          <cell r="AF48">
            <v>132.5752</v>
          </cell>
          <cell r="AG48">
            <v>140.85399999999998</v>
          </cell>
          <cell r="AH48">
            <v>118.191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211</v>
          </cell>
          <cell r="D49">
            <v>2428</v>
          </cell>
          <cell r="E49">
            <v>1500</v>
          </cell>
          <cell r="F49">
            <v>1101</v>
          </cell>
          <cell r="G49" t="str">
            <v>лид, я</v>
          </cell>
          <cell r="H49">
            <v>0.35</v>
          </cell>
          <cell r="I49">
            <v>40</v>
          </cell>
          <cell r="J49">
            <v>1541</v>
          </cell>
          <cell r="K49">
            <v>-41</v>
          </cell>
          <cell r="L49">
            <v>250</v>
          </cell>
          <cell r="M49">
            <v>350</v>
          </cell>
          <cell r="W49">
            <v>300</v>
          </cell>
          <cell r="X49">
            <v>350</v>
          </cell>
          <cell r="Y49">
            <v>6.8366666666666669</v>
          </cell>
          <cell r="Z49">
            <v>3.67</v>
          </cell>
          <cell r="AD49">
            <v>0</v>
          </cell>
          <cell r="AE49">
            <v>294.8</v>
          </cell>
          <cell r="AF49">
            <v>294.8</v>
          </cell>
          <cell r="AG49">
            <v>315.39999999999998</v>
          </cell>
          <cell r="AH49">
            <v>325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390</v>
          </cell>
          <cell r="D50">
            <v>4745</v>
          </cell>
          <cell r="E50">
            <v>2973</v>
          </cell>
          <cell r="F50">
            <v>1748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2381</v>
          </cell>
          <cell r="K50">
            <v>592</v>
          </cell>
          <cell r="L50">
            <v>600</v>
          </cell>
          <cell r="M50">
            <v>700</v>
          </cell>
          <cell r="V50">
            <v>400</v>
          </cell>
          <cell r="W50">
            <v>594.6</v>
          </cell>
          <cell r="X50">
            <v>600</v>
          </cell>
          <cell r="Y50">
            <v>6.8079381096535485</v>
          </cell>
          <cell r="Z50">
            <v>2.9397914564413048</v>
          </cell>
          <cell r="AD50">
            <v>0</v>
          </cell>
          <cell r="AE50">
            <v>583.20000000000005</v>
          </cell>
          <cell r="AF50">
            <v>583.20000000000005</v>
          </cell>
          <cell r="AG50">
            <v>585.20000000000005</v>
          </cell>
          <cell r="AH50">
            <v>496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391</v>
          </cell>
          <cell r="D51">
            <v>2017</v>
          </cell>
          <cell r="E51">
            <v>1491</v>
          </cell>
          <cell r="F51">
            <v>892</v>
          </cell>
          <cell r="G51">
            <v>0</v>
          </cell>
          <cell r="H51">
            <v>0.4</v>
          </cell>
          <cell r="I51">
            <v>35</v>
          </cell>
          <cell r="J51">
            <v>1543</v>
          </cell>
          <cell r="K51">
            <v>-52</v>
          </cell>
          <cell r="L51">
            <v>400</v>
          </cell>
          <cell r="M51">
            <v>350</v>
          </cell>
          <cell r="V51">
            <v>100</v>
          </cell>
          <cell r="W51">
            <v>298.2</v>
          </cell>
          <cell r="X51">
            <v>300</v>
          </cell>
          <cell r="Y51">
            <v>6.8477531857813547</v>
          </cell>
          <cell r="Z51">
            <v>2.9912810194500334</v>
          </cell>
          <cell r="AD51">
            <v>0</v>
          </cell>
          <cell r="AE51">
            <v>313.8</v>
          </cell>
          <cell r="AF51">
            <v>313.8</v>
          </cell>
          <cell r="AG51">
            <v>302</v>
          </cell>
          <cell r="AH51">
            <v>384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7.0270000000000001</v>
          </cell>
          <cell r="D52">
            <v>580.75400000000002</v>
          </cell>
          <cell r="E52">
            <v>276.98599999999999</v>
          </cell>
          <cell r="F52">
            <v>302.67899999999997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281.34899999999999</v>
          </cell>
          <cell r="K52">
            <v>-4.3629999999999995</v>
          </cell>
          <cell r="L52">
            <v>100</v>
          </cell>
          <cell r="M52">
            <v>50</v>
          </cell>
          <cell r="W52">
            <v>55.397199999999998</v>
          </cell>
          <cell r="X52">
            <v>50</v>
          </cell>
          <cell r="Y52">
            <v>9.0740867769490148</v>
          </cell>
          <cell r="Z52">
            <v>5.4637960041301721</v>
          </cell>
          <cell r="AD52">
            <v>0</v>
          </cell>
          <cell r="AE52">
            <v>64.268799999999999</v>
          </cell>
          <cell r="AF52">
            <v>64.268799999999999</v>
          </cell>
          <cell r="AG52">
            <v>75.669399999999996</v>
          </cell>
          <cell r="AH52">
            <v>75.748000000000005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814.07399999999996</v>
          </cell>
          <cell r="D53">
            <v>1414.5039999999999</v>
          </cell>
          <cell r="E53">
            <v>1196.1849999999999</v>
          </cell>
          <cell r="F53">
            <v>1020.234</v>
          </cell>
          <cell r="G53" t="str">
            <v>н</v>
          </cell>
          <cell r="H53">
            <v>1</v>
          </cell>
          <cell r="I53">
            <v>50</v>
          </cell>
          <cell r="J53">
            <v>1207.5160000000001</v>
          </cell>
          <cell r="K53">
            <v>-11.331000000000131</v>
          </cell>
          <cell r="L53">
            <v>200</v>
          </cell>
          <cell r="M53">
            <v>200</v>
          </cell>
          <cell r="V53">
            <v>100</v>
          </cell>
          <cell r="W53">
            <v>239.23699999999999</v>
          </cell>
          <cell r="X53">
            <v>200</v>
          </cell>
          <cell r="Y53">
            <v>7.1905014692543379</v>
          </cell>
          <cell r="Z53">
            <v>4.2645326600818434</v>
          </cell>
          <cell r="AD53">
            <v>0</v>
          </cell>
          <cell r="AE53">
            <v>260.19940000000003</v>
          </cell>
          <cell r="AF53">
            <v>260.19940000000003</v>
          </cell>
          <cell r="AG53">
            <v>241.7122</v>
          </cell>
          <cell r="AH53">
            <v>257.56900000000002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17.143000000000001</v>
          </cell>
          <cell r="D54">
            <v>48.203000000000003</v>
          </cell>
          <cell r="E54">
            <v>21.178999999999998</v>
          </cell>
          <cell r="F54">
            <v>44.167000000000002</v>
          </cell>
          <cell r="G54">
            <v>0</v>
          </cell>
          <cell r="H54">
            <v>1</v>
          </cell>
          <cell r="I54">
            <v>50</v>
          </cell>
          <cell r="J54">
            <v>22.7</v>
          </cell>
          <cell r="K54">
            <v>-1.5210000000000008</v>
          </cell>
          <cell r="L54">
            <v>0</v>
          </cell>
          <cell r="M54">
            <v>0</v>
          </cell>
          <cell r="W54">
            <v>4.2357999999999993</v>
          </cell>
          <cell r="Y54">
            <v>10.427073988384723</v>
          </cell>
          <cell r="Z54">
            <v>10.427073988384723</v>
          </cell>
          <cell r="AD54">
            <v>0</v>
          </cell>
          <cell r="AE54">
            <v>8.0754000000000001</v>
          </cell>
          <cell r="AF54">
            <v>8.0754000000000001</v>
          </cell>
          <cell r="AG54">
            <v>3.3231999999999999</v>
          </cell>
          <cell r="AH54">
            <v>7.5789999999999997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1784.7760000000001</v>
          </cell>
          <cell r="D55">
            <v>4544.13</v>
          </cell>
          <cell r="E55">
            <v>4754.7960000000003</v>
          </cell>
          <cell r="F55">
            <v>1553.7239999999999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4701.6660000000002</v>
          </cell>
          <cell r="K55">
            <v>53.130000000000109</v>
          </cell>
          <cell r="L55">
            <v>1800</v>
          </cell>
          <cell r="M55">
            <v>1100</v>
          </cell>
          <cell r="V55">
            <v>900</v>
          </cell>
          <cell r="W55">
            <v>950.95920000000001</v>
          </cell>
          <cell r="X55">
            <v>1100</v>
          </cell>
          <cell r="Y55">
            <v>6.7865414204941708</v>
          </cell>
          <cell r="Z55">
            <v>1.6338492755525158</v>
          </cell>
          <cell r="AD55">
            <v>0</v>
          </cell>
          <cell r="AE55">
            <v>1101.9947999999999</v>
          </cell>
          <cell r="AF55">
            <v>1101.9947999999999</v>
          </cell>
          <cell r="AG55">
            <v>923.68320000000006</v>
          </cell>
          <cell r="AH55">
            <v>1122.24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1010</v>
          </cell>
          <cell r="D56">
            <v>10290</v>
          </cell>
          <cell r="E56">
            <v>5539</v>
          </cell>
          <cell r="F56">
            <v>5045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3430</v>
          </cell>
          <cell r="K56">
            <v>2109</v>
          </cell>
          <cell r="L56">
            <v>1000</v>
          </cell>
          <cell r="M56">
            <v>1300</v>
          </cell>
          <cell r="W56">
            <v>1107.8</v>
          </cell>
          <cell r="X56">
            <v>500</v>
          </cell>
          <cell r="Y56">
            <v>7.0816031774688577</v>
          </cell>
          <cell r="Z56">
            <v>4.5540711319732807</v>
          </cell>
          <cell r="AD56">
            <v>0</v>
          </cell>
          <cell r="AE56">
            <v>1081</v>
          </cell>
          <cell r="AF56">
            <v>1081</v>
          </cell>
          <cell r="AG56">
            <v>1094.8</v>
          </cell>
          <cell r="AH56">
            <v>770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428</v>
          </cell>
          <cell r="D57">
            <v>6450</v>
          </cell>
          <cell r="E57">
            <v>5311</v>
          </cell>
          <cell r="F57">
            <v>1524</v>
          </cell>
          <cell r="G57" t="str">
            <v>акяб</v>
          </cell>
          <cell r="H57">
            <v>0.45</v>
          </cell>
          <cell r="I57">
            <v>50</v>
          </cell>
          <cell r="J57">
            <v>6488</v>
          </cell>
          <cell r="K57">
            <v>-1177</v>
          </cell>
          <cell r="L57">
            <v>500</v>
          </cell>
          <cell r="M57">
            <v>1000</v>
          </cell>
          <cell r="T57">
            <v>2700</v>
          </cell>
          <cell r="V57">
            <v>1700</v>
          </cell>
          <cell r="W57">
            <v>942.2</v>
          </cell>
          <cell r="X57">
            <v>1500</v>
          </cell>
          <cell r="Y57">
            <v>6.6058161749097852</v>
          </cell>
          <cell r="Z57">
            <v>1.6174909785608151</v>
          </cell>
          <cell r="AD57">
            <v>600</v>
          </cell>
          <cell r="AE57">
            <v>779</v>
          </cell>
          <cell r="AF57">
            <v>779</v>
          </cell>
          <cell r="AG57">
            <v>821.4</v>
          </cell>
          <cell r="AH57">
            <v>1173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497</v>
          </cell>
          <cell r="D58">
            <v>1847</v>
          </cell>
          <cell r="E58">
            <v>1455</v>
          </cell>
          <cell r="F58">
            <v>862</v>
          </cell>
          <cell r="G58">
            <v>0</v>
          </cell>
          <cell r="H58">
            <v>0.45</v>
          </cell>
          <cell r="I58">
            <v>50</v>
          </cell>
          <cell r="J58">
            <v>1457</v>
          </cell>
          <cell r="K58">
            <v>-2</v>
          </cell>
          <cell r="L58">
            <v>200</v>
          </cell>
          <cell r="M58">
            <v>200</v>
          </cell>
          <cell r="V58">
            <v>400</v>
          </cell>
          <cell r="W58">
            <v>291</v>
          </cell>
          <cell r="X58">
            <v>350</v>
          </cell>
          <cell r="Y58">
            <v>6.9140893470790381</v>
          </cell>
          <cell r="Z58">
            <v>2.9621993127147768</v>
          </cell>
          <cell r="AD58">
            <v>0</v>
          </cell>
          <cell r="AE58">
            <v>213.4</v>
          </cell>
          <cell r="AF58">
            <v>213.4</v>
          </cell>
          <cell r="AG58">
            <v>265.60000000000002</v>
          </cell>
          <cell r="AH58">
            <v>380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80</v>
          </cell>
          <cell r="D59">
            <v>1058</v>
          </cell>
          <cell r="E59">
            <v>530</v>
          </cell>
          <cell r="F59">
            <v>598</v>
          </cell>
          <cell r="G59">
            <v>0</v>
          </cell>
          <cell r="H59">
            <v>0.4</v>
          </cell>
          <cell r="I59">
            <v>40</v>
          </cell>
          <cell r="J59">
            <v>540</v>
          </cell>
          <cell r="K59">
            <v>-10</v>
          </cell>
          <cell r="L59">
            <v>0</v>
          </cell>
          <cell r="M59">
            <v>140</v>
          </cell>
          <cell r="W59">
            <v>106</v>
          </cell>
          <cell r="Y59">
            <v>6.9622641509433958</v>
          </cell>
          <cell r="Z59">
            <v>5.6415094339622645</v>
          </cell>
          <cell r="AD59">
            <v>0</v>
          </cell>
          <cell r="AE59">
            <v>94.4</v>
          </cell>
          <cell r="AF59">
            <v>94.4</v>
          </cell>
          <cell r="AG59">
            <v>125.2</v>
          </cell>
          <cell r="AH59">
            <v>146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353</v>
          </cell>
          <cell r="D60">
            <v>543</v>
          </cell>
          <cell r="E60">
            <v>399</v>
          </cell>
          <cell r="F60">
            <v>478</v>
          </cell>
          <cell r="G60">
            <v>0</v>
          </cell>
          <cell r="H60">
            <v>0.4</v>
          </cell>
          <cell r="I60">
            <v>40</v>
          </cell>
          <cell r="J60">
            <v>426</v>
          </cell>
          <cell r="K60">
            <v>-27</v>
          </cell>
          <cell r="L60">
            <v>100</v>
          </cell>
          <cell r="M60">
            <v>70</v>
          </cell>
          <cell r="W60">
            <v>79.8</v>
          </cell>
          <cell r="Y60">
            <v>8.1203007518797001</v>
          </cell>
          <cell r="Z60">
            <v>5.9899749373433586</v>
          </cell>
          <cell r="AD60">
            <v>0</v>
          </cell>
          <cell r="AE60">
            <v>85.6</v>
          </cell>
          <cell r="AF60">
            <v>85.6</v>
          </cell>
          <cell r="AG60">
            <v>103.8</v>
          </cell>
          <cell r="AH60">
            <v>112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311.17</v>
          </cell>
          <cell r="D61">
            <v>1066.057</v>
          </cell>
          <cell r="E61">
            <v>857.84100000000001</v>
          </cell>
          <cell r="F61">
            <v>509.93299999999999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866.90899999999999</v>
          </cell>
          <cell r="K61">
            <v>-9.0679999999999836</v>
          </cell>
          <cell r="L61">
            <v>300</v>
          </cell>
          <cell r="M61">
            <v>150</v>
          </cell>
          <cell r="V61">
            <v>100</v>
          </cell>
          <cell r="W61">
            <v>171.56819999999999</v>
          </cell>
          <cell r="X61">
            <v>120</v>
          </cell>
          <cell r="Y61">
            <v>6.8773409058321997</v>
          </cell>
          <cell r="Z61">
            <v>2.9721883192806127</v>
          </cell>
          <cell r="AD61">
            <v>0</v>
          </cell>
          <cell r="AE61">
            <v>213.25880000000001</v>
          </cell>
          <cell r="AF61">
            <v>213.25880000000001</v>
          </cell>
          <cell r="AG61">
            <v>180.03059999999999</v>
          </cell>
          <cell r="AH61">
            <v>197.39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340</v>
          </cell>
          <cell r="D62">
            <v>1509</v>
          </cell>
          <cell r="E62">
            <v>679</v>
          </cell>
          <cell r="F62">
            <v>1161</v>
          </cell>
          <cell r="G62">
            <v>0</v>
          </cell>
          <cell r="H62">
            <v>0.1</v>
          </cell>
          <cell r="I62">
            <v>730</v>
          </cell>
          <cell r="J62">
            <v>690</v>
          </cell>
          <cell r="K62">
            <v>-11</v>
          </cell>
          <cell r="L62">
            <v>0</v>
          </cell>
          <cell r="M62">
            <v>0</v>
          </cell>
          <cell r="W62">
            <v>135.80000000000001</v>
          </cell>
          <cell r="Y62">
            <v>8.5493372606774667</v>
          </cell>
          <cell r="Z62">
            <v>8.5493372606774667</v>
          </cell>
          <cell r="AD62">
            <v>0</v>
          </cell>
          <cell r="AE62">
            <v>118.8</v>
          </cell>
          <cell r="AF62">
            <v>118.8</v>
          </cell>
          <cell r="AG62">
            <v>160.4</v>
          </cell>
          <cell r="AH62">
            <v>118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106.33499999999999</v>
          </cell>
          <cell r="D63">
            <v>255.57300000000001</v>
          </cell>
          <cell r="E63">
            <v>217.12700000000001</v>
          </cell>
          <cell r="F63">
            <v>142.102</v>
          </cell>
          <cell r="G63">
            <v>0</v>
          </cell>
          <cell r="H63">
            <v>1</v>
          </cell>
          <cell r="I63">
            <v>50</v>
          </cell>
          <cell r="J63">
            <v>216.38399999999999</v>
          </cell>
          <cell r="K63">
            <v>0.74300000000002342</v>
          </cell>
          <cell r="L63">
            <v>40</v>
          </cell>
          <cell r="M63">
            <v>50</v>
          </cell>
          <cell r="V63">
            <v>20</v>
          </cell>
          <cell r="W63">
            <v>43.425400000000003</v>
          </cell>
          <cell r="X63">
            <v>40</v>
          </cell>
          <cell r="Y63">
            <v>6.7265241080105183</v>
          </cell>
          <cell r="Z63">
            <v>3.2723244921175163</v>
          </cell>
          <cell r="AD63">
            <v>0</v>
          </cell>
          <cell r="AE63">
            <v>85.130200000000002</v>
          </cell>
          <cell r="AF63">
            <v>85.130200000000002</v>
          </cell>
          <cell r="AG63">
            <v>43.049599999999998</v>
          </cell>
          <cell r="AH63">
            <v>54.276000000000003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999</v>
          </cell>
          <cell r="D64">
            <v>5063</v>
          </cell>
          <cell r="E64">
            <v>3747</v>
          </cell>
          <cell r="F64">
            <v>2277</v>
          </cell>
          <cell r="G64">
            <v>0</v>
          </cell>
          <cell r="H64">
            <v>0.4</v>
          </cell>
          <cell r="I64">
            <v>40</v>
          </cell>
          <cell r="J64">
            <v>3806</v>
          </cell>
          <cell r="K64">
            <v>-59</v>
          </cell>
          <cell r="L64">
            <v>700</v>
          </cell>
          <cell r="M64">
            <v>800</v>
          </cell>
          <cell r="T64">
            <v>900</v>
          </cell>
          <cell r="V64">
            <v>100</v>
          </cell>
          <cell r="W64">
            <v>669</v>
          </cell>
          <cell r="X64">
            <v>700</v>
          </cell>
          <cell r="Y64">
            <v>6.841554559043348</v>
          </cell>
          <cell r="Z64">
            <v>3.4035874439461882</v>
          </cell>
          <cell r="AD64">
            <v>402</v>
          </cell>
          <cell r="AE64">
            <v>767.4</v>
          </cell>
          <cell r="AF64">
            <v>767.4</v>
          </cell>
          <cell r="AG64">
            <v>701.6</v>
          </cell>
          <cell r="AH64">
            <v>753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658</v>
          </cell>
          <cell r="D65">
            <v>4505</v>
          </cell>
          <cell r="E65">
            <v>3084</v>
          </cell>
          <cell r="F65">
            <v>2004</v>
          </cell>
          <cell r="G65">
            <v>0</v>
          </cell>
          <cell r="H65">
            <v>0.4</v>
          </cell>
          <cell r="I65">
            <v>40</v>
          </cell>
          <cell r="J65">
            <v>3137</v>
          </cell>
          <cell r="K65">
            <v>-53</v>
          </cell>
          <cell r="L65">
            <v>600</v>
          </cell>
          <cell r="M65">
            <v>800</v>
          </cell>
          <cell r="V65">
            <v>150</v>
          </cell>
          <cell r="W65">
            <v>616.79999999999995</v>
          </cell>
          <cell r="X65">
            <v>650</v>
          </cell>
          <cell r="Y65">
            <v>6.8158236057068748</v>
          </cell>
          <cell r="Z65">
            <v>3.2490272373540861</v>
          </cell>
          <cell r="AD65">
            <v>0</v>
          </cell>
          <cell r="AE65">
            <v>638.4</v>
          </cell>
          <cell r="AF65">
            <v>638.4</v>
          </cell>
          <cell r="AG65">
            <v>634</v>
          </cell>
          <cell r="AH65">
            <v>691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252.81399999999999</v>
          </cell>
          <cell r="D66">
            <v>666.27599999999995</v>
          </cell>
          <cell r="E66">
            <v>583.22500000000002</v>
          </cell>
          <cell r="F66">
            <v>324.98200000000003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589.23299999999995</v>
          </cell>
          <cell r="K66">
            <v>-6.0079999999999245</v>
          </cell>
          <cell r="L66">
            <v>200</v>
          </cell>
          <cell r="M66">
            <v>110</v>
          </cell>
          <cell r="V66">
            <v>40</v>
          </cell>
          <cell r="W66">
            <v>116.64500000000001</v>
          </cell>
          <cell r="X66">
            <v>130</v>
          </cell>
          <cell r="Y66">
            <v>6.9011273522225549</v>
          </cell>
          <cell r="Z66">
            <v>2.7860774143769556</v>
          </cell>
          <cell r="AD66">
            <v>0</v>
          </cell>
          <cell r="AE66">
            <v>117.68900000000001</v>
          </cell>
          <cell r="AF66">
            <v>117.68900000000001</v>
          </cell>
          <cell r="AG66">
            <v>113.4478</v>
          </cell>
          <cell r="AH66">
            <v>78.995000000000005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104.1</v>
          </cell>
          <cell r="D67">
            <v>339.036</v>
          </cell>
          <cell r="E67">
            <v>240.726</v>
          </cell>
          <cell r="F67">
            <v>192.488</v>
          </cell>
          <cell r="G67">
            <v>0</v>
          </cell>
          <cell r="H67">
            <v>1</v>
          </cell>
          <cell r="I67">
            <v>40</v>
          </cell>
          <cell r="J67">
            <v>235.97499999999999</v>
          </cell>
          <cell r="K67">
            <v>4.7510000000000048</v>
          </cell>
          <cell r="L67">
            <v>50</v>
          </cell>
          <cell r="M67">
            <v>60</v>
          </cell>
          <cell r="W67">
            <v>48.145200000000003</v>
          </cell>
          <cell r="X67">
            <v>30</v>
          </cell>
          <cell r="Y67">
            <v>6.9059428561933478</v>
          </cell>
          <cell r="Z67">
            <v>3.9980724973621458</v>
          </cell>
          <cell r="AD67">
            <v>0</v>
          </cell>
          <cell r="AE67">
            <v>55.5732</v>
          </cell>
          <cell r="AF67">
            <v>55.5732</v>
          </cell>
          <cell r="AG67">
            <v>52.587400000000002</v>
          </cell>
          <cell r="AH67">
            <v>47.668999999999997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99.453000000000003</v>
          </cell>
          <cell r="D68">
            <v>2091.893</v>
          </cell>
          <cell r="E68">
            <v>1398.4079999999999</v>
          </cell>
          <cell r="F68">
            <v>760.32500000000005</v>
          </cell>
          <cell r="G68" t="str">
            <v>ябл</v>
          </cell>
          <cell r="H68">
            <v>1</v>
          </cell>
          <cell r="I68">
            <v>40</v>
          </cell>
          <cell r="J68">
            <v>1576.2929999999999</v>
          </cell>
          <cell r="K68">
            <v>-177.88499999999999</v>
          </cell>
          <cell r="L68">
            <v>400</v>
          </cell>
          <cell r="M68">
            <v>300</v>
          </cell>
          <cell r="V68">
            <v>150</v>
          </cell>
          <cell r="W68">
            <v>279.6816</v>
          </cell>
          <cell r="X68">
            <v>300</v>
          </cell>
          <cell r="Y68">
            <v>6.8303563766797675</v>
          </cell>
          <cell r="Z68">
            <v>2.7185377944062106</v>
          </cell>
          <cell r="AD68">
            <v>0</v>
          </cell>
          <cell r="AE68">
            <v>164.94040000000001</v>
          </cell>
          <cell r="AF68">
            <v>164.94040000000001</v>
          </cell>
          <cell r="AG68">
            <v>283.94479999999999</v>
          </cell>
          <cell r="AH68">
            <v>305.30599999999998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115.51300000000001</v>
          </cell>
          <cell r="D69">
            <v>300.81700000000001</v>
          </cell>
          <cell r="E69">
            <v>254.82499999999999</v>
          </cell>
          <cell r="F69">
            <v>159.505</v>
          </cell>
          <cell r="G69">
            <v>0</v>
          </cell>
          <cell r="H69">
            <v>1</v>
          </cell>
          <cell r="I69">
            <v>40</v>
          </cell>
          <cell r="J69">
            <v>318.01900000000001</v>
          </cell>
          <cell r="K69">
            <v>-63.194000000000017</v>
          </cell>
          <cell r="L69">
            <v>100</v>
          </cell>
          <cell r="M69">
            <v>40</v>
          </cell>
          <cell r="W69">
            <v>50.964999999999996</v>
          </cell>
          <cell r="X69">
            <v>50</v>
          </cell>
          <cell r="Y69">
            <v>6.8577455116256258</v>
          </cell>
          <cell r="Z69">
            <v>3.129696850779947</v>
          </cell>
          <cell r="AD69">
            <v>0</v>
          </cell>
          <cell r="AE69">
            <v>68.034199999999998</v>
          </cell>
          <cell r="AF69">
            <v>68.034199999999998</v>
          </cell>
          <cell r="AG69">
            <v>51.873000000000005</v>
          </cell>
          <cell r="AH69">
            <v>49.378999999999998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66</v>
          </cell>
          <cell r="D70">
            <v>160</v>
          </cell>
          <cell r="E70">
            <v>134</v>
          </cell>
          <cell r="F70">
            <v>92</v>
          </cell>
          <cell r="G70" t="str">
            <v>дк</v>
          </cell>
          <cell r="H70">
            <v>0.6</v>
          </cell>
          <cell r="I70">
            <v>60</v>
          </cell>
          <cell r="J70">
            <v>143</v>
          </cell>
          <cell r="K70">
            <v>-9</v>
          </cell>
          <cell r="L70">
            <v>0</v>
          </cell>
          <cell r="M70">
            <v>20</v>
          </cell>
          <cell r="V70">
            <v>40</v>
          </cell>
          <cell r="W70">
            <v>26.8</v>
          </cell>
          <cell r="X70">
            <v>40</v>
          </cell>
          <cell r="Y70">
            <v>7.1641791044776122</v>
          </cell>
          <cell r="Z70">
            <v>3.4328358208955221</v>
          </cell>
          <cell r="AD70">
            <v>0</v>
          </cell>
          <cell r="AE70">
            <v>29</v>
          </cell>
          <cell r="AF70">
            <v>29</v>
          </cell>
          <cell r="AG70">
            <v>22.8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121</v>
          </cell>
          <cell r="D71">
            <v>513</v>
          </cell>
          <cell r="E71">
            <v>504</v>
          </cell>
          <cell r="F71">
            <v>122</v>
          </cell>
          <cell r="G71" t="str">
            <v>ябл</v>
          </cell>
          <cell r="H71">
            <v>0.6</v>
          </cell>
          <cell r="I71">
            <v>60</v>
          </cell>
          <cell r="J71">
            <v>505</v>
          </cell>
          <cell r="K71">
            <v>-1</v>
          </cell>
          <cell r="L71">
            <v>110</v>
          </cell>
          <cell r="M71">
            <v>100</v>
          </cell>
          <cell r="V71">
            <v>200</v>
          </cell>
          <cell r="W71">
            <v>100.8</v>
          </cell>
          <cell r="X71">
            <v>160</v>
          </cell>
          <cell r="Y71">
            <v>6.8650793650793656</v>
          </cell>
          <cell r="Z71">
            <v>1.2103174603174605</v>
          </cell>
          <cell r="AD71">
            <v>0</v>
          </cell>
          <cell r="AE71">
            <v>70.2</v>
          </cell>
          <cell r="AF71">
            <v>70.2</v>
          </cell>
          <cell r="AG71">
            <v>80.8</v>
          </cell>
          <cell r="AH71">
            <v>116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112</v>
          </cell>
          <cell r="D72">
            <v>771</v>
          </cell>
          <cell r="E72">
            <v>639</v>
          </cell>
          <cell r="F72">
            <v>238</v>
          </cell>
          <cell r="G72" t="str">
            <v>ябл</v>
          </cell>
          <cell r="H72">
            <v>0.6</v>
          </cell>
          <cell r="I72">
            <v>60</v>
          </cell>
          <cell r="J72">
            <v>670</v>
          </cell>
          <cell r="K72">
            <v>-31</v>
          </cell>
          <cell r="L72">
            <v>20</v>
          </cell>
          <cell r="M72">
            <v>110</v>
          </cell>
          <cell r="V72">
            <v>300</v>
          </cell>
          <cell r="W72">
            <v>127.8</v>
          </cell>
          <cell r="X72">
            <v>200</v>
          </cell>
          <cell r="Y72">
            <v>6.7918622848200316</v>
          </cell>
          <cell r="Z72">
            <v>1.8622848200312989</v>
          </cell>
          <cell r="AD72">
            <v>0</v>
          </cell>
          <cell r="AE72">
            <v>108.2</v>
          </cell>
          <cell r="AF72">
            <v>108.2</v>
          </cell>
          <cell r="AG72">
            <v>98.2</v>
          </cell>
          <cell r="AH72">
            <v>145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166.11</v>
          </cell>
          <cell r="D73">
            <v>146.08099999999999</v>
          </cell>
          <cell r="E73">
            <v>198.25700000000001</v>
          </cell>
          <cell r="F73">
            <v>112.566</v>
          </cell>
          <cell r="G73">
            <v>0</v>
          </cell>
          <cell r="H73">
            <v>1</v>
          </cell>
          <cell r="I73">
            <v>30</v>
          </cell>
          <cell r="J73">
            <v>254.08099999999999</v>
          </cell>
          <cell r="K73">
            <v>-55.823999999999984</v>
          </cell>
          <cell r="L73">
            <v>60</v>
          </cell>
          <cell r="M73">
            <v>170</v>
          </cell>
          <cell r="W73">
            <v>39.651400000000002</v>
          </cell>
          <cell r="Y73">
            <v>8.6394427435096866</v>
          </cell>
          <cell r="Z73">
            <v>2.838890934494116</v>
          </cell>
          <cell r="AD73">
            <v>0</v>
          </cell>
          <cell r="AE73">
            <v>53.485199999999999</v>
          </cell>
          <cell r="AF73">
            <v>53.485199999999999</v>
          </cell>
          <cell r="AG73">
            <v>50.535199999999996</v>
          </cell>
          <cell r="AH73">
            <v>22.263000000000002</v>
          </cell>
          <cell r="AI73" t="str">
            <v>?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188</v>
          </cell>
          <cell r="D74">
            <v>1144</v>
          </cell>
          <cell r="E74">
            <v>737</v>
          </cell>
          <cell r="F74">
            <v>588</v>
          </cell>
          <cell r="G74" t="str">
            <v>ябл,дк</v>
          </cell>
          <cell r="H74">
            <v>0.6</v>
          </cell>
          <cell r="I74">
            <v>60</v>
          </cell>
          <cell r="J74">
            <v>730</v>
          </cell>
          <cell r="K74">
            <v>7</v>
          </cell>
          <cell r="L74">
            <v>0</v>
          </cell>
          <cell r="M74">
            <v>180</v>
          </cell>
          <cell r="V74">
            <v>80</v>
          </cell>
          <cell r="W74">
            <v>147.4</v>
          </cell>
          <cell r="X74">
            <v>160</v>
          </cell>
          <cell r="Y74">
            <v>6.8385345997286295</v>
          </cell>
          <cell r="Z74">
            <v>3.989145183175034</v>
          </cell>
          <cell r="AD74">
            <v>0</v>
          </cell>
          <cell r="AE74">
            <v>173.4</v>
          </cell>
          <cell r="AF74">
            <v>173.4</v>
          </cell>
          <cell r="AG74">
            <v>153.6</v>
          </cell>
          <cell r="AH74">
            <v>212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109</v>
          </cell>
          <cell r="D75">
            <v>1460</v>
          </cell>
          <cell r="E75">
            <v>1121</v>
          </cell>
          <cell r="F75">
            <v>438</v>
          </cell>
          <cell r="G75" t="str">
            <v>ябл,дк</v>
          </cell>
          <cell r="H75">
            <v>0.6</v>
          </cell>
          <cell r="I75">
            <v>60</v>
          </cell>
          <cell r="J75">
            <v>1151</v>
          </cell>
          <cell r="K75">
            <v>-30</v>
          </cell>
          <cell r="L75">
            <v>270</v>
          </cell>
          <cell r="M75">
            <v>240</v>
          </cell>
          <cell r="V75">
            <v>300</v>
          </cell>
          <cell r="W75">
            <v>224.2</v>
          </cell>
          <cell r="X75">
            <v>280</v>
          </cell>
          <cell r="Y75">
            <v>6.8153434433541484</v>
          </cell>
          <cell r="Z75">
            <v>1.9536128456735058</v>
          </cell>
          <cell r="AD75">
            <v>0</v>
          </cell>
          <cell r="AE75">
            <v>196.4</v>
          </cell>
          <cell r="AF75">
            <v>196.4</v>
          </cell>
          <cell r="AG75">
            <v>201.6</v>
          </cell>
          <cell r="AH75">
            <v>264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379</v>
          </cell>
          <cell r="D76">
            <v>834</v>
          </cell>
          <cell r="E76">
            <v>753</v>
          </cell>
          <cell r="F76">
            <v>434</v>
          </cell>
          <cell r="G76">
            <v>0</v>
          </cell>
          <cell r="H76">
            <v>0.4</v>
          </cell>
          <cell r="I76" t="e">
            <v>#N/A</v>
          </cell>
          <cell r="J76">
            <v>785</v>
          </cell>
          <cell r="K76">
            <v>-32</v>
          </cell>
          <cell r="L76">
            <v>100</v>
          </cell>
          <cell r="M76">
            <v>160</v>
          </cell>
          <cell r="V76">
            <v>170</v>
          </cell>
          <cell r="W76">
            <v>150.6</v>
          </cell>
          <cell r="X76">
            <v>170</v>
          </cell>
          <cell r="Y76">
            <v>6.8658698539176628</v>
          </cell>
          <cell r="Z76">
            <v>2.8818061088977425</v>
          </cell>
          <cell r="AD76">
            <v>0</v>
          </cell>
          <cell r="AE76">
            <v>184.8</v>
          </cell>
          <cell r="AF76">
            <v>184.8</v>
          </cell>
          <cell r="AG76">
            <v>139.80000000000001</v>
          </cell>
          <cell r="AH76">
            <v>174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153</v>
          </cell>
          <cell r="D77">
            <v>1557</v>
          </cell>
          <cell r="E77">
            <v>955</v>
          </cell>
          <cell r="F77">
            <v>735</v>
          </cell>
          <cell r="G77">
            <v>0</v>
          </cell>
          <cell r="H77">
            <v>0.33</v>
          </cell>
          <cell r="I77">
            <v>60</v>
          </cell>
          <cell r="J77">
            <v>1016</v>
          </cell>
          <cell r="K77">
            <v>-61</v>
          </cell>
          <cell r="L77">
            <v>150</v>
          </cell>
          <cell r="M77">
            <v>250</v>
          </cell>
          <cell r="W77">
            <v>191</v>
          </cell>
          <cell r="X77">
            <v>170</v>
          </cell>
          <cell r="Y77">
            <v>6.832460732984293</v>
          </cell>
          <cell r="Z77">
            <v>3.8481675392670156</v>
          </cell>
          <cell r="AD77">
            <v>0</v>
          </cell>
          <cell r="AE77">
            <v>252.8</v>
          </cell>
          <cell r="AF77">
            <v>252.8</v>
          </cell>
          <cell r="AG77">
            <v>206.6</v>
          </cell>
          <cell r="AH77">
            <v>215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115</v>
          </cell>
          <cell r="D78">
            <v>1027</v>
          </cell>
          <cell r="E78">
            <v>689</v>
          </cell>
          <cell r="F78">
            <v>426</v>
          </cell>
          <cell r="G78">
            <v>0</v>
          </cell>
          <cell r="H78">
            <v>0.35</v>
          </cell>
          <cell r="I78" t="e">
            <v>#N/A</v>
          </cell>
          <cell r="J78">
            <v>714</v>
          </cell>
          <cell r="K78">
            <v>-25</v>
          </cell>
          <cell r="L78">
            <v>100</v>
          </cell>
          <cell r="M78">
            <v>160</v>
          </cell>
          <cell r="V78">
            <v>100</v>
          </cell>
          <cell r="W78">
            <v>137.80000000000001</v>
          </cell>
          <cell r="X78">
            <v>150</v>
          </cell>
          <cell r="Y78">
            <v>6.7924528301886786</v>
          </cell>
          <cell r="Z78">
            <v>3.0914368650217705</v>
          </cell>
          <cell r="AD78">
            <v>0</v>
          </cell>
          <cell r="AE78">
            <v>141.6</v>
          </cell>
          <cell r="AF78">
            <v>141.6</v>
          </cell>
          <cell r="AG78">
            <v>133</v>
          </cell>
          <cell r="AH78">
            <v>161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54</v>
          </cell>
          <cell r="D79">
            <v>434</v>
          </cell>
          <cell r="E79">
            <v>301</v>
          </cell>
          <cell r="F79">
            <v>162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377</v>
          </cell>
          <cell r="K79">
            <v>-76</v>
          </cell>
          <cell r="L79">
            <v>100</v>
          </cell>
          <cell r="M79">
            <v>90</v>
          </cell>
          <cell r="W79">
            <v>60.2</v>
          </cell>
          <cell r="X79">
            <v>50</v>
          </cell>
          <cell r="Y79">
            <v>6.677740863787375</v>
          </cell>
          <cell r="Z79">
            <v>2.691029900332226</v>
          </cell>
          <cell r="AD79">
            <v>0</v>
          </cell>
          <cell r="AE79">
            <v>54.4</v>
          </cell>
          <cell r="AF79">
            <v>54.4</v>
          </cell>
          <cell r="AG79">
            <v>59.6</v>
          </cell>
          <cell r="AH79">
            <v>43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1581</v>
          </cell>
          <cell r="D80">
            <v>4864</v>
          </cell>
          <cell r="E80">
            <v>3503</v>
          </cell>
          <cell r="F80">
            <v>2902</v>
          </cell>
          <cell r="G80">
            <v>0</v>
          </cell>
          <cell r="H80">
            <v>0.35</v>
          </cell>
          <cell r="I80">
            <v>40</v>
          </cell>
          <cell r="J80">
            <v>3554</v>
          </cell>
          <cell r="K80">
            <v>-51</v>
          </cell>
          <cell r="L80">
            <v>200</v>
          </cell>
          <cell r="M80">
            <v>900</v>
          </cell>
          <cell r="T80">
            <v>252</v>
          </cell>
          <cell r="W80">
            <v>700.6</v>
          </cell>
          <cell r="X80">
            <v>800</v>
          </cell>
          <cell r="Y80">
            <v>6.8541250356836994</v>
          </cell>
          <cell r="Z80">
            <v>4.1421638595489583</v>
          </cell>
          <cell r="AD80">
            <v>0</v>
          </cell>
          <cell r="AE80">
            <v>970.6</v>
          </cell>
          <cell r="AF80">
            <v>970.6</v>
          </cell>
          <cell r="AG80">
            <v>739.8</v>
          </cell>
          <cell r="AH80">
            <v>892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1011</v>
          </cell>
          <cell r="D81">
            <v>20228</v>
          </cell>
          <cell r="E81">
            <v>14510</v>
          </cell>
          <cell r="F81">
            <v>6620</v>
          </cell>
          <cell r="G81" t="str">
            <v>отк</v>
          </cell>
          <cell r="H81">
            <v>0.35</v>
          </cell>
          <cell r="I81">
            <v>45</v>
          </cell>
          <cell r="J81">
            <v>14596</v>
          </cell>
          <cell r="K81">
            <v>-86</v>
          </cell>
          <cell r="L81">
            <v>2500</v>
          </cell>
          <cell r="M81">
            <v>2800</v>
          </cell>
          <cell r="T81">
            <v>2400</v>
          </cell>
          <cell r="V81">
            <v>1000</v>
          </cell>
          <cell r="W81">
            <v>2242</v>
          </cell>
          <cell r="X81">
            <v>2400</v>
          </cell>
          <cell r="Y81">
            <v>6.8331846565566456</v>
          </cell>
          <cell r="Z81">
            <v>2.9527207850133808</v>
          </cell>
          <cell r="AD81">
            <v>3300</v>
          </cell>
          <cell r="AE81">
            <v>1981.2</v>
          </cell>
          <cell r="AF81">
            <v>1981.2</v>
          </cell>
          <cell r="AG81">
            <v>2322.6</v>
          </cell>
          <cell r="AH81">
            <v>2535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123</v>
          </cell>
          <cell r="D82">
            <v>1032</v>
          </cell>
          <cell r="E82">
            <v>936</v>
          </cell>
          <cell r="F82">
            <v>209</v>
          </cell>
          <cell r="G82">
            <v>0</v>
          </cell>
          <cell r="H82">
            <v>0.4</v>
          </cell>
          <cell r="I82" t="e">
            <v>#N/A</v>
          </cell>
          <cell r="J82">
            <v>1016</v>
          </cell>
          <cell r="K82">
            <v>-80</v>
          </cell>
          <cell r="L82">
            <v>400</v>
          </cell>
          <cell r="M82">
            <v>180</v>
          </cell>
          <cell r="V82">
            <v>200</v>
          </cell>
          <cell r="W82">
            <v>187.2</v>
          </cell>
          <cell r="X82">
            <v>250</v>
          </cell>
          <cell r="Y82">
            <v>6.6185897435897436</v>
          </cell>
          <cell r="Z82">
            <v>1.1164529914529915</v>
          </cell>
          <cell r="AD82">
            <v>0</v>
          </cell>
          <cell r="AE82">
            <v>106</v>
          </cell>
          <cell r="AF82">
            <v>106</v>
          </cell>
          <cell r="AG82">
            <v>157.80000000000001</v>
          </cell>
          <cell r="AH82">
            <v>107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-27.292999999999999</v>
          </cell>
          <cell r="D83">
            <v>983.40899999999999</v>
          </cell>
          <cell r="E83">
            <v>434.86900000000003</v>
          </cell>
          <cell r="F83">
            <v>505.53100000000001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446.05500000000001</v>
          </cell>
          <cell r="K83">
            <v>-11.185999999999979</v>
          </cell>
          <cell r="L83">
            <v>50</v>
          </cell>
          <cell r="M83">
            <v>90</v>
          </cell>
          <cell r="W83">
            <v>86.973800000000011</v>
          </cell>
          <cell r="Y83">
            <v>7.4221317224267525</v>
          </cell>
          <cell r="Z83">
            <v>5.81245156587386</v>
          </cell>
          <cell r="AD83">
            <v>0</v>
          </cell>
          <cell r="AE83">
            <v>102.465</v>
          </cell>
          <cell r="AF83">
            <v>102.465</v>
          </cell>
          <cell r="AG83">
            <v>110.8706</v>
          </cell>
          <cell r="AH83">
            <v>67.713999999999999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43</v>
          </cell>
          <cell r="D84">
            <v>427</v>
          </cell>
          <cell r="E84">
            <v>266</v>
          </cell>
          <cell r="F84">
            <v>198</v>
          </cell>
          <cell r="G84">
            <v>0</v>
          </cell>
          <cell r="H84">
            <v>0.4</v>
          </cell>
          <cell r="I84" t="e">
            <v>#N/A</v>
          </cell>
          <cell r="J84">
            <v>286</v>
          </cell>
          <cell r="K84">
            <v>-20</v>
          </cell>
          <cell r="L84">
            <v>100</v>
          </cell>
          <cell r="M84">
            <v>30</v>
          </cell>
          <cell r="W84">
            <v>53.2</v>
          </cell>
          <cell r="X84">
            <v>40</v>
          </cell>
          <cell r="Y84">
            <v>6.9172932330827068</v>
          </cell>
          <cell r="Z84">
            <v>3.7218045112781954</v>
          </cell>
          <cell r="AD84">
            <v>0</v>
          </cell>
          <cell r="AE84">
            <v>74.599999999999994</v>
          </cell>
          <cell r="AF84">
            <v>74.599999999999994</v>
          </cell>
          <cell r="AG84">
            <v>59.4</v>
          </cell>
          <cell r="AH84">
            <v>71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10.349</v>
          </cell>
          <cell r="D85">
            <v>128.29599999999999</v>
          </cell>
          <cell r="E85">
            <v>66.37</v>
          </cell>
          <cell r="F85">
            <v>70.796000000000006</v>
          </cell>
          <cell r="G85">
            <v>0</v>
          </cell>
          <cell r="H85">
            <v>1</v>
          </cell>
          <cell r="I85" t="e">
            <v>#N/A</v>
          </cell>
          <cell r="J85">
            <v>64.650000000000006</v>
          </cell>
          <cell r="K85">
            <v>1.7199999999999989</v>
          </cell>
          <cell r="L85">
            <v>20</v>
          </cell>
          <cell r="M85">
            <v>20</v>
          </cell>
          <cell r="W85">
            <v>13.274000000000001</v>
          </cell>
          <cell r="Y85">
            <v>8.3468434533674856</v>
          </cell>
          <cell r="Z85">
            <v>5.3334337803224345</v>
          </cell>
          <cell r="AD85">
            <v>0</v>
          </cell>
          <cell r="AE85">
            <v>16.210799999999999</v>
          </cell>
          <cell r="AF85">
            <v>16.210799999999999</v>
          </cell>
          <cell r="AG85">
            <v>15.334999999999999</v>
          </cell>
          <cell r="AH85">
            <v>11.478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408</v>
          </cell>
          <cell r="D86">
            <v>778</v>
          </cell>
          <cell r="E86">
            <v>692</v>
          </cell>
          <cell r="F86">
            <v>477</v>
          </cell>
          <cell r="G86">
            <v>0</v>
          </cell>
          <cell r="H86">
            <v>0.2</v>
          </cell>
          <cell r="I86" t="e">
            <v>#N/A</v>
          </cell>
          <cell r="J86">
            <v>709</v>
          </cell>
          <cell r="K86">
            <v>-17</v>
          </cell>
          <cell r="L86">
            <v>100</v>
          </cell>
          <cell r="M86">
            <v>140</v>
          </cell>
          <cell r="V86">
            <v>100</v>
          </cell>
          <cell r="W86">
            <v>138.4</v>
          </cell>
          <cell r="X86">
            <v>150</v>
          </cell>
          <cell r="Y86">
            <v>6.9869942196531785</v>
          </cell>
          <cell r="Z86">
            <v>3.4465317919075145</v>
          </cell>
          <cell r="AD86">
            <v>0</v>
          </cell>
          <cell r="AE86">
            <v>207.2</v>
          </cell>
          <cell r="AF86">
            <v>207.2</v>
          </cell>
          <cell r="AG86">
            <v>142</v>
          </cell>
          <cell r="AH86">
            <v>149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278</v>
          </cell>
          <cell r="D87">
            <v>1136</v>
          </cell>
          <cell r="E87">
            <v>1022</v>
          </cell>
          <cell r="F87">
            <v>389</v>
          </cell>
          <cell r="G87">
            <v>0</v>
          </cell>
          <cell r="H87">
            <v>0.3</v>
          </cell>
          <cell r="I87" t="e">
            <v>#N/A</v>
          </cell>
          <cell r="J87">
            <v>1032</v>
          </cell>
          <cell r="K87">
            <v>-10</v>
          </cell>
          <cell r="L87">
            <v>70</v>
          </cell>
          <cell r="M87">
            <v>160</v>
          </cell>
          <cell r="V87">
            <v>300</v>
          </cell>
          <cell r="W87">
            <v>204.4</v>
          </cell>
          <cell r="X87">
            <v>300</v>
          </cell>
          <cell r="Y87">
            <v>5.9637964774951078</v>
          </cell>
          <cell r="Z87">
            <v>1.9031311154598824</v>
          </cell>
          <cell r="AD87">
            <v>0</v>
          </cell>
          <cell r="AE87">
            <v>78.2</v>
          </cell>
          <cell r="AF87">
            <v>78.2</v>
          </cell>
          <cell r="AG87">
            <v>143.80000000000001</v>
          </cell>
          <cell r="AH87">
            <v>180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139.01599999999999</v>
          </cell>
          <cell r="D88">
            <v>556.70600000000002</v>
          </cell>
          <cell r="E88">
            <v>484.76499999999999</v>
          </cell>
          <cell r="F88">
            <v>200.018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512.10299999999995</v>
          </cell>
          <cell r="K88">
            <v>-27.337999999999965</v>
          </cell>
          <cell r="L88">
            <v>70</v>
          </cell>
          <cell r="M88">
            <v>100</v>
          </cell>
          <cell r="V88">
            <v>200</v>
          </cell>
          <cell r="W88">
            <v>96.953000000000003</v>
          </cell>
          <cell r="X88">
            <v>100</v>
          </cell>
          <cell r="Y88">
            <v>6.9107505698637484</v>
          </cell>
          <cell r="Z88">
            <v>2.0630408548471939</v>
          </cell>
          <cell r="AD88">
            <v>0</v>
          </cell>
          <cell r="AE88">
            <v>84.633799999999994</v>
          </cell>
          <cell r="AF88">
            <v>84.633799999999994</v>
          </cell>
          <cell r="AG88">
            <v>83.373800000000003</v>
          </cell>
          <cell r="AH88">
            <v>144.56800000000001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2206.8150000000001</v>
          </cell>
          <cell r="D89">
            <v>4904.5479999999998</v>
          </cell>
          <cell r="E89">
            <v>4228.933</v>
          </cell>
          <cell r="F89">
            <v>2854.8609999999999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4248.4589999999998</v>
          </cell>
          <cell r="K89">
            <v>-19.52599999999984</v>
          </cell>
          <cell r="L89">
            <v>1000</v>
          </cell>
          <cell r="M89">
            <v>800</v>
          </cell>
          <cell r="V89">
            <v>300</v>
          </cell>
          <cell r="W89">
            <v>845.78660000000002</v>
          </cell>
          <cell r="X89">
            <v>900</v>
          </cell>
          <cell r="Y89">
            <v>6.9223856230401379</v>
          </cell>
          <cell r="Z89">
            <v>3.3753916176964731</v>
          </cell>
          <cell r="AD89">
            <v>0</v>
          </cell>
          <cell r="AE89">
            <v>990.45480000000009</v>
          </cell>
          <cell r="AF89">
            <v>990.45480000000009</v>
          </cell>
          <cell r="AG89">
            <v>815.20180000000005</v>
          </cell>
          <cell r="AH89">
            <v>1020.842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2968.0810000000001</v>
          </cell>
          <cell r="D90">
            <v>7351.0320000000002</v>
          </cell>
          <cell r="E90">
            <v>7521.9960000000001</v>
          </cell>
          <cell r="F90">
            <v>2709.2249999999999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7693.165</v>
          </cell>
          <cell r="K90">
            <v>-171.16899999999987</v>
          </cell>
          <cell r="L90">
            <v>1800</v>
          </cell>
          <cell r="M90">
            <v>1200</v>
          </cell>
          <cell r="T90">
            <v>60</v>
          </cell>
          <cell r="V90">
            <v>2800</v>
          </cell>
          <cell r="W90">
            <v>1498.4187999999999</v>
          </cell>
          <cell r="X90">
            <v>1800</v>
          </cell>
          <cell r="Y90">
            <v>6.8800691769216993</v>
          </cell>
          <cell r="Z90">
            <v>1.8080559320264802</v>
          </cell>
          <cell r="AD90">
            <v>29.902000000000001</v>
          </cell>
          <cell r="AE90">
            <v>1068.8409999999999</v>
          </cell>
          <cell r="AF90">
            <v>1068.8409999999999</v>
          </cell>
          <cell r="AG90">
            <v>1247.8334</v>
          </cell>
          <cell r="AH90">
            <v>2089.1840000000002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2963.1390000000001</v>
          </cell>
          <cell r="D91">
            <v>8164.9070000000002</v>
          </cell>
          <cell r="E91">
            <v>6396.1229999999996</v>
          </cell>
          <cell r="F91">
            <v>4662.9970000000003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6584.6229999999996</v>
          </cell>
          <cell r="K91">
            <v>-188.5</v>
          </cell>
          <cell r="L91">
            <v>1500</v>
          </cell>
          <cell r="M91">
            <v>1500</v>
          </cell>
          <cell r="T91">
            <v>15</v>
          </cell>
          <cell r="V91">
            <v>200</v>
          </cell>
          <cell r="W91">
            <v>1273.2804000000001</v>
          </cell>
          <cell r="X91">
            <v>900</v>
          </cell>
          <cell r="Y91">
            <v>6.8822209153616116</v>
          </cell>
          <cell r="Z91">
            <v>3.6621917686002234</v>
          </cell>
          <cell r="AD91">
            <v>29.721</v>
          </cell>
          <cell r="AE91">
            <v>1742.1896000000002</v>
          </cell>
          <cell r="AF91">
            <v>1742.1896000000002</v>
          </cell>
          <cell r="AG91">
            <v>1336.8832</v>
          </cell>
          <cell r="AH91">
            <v>1364.367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116.931</v>
          </cell>
          <cell r="D92">
            <v>265.25299999999999</v>
          </cell>
          <cell r="E92">
            <v>245.161</v>
          </cell>
          <cell r="F92">
            <v>126.482</v>
          </cell>
          <cell r="G92">
            <v>0</v>
          </cell>
          <cell r="H92">
            <v>1</v>
          </cell>
          <cell r="I92" t="e">
            <v>#N/A</v>
          </cell>
          <cell r="J92">
            <v>249.39599999999999</v>
          </cell>
          <cell r="K92">
            <v>-4.2349999999999852</v>
          </cell>
          <cell r="L92">
            <v>100</v>
          </cell>
          <cell r="M92">
            <v>40</v>
          </cell>
          <cell r="V92">
            <v>30</v>
          </cell>
          <cell r="W92">
            <v>49.032200000000003</v>
          </cell>
          <cell r="X92">
            <v>40</v>
          </cell>
          <cell r="Y92">
            <v>6.8624699687144357</v>
          </cell>
          <cell r="Z92">
            <v>2.5795701600172944</v>
          </cell>
          <cell r="AD92">
            <v>0</v>
          </cell>
          <cell r="AE92">
            <v>41.861200000000004</v>
          </cell>
          <cell r="AF92">
            <v>41.861200000000004</v>
          </cell>
          <cell r="AG92">
            <v>45.338799999999999</v>
          </cell>
          <cell r="AH92">
            <v>55.497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53</v>
          </cell>
          <cell r="D93">
            <v>162</v>
          </cell>
          <cell r="E93">
            <v>135</v>
          </cell>
          <cell r="F93">
            <v>78</v>
          </cell>
          <cell r="G93">
            <v>0</v>
          </cell>
          <cell r="H93">
            <v>0.5</v>
          </cell>
          <cell r="I93" t="e">
            <v>#N/A</v>
          </cell>
          <cell r="J93">
            <v>155</v>
          </cell>
          <cell r="K93">
            <v>-20</v>
          </cell>
          <cell r="L93">
            <v>0</v>
          </cell>
          <cell r="M93">
            <v>30</v>
          </cell>
          <cell r="V93">
            <v>50</v>
          </cell>
          <cell r="W93">
            <v>27</v>
          </cell>
          <cell r="X93">
            <v>30</v>
          </cell>
          <cell r="Y93">
            <v>6.9629629629629628</v>
          </cell>
          <cell r="Z93">
            <v>2.8888888888888888</v>
          </cell>
          <cell r="AD93">
            <v>0</v>
          </cell>
          <cell r="AE93">
            <v>22</v>
          </cell>
          <cell r="AF93">
            <v>22</v>
          </cell>
          <cell r="AG93">
            <v>20.8</v>
          </cell>
          <cell r="AH93">
            <v>32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18.155000000000001</v>
          </cell>
          <cell r="D94">
            <v>46.433</v>
          </cell>
          <cell r="E94">
            <v>21.954999999999998</v>
          </cell>
          <cell r="F94">
            <v>42.633000000000003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</v>
          </cell>
          <cell r="K94">
            <v>1.9549999999999983</v>
          </cell>
          <cell r="L94">
            <v>10</v>
          </cell>
          <cell r="M94">
            <v>0</v>
          </cell>
          <cell r="W94">
            <v>4.391</v>
          </cell>
          <cell r="Y94">
            <v>11.986563425187885</v>
          </cell>
          <cell r="Z94">
            <v>9.7091778638123447</v>
          </cell>
          <cell r="AD94">
            <v>0</v>
          </cell>
          <cell r="AE94">
            <v>2.3548</v>
          </cell>
          <cell r="AF94">
            <v>2.3548</v>
          </cell>
          <cell r="AG94">
            <v>5.5460000000000003</v>
          </cell>
          <cell r="AH94">
            <v>4.3680000000000003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363</v>
          </cell>
          <cell r="D95">
            <v>2516</v>
          </cell>
          <cell r="E95">
            <v>1923</v>
          </cell>
          <cell r="F95">
            <v>919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1971</v>
          </cell>
          <cell r="K95">
            <v>-48</v>
          </cell>
          <cell r="L95">
            <v>250</v>
          </cell>
          <cell r="M95">
            <v>250</v>
          </cell>
          <cell r="T95">
            <v>702</v>
          </cell>
          <cell r="V95">
            <v>350</v>
          </cell>
          <cell r="W95">
            <v>313.8</v>
          </cell>
          <cell r="X95">
            <v>400</v>
          </cell>
          <cell r="Y95">
            <v>6.9120458891013383</v>
          </cell>
          <cell r="Z95">
            <v>2.9286169534735498</v>
          </cell>
          <cell r="AD95">
            <v>354</v>
          </cell>
          <cell r="AE95">
            <v>262.60000000000002</v>
          </cell>
          <cell r="AF95">
            <v>262.60000000000002</v>
          </cell>
          <cell r="AG95">
            <v>278</v>
          </cell>
          <cell r="AH95">
            <v>337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107</v>
          </cell>
          <cell r="D96">
            <v>1401</v>
          </cell>
          <cell r="E96">
            <v>932</v>
          </cell>
          <cell r="F96">
            <v>551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965</v>
          </cell>
          <cell r="K96">
            <v>-33</v>
          </cell>
          <cell r="L96">
            <v>150</v>
          </cell>
          <cell r="M96">
            <v>160</v>
          </cell>
          <cell r="V96">
            <v>220</v>
          </cell>
          <cell r="W96">
            <v>186.4</v>
          </cell>
          <cell r="X96">
            <v>200</v>
          </cell>
          <cell r="Y96">
            <v>6.8723175965665231</v>
          </cell>
          <cell r="Z96">
            <v>2.9560085836909868</v>
          </cell>
          <cell r="AD96">
            <v>0</v>
          </cell>
          <cell r="AE96">
            <v>157.6</v>
          </cell>
          <cell r="AF96">
            <v>157.6</v>
          </cell>
          <cell r="AG96">
            <v>170.8</v>
          </cell>
          <cell r="AH96">
            <v>206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144</v>
          </cell>
          <cell r="D97">
            <v>2043</v>
          </cell>
          <cell r="E97">
            <v>1316</v>
          </cell>
          <cell r="F97">
            <v>842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1351</v>
          </cell>
          <cell r="K97">
            <v>-35</v>
          </cell>
          <cell r="L97">
            <v>300</v>
          </cell>
          <cell r="M97">
            <v>250</v>
          </cell>
          <cell r="T97">
            <v>552</v>
          </cell>
          <cell r="W97">
            <v>242.8</v>
          </cell>
          <cell r="X97">
            <v>280</v>
          </cell>
          <cell r="Y97">
            <v>6.8863261943986815</v>
          </cell>
          <cell r="Z97">
            <v>3.4678747940691927</v>
          </cell>
          <cell r="AD97">
            <v>102</v>
          </cell>
          <cell r="AE97">
            <v>244.2</v>
          </cell>
          <cell r="AF97">
            <v>244.2</v>
          </cell>
          <cell r="AG97">
            <v>251.8</v>
          </cell>
          <cell r="AH97">
            <v>270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86</v>
          </cell>
          <cell r="D98">
            <v>1281</v>
          </cell>
          <cell r="E98">
            <v>857</v>
          </cell>
          <cell r="F98">
            <v>486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892</v>
          </cell>
          <cell r="K98">
            <v>-35</v>
          </cell>
          <cell r="L98">
            <v>200</v>
          </cell>
          <cell r="M98">
            <v>120</v>
          </cell>
          <cell r="V98">
            <v>200</v>
          </cell>
          <cell r="W98">
            <v>171.4</v>
          </cell>
          <cell r="X98">
            <v>200</v>
          </cell>
          <cell r="Y98">
            <v>7.036172695449241</v>
          </cell>
          <cell r="Z98">
            <v>2.835472578763127</v>
          </cell>
          <cell r="AD98">
            <v>0</v>
          </cell>
          <cell r="AE98">
            <v>156.4</v>
          </cell>
          <cell r="AF98">
            <v>156.4</v>
          </cell>
          <cell r="AG98">
            <v>161</v>
          </cell>
          <cell r="AH98">
            <v>216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T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144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5</v>
          </cell>
          <cell r="F100">
            <v>10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-4</v>
          </cell>
          <cell r="L100">
            <v>0</v>
          </cell>
          <cell r="M100">
            <v>0</v>
          </cell>
          <cell r="W100">
            <v>1</v>
          </cell>
          <cell r="Y100">
            <v>10</v>
          </cell>
          <cell r="Z100">
            <v>10</v>
          </cell>
          <cell r="AD100">
            <v>0</v>
          </cell>
          <cell r="AE100">
            <v>1.2</v>
          </cell>
          <cell r="AF100">
            <v>1.2</v>
          </cell>
          <cell r="AG100">
            <v>1</v>
          </cell>
          <cell r="AH100">
            <v>2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379</v>
          </cell>
          <cell r="D101">
            <v>937</v>
          </cell>
          <cell r="E101">
            <v>443</v>
          </cell>
          <cell r="F101">
            <v>865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455</v>
          </cell>
          <cell r="K101">
            <v>-12</v>
          </cell>
          <cell r="L101">
            <v>0</v>
          </cell>
          <cell r="M101">
            <v>0</v>
          </cell>
          <cell r="W101">
            <v>88.6</v>
          </cell>
          <cell r="Y101">
            <v>9.7629796839729117</v>
          </cell>
          <cell r="Z101">
            <v>9.7629796839729117</v>
          </cell>
          <cell r="AD101">
            <v>0</v>
          </cell>
          <cell r="AE101">
            <v>114.8</v>
          </cell>
          <cell r="AF101">
            <v>114.8</v>
          </cell>
          <cell r="AG101">
            <v>104.2</v>
          </cell>
          <cell r="AH101">
            <v>102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318</v>
          </cell>
          <cell r="D102">
            <v>741</v>
          </cell>
          <cell r="E102">
            <v>461</v>
          </cell>
          <cell r="F102">
            <v>595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466</v>
          </cell>
          <cell r="K102">
            <v>-5</v>
          </cell>
          <cell r="L102">
            <v>0</v>
          </cell>
          <cell r="M102">
            <v>0</v>
          </cell>
          <cell r="V102">
            <v>200</v>
          </cell>
          <cell r="W102">
            <v>92.2</v>
          </cell>
          <cell r="X102">
            <v>100</v>
          </cell>
          <cell r="Y102">
            <v>9.7071583514099782</v>
          </cell>
          <cell r="Z102">
            <v>6.4533622559652928</v>
          </cell>
          <cell r="AD102">
            <v>0</v>
          </cell>
          <cell r="AE102">
            <v>75</v>
          </cell>
          <cell r="AF102">
            <v>75</v>
          </cell>
          <cell r="AG102">
            <v>78</v>
          </cell>
          <cell r="AH102">
            <v>145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133</v>
          </cell>
          <cell r="D103">
            <v>414</v>
          </cell>
          <cell r="E103">
            <v>400</v>
          </cell>
          <cell r="F103">
            <v>139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449</v>
          </cell>
          <cell r="K103">
            <v>-49</v>
          </cell>
          <cell r="L103">
            <v>100</v>
          </cell>
          <cell r="M103">
            <v>100</v>
          </cell>
          <cell r="V103">
            <v>300</v>
          </cell>
          <cell r="W103">
            <v>80</v>
          </cell>
          <cell r="X103">
            <v>100</v>
          </cell>
          <cell r="Y103">
            <v>9.2375000000000007</v>
          </cell>
          <cell r="Z103">
            <v>1.7375</v>
          </cell>
          <cell r="AD103">
            <v>0</v>
          </cell>
          <cell r="AE103">
            <v>56</v>
          </cell>
          <cell r="AF103">
            <v>56</v>
          </cell>
          <cell r="AG103">
            <v>58.2</v>
          </cell>
          <cell r="AH103">
            <v>95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745</v>
          </cell>
          <cell r="D104">
            <v>1378</v>
          </cell>
          <cell r="E104">
            <v>705</v>
          </cell>
          <cell r="F104">
            <v>1405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731</v>
          </cell>
          <cell r="K104">
            <v>-26</v>
          </cell>
          <cell r="L104">
            <v>0</v>
          </cell>
          <cell r="M104">
            <v>0</v>
          </cell>
          <cell r="W104">
            <v>141</v>
          </cell>
          <cell r="Y104">
            <v>9.9645390070921991</v>
          </cell>
          <cell r="Z104">
            <v>9.9645390070921991</v>
          </cell>
          <cell r="AD104">
            <v>0</v>
          </cell>
          <cell r="AE104">
            <v>193</v>
          </cell>
          <cell r="AF104">
            <v>193</v>
          </cell>
          <cell r="AG104">
            <v>165</v>
          </cell>
          <cell r="AH104">
            <v>168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610</v>
          </cell>
          <cell r="D105">
            <v>1042</v>
          </cell>
          <cell r="E105">
            <v>780</v>
          </cell>
          <cell r="F105">
            <v>857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815</v>
          </cell>
          <cell r="K105">
            <v>-35</v>
          </cell>
          <cell r="L105">
            <v>100</v>
          </cell>
          <cell r="M105">
            <v>100</v>
          </cell>
          <cell r="V105">
            <v>200</v>
          </cell>
          <cell r="W105">
            <v>156</v>
          </cell>
          <cell r="X105">
            <v>200</v>
          </cell>
          <cell r="Y105">
            <v>9.3397435897435894</v>
          </cell>
          <cell r="Z105">
            <v>5.4935897435897436</v>
          </cell>
          <cell r="AD105">
            <v>0</v>
          </cell>
          <cell r="AE105">
            <v>209.4</v>
          </cell>
          <cell r="AF105">
            <v>209.4</v>
          </cell>
          <cell r="AG105">
            <v>145</v>
          </cell>
          <cell r="AH105">
            <v>202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515</v>
          </cell>
          <cell r="D106">
            <v>1321</v>
          </cell>
          <cell r="E106">
            <v>632</v>
          </cell>
          <cell r="F106">
            <v>1197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656</v>
          </cell>
          <cell r="K106">
            <v>-24</v>
          </cell>
          <cell r="L106">
            <v>0</v>
          </cell>
          <cell r="M106">
            <v>0</v>
          </cell>
          <cell r="W106">
            <v>126.4</v>
          </cell>
          <cell r="Y106">
            <v>9.4699367088607591</v>
          </cell>
          <cell r="Z106">
            <v>9.4699367088607591</v>
          </cell>
          <cell r="AD106">
            <v>0</v>
          </cell>
          <cell r="AE106">
            <v>165.4</v>
          </cell>
          <cell r="AF106">
            <v>165.4</v>
          </cell>
          <cell r="AG106">
            <v>137.4</v>
          </cell>
          <cell r="AH106">
            <v>163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536</v>
          </cell>
          <cell r="D107">
            <v>314</v>
          </cell>
          <cell r="E107">
            <v>453</v>
          </cell>
          <cell r="F107">
            <v>390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461</v>
          </cell>
          <cell r="K107">
            <v>-8</v>
          </cell>
          <cell r="L107">
            <v>200</v>
          </cell>
          <cell r="M107">
            <v>100</v>
          </cell>
          <cell r="V107">
            <v>100</v>
          </cell>
          <cell r="W107">
            <v>90.6</v>
          </cell>
          <cell r="X107">
            <v>100</v>
          </cell>
          <cell r="Y107">
            <v>9.8233995584988971</v>
          </cell>
          <cell r="Z107">
            <v>4.3046357615894042</v>
          </cell>
          <cell r="AD107">
            <v>0</v>
          </cell>
          <cell r="AE107">
            <v>41.4</v>
          </cell>
          <cell r="AF107">
            <v>41.4</v>
          </cell>
          <cell r="AG107">
            <v>88</v>
          </cell>
          <cell r="AH107">
            <v>109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229</v>
          </cell>
          <cell r="D108">
            <v>801</v>
          </cell>
          <cell r="E108">
            <v>631</v>
          </cell>
          <cell r="F108">
            <v>198</v>
          </cell>
          <cell r="G108">
            <v>0</v>
          </cell>
          <cell r="H108">
            <v>0</v>
          </cell>
          <cell r="I108" t="e">
            <v>#N/A</v>
          </cell>
          <cell r="J108">
            <v>650</v>
          </cell>
          <cell r="K108">
            <v>-19</v>
          </cell>
          <cell r="L108">
            <v>0</v>
          </cell>
          <cell r="M108">
            <v>0</v>
          </cell>
          <cell r="W108">
            <v>126.2</v>
          </cell>
          <cell r="Y108">
            <v>1.5689381933438986</v>
          </cell>
          <cell r="Z108">
            <v>1.5689381933438986</v>
          </cell>
          <cell r="AD108">
            <v>0</v>
          </cell>
          <cell r="AE108">
            <v>124.2</v>
          </cell>
          <cell r="AF108">
            <v>124.2</v>
          </cell>
          <cell r="AG108">
            <v>122.6</v>
          </cell>
          <cell r="AH108">
            <v>151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258</v>
          </cell>
          <cell r="D109">
            <v>2168</v>
          </cell>
          <cell r="E109">
            <v>2182</v>
          </cell>
          <cell r="F109">
            <v>182</v>
          </cell>
          <cell r="G109">
            <v>0</v>
          </cell>
          <cell r="H109">
            <v>0</v>
          </cell>
          <cell r="I109" t="e">
            <v>#N/A</v>
          </cell>
          <cell r="J109">
            <v>2241</v>
          </cell>
          <cell r="K109">
            <v>-59</v>
          </cell>
          <cell r="L109">
            <v>0</v>
          </cell>
          <cell r="M109">
            <v>0</v>
          </cell>
          <cell r="W109">
            <v>436.4</v>
          </cell>
          <cell r="Y109">
            <v>0.41704857928505962</v>
          </cell>
          <cell r="Z109">
            <v>0.41704857928505962</v>
          </cell>
          <cell r="AD109">
            <v>0</v>
          </cell>
          <cell r="AE109">
            <v>522.4</v>
          </cell>
          <cell r="AF109">
            <v>522.4</v>
          </cell>
          <cell r="AG109">
            <v>458.6</v>
          </cell>
          <cell r="AH109">
            <v>582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12.09.2025 - 18.09.2025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597.28200000000004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711.84400000000005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2665.8739999999998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</v>
          </cell>
          <cell r="F10">
            <v>2517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2226</v>
          </cell>
          <cell r="F11">
            <v>7190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4925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427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501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  <cell r="F16">
            <v>1985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654.89700000000005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112.5</v>
          </cell>
          <cell r="F22">
            <v>6172.6180000000004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368.35399999999998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2227.8150000000001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695.41899999999998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213.68199999999999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5.25</v>
          </cell>
          <cell r="F28">
            <v>187.62200000000001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504.25200000000001</v>
          </cell>
        </row>
        <row r="30">
          <cell r="A30" t="str">
            <v xml:space="preserve"> 247  Сардельки Нежные, ВЕС.  ПОКОМ</v>
          </cell>
          <cell r="F30">
            <v>119.101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162.87799999999999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4.5999999999999996</v>
          </cell>
          <cell r="F32">
            <v>1984.201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</v>
          </cell>
          <cell r="F33">
            <v>140.82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150.4</v>
          </cell>
        </row>
        <row r="35">
          <cell r="A35" t="str">
            <v xml:space="preserve"> 263  Шпикачки Стародворские, ВЕС.  ПОКОМ</v>
          </cell>
          <cell r="F35">
            <v>128.744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26.103000000000002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2201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328</v>
          </cell>
          <cell r="F40">
            <v>4110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5217</v>
          </cell>
          <cell r="F41">
            <v>8840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3.6</v>
          </cell>
          <cell r="F43">
            <v>1421.9849999999999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1110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1347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</v>
          </cell>
          <cell r="F46">
            <v>365.12299999999999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1035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11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167.845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1.7</v>
          </cell>
          <cell r="F50">
            <v>839.18899999999996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1562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2398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1569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296.34899999999999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6.6</v>
          </cell>
          <cell r="F55">
            <v>1184.9549999999999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22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  <cell r="F57">
            <v>4691.5349999999999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</v>
          </cell>
          <cell r="F58">
            <v>3407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1722</v>
          </cell>
          <cell r="F59">
            <v>6451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10</v>
          </cell>
          <cell r="F60">
            <v>1456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546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910.27800000000002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682</v>
          </cell>
        </row>
        <row r="65">
          <cell r="A65" t="str">
            <v xml:space="preserve"> 335  Колбаса Сливушка ТМ Вязанка. ВЕС.  ПОКОМ </v>
          </cell>
          <cell r="F65">
            <v>216.68199999999999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426</v>
          </cell>
          <cell r="F66">
            <v>3850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18</v>
          </cell>
          <cell r="F67">
            <v>3151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1.9</v>
          </cell>
          <cell r="F68">
            <v>576.11900000000003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</v>
          </cell>
          <cell r="F69">
            <v>240.29300000000001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4.9000000000000004</v>
          </cell>
          <cell r="F70">
            <v>1577.99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2.8</v>
          </cell>
          <cell r="F71">
            <v>329.91199999999998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529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</v>
          </cell>
          <cell r="F74">
            <v>694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216.578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</v>
          </cell>
          <cell r="F76">
            <v>735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1125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807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5</v>
          </cell>
          <cell r="F80">
            <v>729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6</v>
          </cell>
          <cell r="F81">
            <v>384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25</v>
          </cell>
          <cell r="F82">
            <v>3484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3327</v>
          </cell>
          <cell r="F83">
            <v>14496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3</v>
          </cell>
          <cell r="F84">
            <v>1037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445.40600000000001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297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64.929000000000002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5</v>
          </cell>
          <cell r="F88">
            <v>745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1104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537.06200000000001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4269.04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40</v>
          </cell>
          <cell r="F92">
            <v>7746.2380000000003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54.5</v>
          </cell>
          <cell r="F93">
            <v>6535.6319999999996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1.8</v>
          </cell>
          <cell r="F94">
            <v>250.792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157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22.9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361</v>
          </cell>
          <cell r="F97">
            <v>1920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982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107</v>
          </cell>
          <cell r="F99">
            <v>1369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3</v>
          </cell>
          <cell r="F100">
            <v>921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3</v>
          </cell>
          <cell r="F102">
            <v>12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8</v>
          </cell>
          <cell r="F103">
            <v>457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13</v>
          </cell>
          <cell r="F104">
            <v>497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</v>
          </cell>
          <cell r="F105">
            <v>454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9</v>
          </cell>
          <cell r="F106">
            <v>746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11</v>
          </cell>
          <cell r="F107">
            <v>849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</v>
          </cell>
          <cell r="F108">
            <v>667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10</v>
          </cell>
          <cell r="F109">
            <v>504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4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10.7</v>
          </cell>
          <cell r="F111">
            <v>10.7</v>
          </cell>
        </row>
        <row r="112">
          <cell r="A112" t="str">
            <v>0447 Сыр Голландский 45% Нарезка 125г ТМ Папа может ОСТАНКИНО</v>
          </cell>
          <cell r="D112">
            <v>35</v>
          </cell>
          <cell r="F112">
            <v>35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61</v>
          </cell>
          <cell r="F113">
            <v>61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7.4</v>
          </cell>
          <cell r="F114">
            <v>7.4</v>
          </cell>
        </row>
        <row r="115">
          <cell r="A115" t="str">
            <v>3215 ВЕТЧ.МЯСНАЯ Папа может п/о 0.4кг 8шт.    ОСТАНКИНО</v>
          </cell>
          <cell r="D115">
            <v>792</v>
          </cell>
          <cell r="F115">
            <v>795</v>
          </cell>
        </row>
        <row r="116">
          <cell r="A116" t="str">
            <v>3684 ПРЕСИЖН с/к в/у 1/250 8шт.   ОСТАНКИНО</v>
          </cell>
          <cell r="D116">
            <v>118</v>
          </cell>
          <cell r="F116">
            <v>122</v>
          </cell>
        </row>
        <row r="117">
          <cell r="A117" t="str">
            <v>4063 МЯСНАЯ Папа может вар п/о_Л   ОСТАНКИНО</v>
          </cell>
          <cell r="D117">
            <v>1469.5</v>
          </cell>
          <cell r="F117">
            <v>1476.3</v>
          </cell>
        </row>
        <row r="118">
          <cell r="A118" t="str">
            <v>4117 ЭКСТРА Папа может с/к в/у_Л   ОСТАНКИНО</v>
          </cell>
          <cell r="D118">
            <v>50.2</v>
          </cell>
          <cell r="F118">
            <v>51.2</v>
          </cell>
        </row>
        <row r="119">
          <cell r="A119" t="str">
            <v>4163 Сыр Боккончини копченый 40% 100 гр.  ОСТАНКИНО</v>
          </cell>
          <cell r="D119">
            <v>118</v>
          </cell>
          <cell r="F119">
            <v>118</v>
          </cell>
        </row>
        <row r="120">
          <cell r="A120" t="str">
            <v>4170 Сыр Скаморца свежий 40% 100 гр.  ОСТАНКИНО</v>
          </cell>
          <cell r="D120">
            <v>73</v>
          </cell>
          <cell r="F120">
            <v>73</v>
          </cell>
        </row>
        <row r="121">
          <cell r="A121" t="str">
            <v>4187 Сыр Чечил свежий 45% 100г/6шт ТМ Папа Может  ОСТАНКИНО</v>
          </cell>
          <cell r="D121">
            <v>253</v>
          </cell>
          <cell r="F121">
            <v>253</v>
          </cell>
        </row>
        <row r="122">
          <cell r="A122" t="str">
            <v>4194 Сыр Чечил копченый 43% 100г/6шт ТМ Папа Может  ОСТАНКИНО</v>
          </cell>
          <cell r="D122">
            <v>192</v>
          </cell>
          <cell r="F122">
            <v>192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124.6</v>
          </cell>
          <cell r="F123">
            <v>125.94499999999999</v>
          </cell>
        </row>
        <row r="124">
          <cell r="A124" t="str">
            <v>4813 ФИЛЕЙНАЯ Папа может вар п/о_Л   ОСТАНКИНО</v>
          </cell>
          <cell r="D124">
            <v>561.5</v>
          </cell>
          <cell r="F124">
            <v>564.21299999999997</v>
          </cell>
        </row>
        <row r="125">
          <cell r="A125" t="str">
            <v>4819 Сыр "Пармезан" 40% кусок 180 гр  ОСТАНКИНО</v>
          </cell>
          <cell r="D125">
            <v>127</v>
          </cell>
          <cell r="F125">
            <v>127</v>
          </cell>
        </row>
        <row r="126">
          <cell r="A126" t="str">
            <v>4903 Сыр Перлини 40% 100гр (8шт)  ОСТАНКИНО</v>
          </cell>
          <cell r="D126">
            <v>78</v>
          </cell>
          <cell r="F126">
            <v>78</v>
          </cell>
        </row>
        <row r="127">
          <cell r="A127" t="str">
            <v>4910 Сыр Перлини копченый 40% 100гр (8шт)  ОСТАНКИНО</v>
          </cell>
          <cell r="D127">
            <v>50</v>
          </cell>
          <cell r="F127">
            <v>50</v>
          </cell>
        </row>
        <row r="128">
          <cell r="A128" t="str">
            <v>4927 Сыр Перлини со вкусом Васаби 40% 100гр (8шт)  ОСТАНКИНО</v>
          </cell>
          <cell r="D128">
            <v>51</v>
          </cell>
          <cell r="F128">
            <v>51</v>
          </cell>
        </row>
        <row r="129">
          <cell r="A129" t="str">
            <v>4993 САЛЯМИ ИТАЛЬЯНСКАЯ с/к в/у 1/250*8_120c ОСТАНКИНО</v>
          </cell>
          <cell r="D129">
            <v>439</v>
          </cell>
          <cell r="F129">
            <v>439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74.790000000000006</v>
          </cell>
          <cell r="F130">
            <v>74.790000000000006</v>
          </cell>
        </row>
        <row r="131">
          <cell r="A131" t="str">
            <v>5235 Сыр полутвердый "Голландский" 45%, брус ВЕС  ОСТАНКИНО</v>
          </cell>
          <cell r="D131">
            <v>39.700000000000003</v>
          </cell>
          <cell r="F131">
            <v>39.700000000000003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19.100000000000001</v>
          </cell>
          <cell r="F132">
            <v>22.231999999999999</v>
          </cell>
        </row>
        <row r="133">
          <cell r="A133" t="str">
            <v>5246 ДОКТОРСКАЯ ПРЕМИУМ вар б/о мгс_30с ОСТАНКИНО</v>
          </cell>
          <cell r="D133">
            <v>134.19999999999999</v>
          </cell>
          <cell r="F133">
            <v>134.19999999999999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889</v>
          </cell>
          <cell r="F135">
            <v>893</v>
          </cell>
        </row>
        <row r="136">
          <cell r="A136" t="str">
            <v>5544 Сервелат Финский в/к в/у_45с НОВАЯ ОСТАНКИНО</v>
          </cell>
          <cell r="D136">
            <v>1206.769</v>
          </cell>
          <cell r="F136">
            <v>1207.6089999999999</v>
          </cell>
        </row>
        <row r="137">
          <cell r="A137" t="str">
            <v>5679 САЛЯМИ ИТАЛЬЯНСКАЯ с/к в/у 1/150_60с ОСТАНКИНО</v>
          </cell>
          <cell r="D137">
            <v>482</v>
          </cell>
          <cell r="F137">
            <v>482</v>
          </cell>
        </row>
        <row r="138">
          <cell r="A138" t="str">
            <v>5682 САЛЯМИ МЕЛКОЗЕРНЕНАЯ с/к в/у 1/120_60с   ОСТАНКИНО</v>
          </cell>
          <cell r="D138">
            <v>2505</v>
          </cell>
          <cell r="F138">
            <v>2509</v>
          </cell>
        </row>
        <row r="139">
          <cell r="A139" t="str">
            <v>5706 АРОМАТНАЯ Папа может с/к в/у 1/250 8шт.  ОСТАНКИНО</v>
          </cell>
          <cell r="D139">
            <v>819</v>
          </cell>
          <cell r="F139">
            <v>826</v>
          </cell>
        </row>
        <row r="140">
          <cell r="A140" t="str">
            <v>5708 ПОСОЛЬСКАЯ Папа может с/к в/у ОСТАНКИНО</v>
          </cell>
          <cell r="D140">
            <v>52.868000000000002</v>
          </cell>
          <cell r="F140">
            <v>53.868000000000002</v>
          </cell>
        </row>
        <row r="141">
          <cell r="A141" t="str">
            <v>5851 ЭКСТРА Папа может вар п/о   ОСТАНКИНО</v>
          </cell>
          <cell r="D141">
            <v>271.8</v>
          </cell>
          <cell r="F141">
            <v>273.15800000000002</v>
          </cell>
        </row>
        <row r="142">
          <cell r="A142" t="str">
            <v>5931 ОХОТНИЧЬЯ Папа может с/к в/у 1/220 8шт.   ОСТАНКИНО</v>
          </cell>
          <cell r="D142">
            <v>1417</v>
          </cell>
          <cell r="F142">
            <v>1421</v>
          </cell>
        </row>
        <row r="143">
          <cell r="A143" t="str">
            <v>5992 ВРЕМЯ ОКРОШКИ Папа может вар п/о 0.4кг   ОСТАНКИНО</v>
          </cell>
          <cell r="D143">
            <v>1363</v>
          </cell>
          <cell r="F143">
            <v>1363</v>
          </cell>
        </row>
        <row r="144">
          <cell r="A144" t="str">
            <v>6004 РАГУ СВИНОЕ 1кг 8шт.зам_120с ОСТАНКИНО</v>
          </cell>
          <cell r="D144">
            <v>155</v>
          </cell>
          <cell r="F144">
            <v>155</v>
          </cell>
        </row>
        <row r="145">
          <cell r="A145" t="str">
            <v>6221 НЕАПОЛИТАНСКИЙ ДУЭТ с/к с/н мгс 1/90  ОСТАНКИНО</v>
          </cell>
          <cell r="D145">
            <v>744</v>
          </cell>
          <cell r="F145">
            <v>744</v>
          </cell>
        </row>
        <row r="146">
          <cell r="A146" t="str">
            <v>6228 МЯСНОЕ АССОРТИ к/з с/н мгс 1/90 10шт.  ОСТАНКИНО</v>
          </cell>
          <cell r="D146">
            <v>646</v>
          </cell>
          <cell r="F146">
            <v>657</v>
          </cell>
        </row>
        <row r="147">
          <cell r="A147" t="str">
            <v>6247 ДОМАШНЯЯ Папа может вар п/о 0,4кг 8шт.  ОСТАНКИНО</v>
          </cell>
          <cell r="D147">
            <v>133</v>
          </cell>
          <cell r="F147">
            <v>133</v>
          </cell>
        </row>
        <row r="148">
          <cell r="A148" t="str">
            <v>6268 ГОВЯЖЬЯ Папа может вар п/о 0,4кг 8 шт.  ОСТАНКИНО</v>
          </cell>
          <cell r="D148">
            <v>1033</v>
          </cell>
          <cell r="F148">
            <v>1035</v>
          </cell>
        </row>
        <row r="149">
          <cell r="A149" t="str">
            <v>6279 КОРЕЙКА ПО-ОСТ.к/в в/с с/н в/у 1/150_45с  ОСТАНКИНО</v>
          </cell>
          <cell r="D149">
            <v>834</v>
          </cell>
          <cell r="F149">
            <v>834</v>
          </cell>
        </row>
        <row r="150">
          <cell r="A150" t="str">
            <v>6303 МЯСНЫЕ Папа может сос п/о мгс 1.5*3  ОСТАНКИНО</v>
          </cell>
          <cell r="D150">
            <v>488</v>
          </cell>
          <cell r="F150">
            <v>489.57600000000002</v>
          </cell>
        </row>
        <row r="151">
          <cell r="A151" t="str">
            <v>6324 ДОКТОРСКАЯ ГОСТ вар п/о 0.4кг 8шт.  ОСТАНКИНО</v>
          </cell>
          <cell r="D151">
            <v>80</v>
          </cell>
          <cell r="F151">
            <v>82</v>
          </cell>
        </row>
        <row r="152">
          <cell r="A152" t="str">
            <v>6325 ДОКТОРСКАЯ ПРЕМИУМ вар п/о 0.4кг 8шт.  ОСТАНКИНО</v>
          </cell>
          <cell r="D152">
            <v>1680</v>
          </cell>
          <cell r="F152">
            <v>1682</v>
          </cell>
        </row>
        <row r="153">
          <cell r="A153" t="str">
            <v>6333 МЯСНАЯ Папа может вар п/о 0.4кг 8шт.  ОСТАНКИНО</v>
          </cell>
          <cell r="D153">
            <v>4249</v>
          </cell>
          <cell r="F153">
            <v>4249</v>
          </cell>
        </row>
        <row r="154">
          <cell r="A154" t="str">
            <v>6340 ДОМАШНИЙ РЕЦЕПТ Коровино 0.5кг 8шт.  ОСТАНКИНО</v>
          </cell>
          <cell r="D154">
            <v>369</v>
          </cell>
          <cell r="F154">
            <v>369</v>
          </cell>
        </row>
        <row r="155">
          <cell r="A155" t="str">
            <v>6353 ЭКСТРА Папа может вар п/о 0.4кг 8шт.  ОСТАНКИНО</v>
          </cell>
          <cell r="D155">
            <v>1874</v>
          </cell>
          <cell r="F155">
            <v>1885</v>
          </cell>
        </row>
        <row r="156">
          <cell r="A156" t="str">
            <v>6392 ФИЛЕЙНАЯ Папа может вар п/о 0.4кг. ОСТАНКИНО</v>
          </cell>
          <cell r="D156">
            <v>3381</v>
          </cell>
          <cell r="F156">
            <v>3389</v>
          </cell>
        </row>
        <row r="157">
          <cell r="A157" t="str">
            <v>6448 СВИНИНА МАДЕРА с/к с/н в/у 1/100 10шт.   ОСТАНКИНО</v>
          </cell>
          <cell r="D157">
            <v>147</v>
          </cell>
          <cell r="F157">
            <v>147</v>
          </cell>
        </row>
        <row r="158">
          <cell r="A158" t="str">
            <v>6453 ЭКСТРА Папа может с/к с/н в/у 1/100 14шт.   ОСТАНКИНО</v>
          </cell>
          <cell r="D158">
            <v>2569</v>
          </cell>
          <cell r="F158">
            <v>2580</v>
          </cell>
        </row>
        <row r="159">
          <cell r="A159" t="str">
            <v>6454 АРОМАТНАЯ с/к с/н в/у 1/100 10шт.  ОСТАНКИНО</v>
          </cell>
          <cell r="D159">
            <v>2145</v>
          </cell>
          <cell r="F159">
            <v>2150</v>
          </cell>
        </row>
        <row r="160">
          <cell r="A160" t="str">
            <v>6459 СЕРВЕЛАТ ШВЕЙЦАРСК. в/к с/н в/у 1/100*10  ОСТАНКИНО</v>
          </cell>
          <cell r="D160">
            <v>1321</v>
          </cell>
          <cell r="F160">
            <v>1324</v>
          </cell>
        </row>
        <row r="161">
          <cell r="A161" t="str">
            <v>6470 ВЕТЧ.МРАМОРНАЯ в/у_45с  ОСТАНКИНО</v>
          </cell>
          <cell r="D161">
            <v>46.8</v>
          </cell>
          <cell r="F161">
            <v>46.8</v>
          </cell>
        </row>
        <row r="162">
          <cell r="A162" t="str">
            <v>6495 ВЕТЧ.МРАМОРНАЯ в/у срез 0.3кг 6шт_45с  ОСТАНКИНО</v>
          </cell>
          <cell r="D162">
            <v>307</v>
          </cell>
          <cell r="F162">
            <v>307</v>
          </cell>
        </row>
        <row r="163">
          <cell r="A163" t="str">
            <v>6527 ШПИКАЧКИ СОЧНЫЕ ПМ сар б/о мгс 1*3 45с ОСТАНКИНО</v>
          </cell>
          <cell r="D163">
            <v>382</v>
          </cell>
          <cell r="F163">
            <v>382</v>
          </cell>
        </row>
        <row r="164">
          <cell r="A164" t="str">
            <v>6528 ШПИКАЧКИ СОЧНЫЕ ПМ сар б/о мгс 0.4кг 45с  ОСТАНКИНО</v>
          </cell>
          <cell r="D164">
            <v>82</v>
          </cell>
          <cell r="F164">
            <v>82</v>
          </cell>
        </row>
        <row r="165">
          <cell r="A165" t="str">
            <v>6586 МРАМОРНАЯ И БАЛЫКОВАЯ в/к с/н мгс 1/90 ОСТАНКИНО</v>
          </cell>
          <cell r="D165">
            <v>10</v>
          </cell>
          <cell r="F165">
            <v>10</v>
          </cell>
        </row>
        <row r="166">
          <cell r="A166" t="str">
            <v>6609 С ГОВЯДИНОЙ ПМ сар б/о мгс 0.4кг_45с ОСТАНКИНО</v>
          </cell>
          <cell r="D166">
            <v>81</v>
          </cell>
          <cell r="F166">
            <v>81</v>
          </cell>
        </row>
        <row r="167">
          <cell r="A167" t="str">
            <v>6616 МОЛОЧНЫЕ КЛАССИЧЕСКИЕ сос п/о в/у 0.3кг  ОСТАНКИНО</v>
          </cell>
          <cell r="D167">
            <v>2924</v>
          </cell>
          <cell r="F167">
            <v>2948</v>
          </cell>
        </row>
        <row r="168">
          <cell r="A168" t="str">
            <v>6684 СЕРВЕЛАТ КАРЕЛЬСКИЙ ПМ в/к в/у 0.28кг  ОСТАНКИНО</v>
          </cell>
          <cell r="D168">
            <v>10</v>
          </cell>
          <cell r="F168">
            <v>10</v>
          </cell>
        </row>
        <row r="169">
          <cell r="A169" t="str">
            <v>6697 СЕРВЕЛАТ ФИНСКИЙ ПМ в/к в/у 0,35кг 8шт.  ОСТАНКИНО</v>
          </cell>
          <cell r="D169">
            <v>5307</v>
          </cell>
          <cell r="F169">
            <v>5338</v>
          </cell>
        </row>
        <row r="170">
          <cell r="A170" t="str">
            <v>6713 СОЧНЫЙ ГРИЛЬ ПМ сос п/о мгс 0.41кг 8шт.  ОСТАНКИНО</v>
          </cell>
          <cell r="D170">
            <v>1634</v>
          </cell>
          <cell r="F170">
            <v>1634</v>
          </cell>
        </row>
        <row r="171">
          <cell r="A171" t="str">
            <v>6724 МОЛОЧНЫЕ ПМ сос п/о мгс 0.41кг 10шт.  ОСТАНКИНО</v>
          </cell>
          <cell r="D171">
            <v>886</v>
          </cell>
          <cell r="F171">
            <v>889</v>
          </cell>
        </row>
        <row r="172">
          <cell r="A172" t="str">
            <v>6765 РУБЛЕНЫЕ сос ц/о мгс 0.36кг 6шт.  ОСТАНКИНО</v>
          </cell>
          <cell r="D172">
            <v>594</v>
          </cell>
          <cell r="F172">
            <v>603</v>
          </cell>
        </row>
        <row r="173">
          <cell r="A173" t="str">
            <v>6773 САЛЯМИ Папа может п/к в/у 0,28кг 8шт.  ОСТАНКИНО</v>
          </cell>
          <cell r="D173">
            <v>10</v>
          </cell>
          <cell r="F173">
            <v>10</v>
          </cell>
        </row>
        <row r="174">
          <cell r="A174" t="str">
            <v>6785 ВЕНСКАЯ САЛЯМИ п/к в/у 0.33кг 8шт.  ОСТАНКИНО</v>
          </cell>
          <cell r="D174">
            <v>164</v>
          </cell>
          <cell r="F174">
            <v>166</v>
          </cell>
        </row>
        <row r="175">
          <cell r="A175" t="str">
            <v>6787 СЕРВЕЛАТ КРЕМЛЕВСКИЙ в/к в/у 0,33кг 8шт.  ОСТАНКИНО</v>
          </cell>
          <cell r="D175">
            <v>170</v>
          </cell>
          <cell r="F175">
            <v>175</v>
          </cell>
        </row>
        <row r="176">
          <cell r="A176" t="str">
            <v>6793 БАЛЫКОВАЯ в/к в/у 0,33кг 8шт.  ОСТАНКИНО</v>
          </cell>
          <cell r="D176">
            <v>442</v>
          </cell>
          <cell r="F176">
            <v>442</v>
          </cell>
        </row>
        <row r="177">
          <cell r="A177" t="str">
            <v>6829 МОЛОЧНЫЕ КЛАССИЧЕСКИЕ сос п/о мгс 2*4_С  ОСТАНКИНО</v>
          </cell>
          <cell r="D177">
            <v>790</v>
          </cell>
          <cell r="F177">
            <v>790</v>
          </cell>
        </row>
        <row r="178">
          <cell r="A178" t="str">
            <v>6837 ФИЛЕЙНЫЕ Папа Может сос ц/о мгс 0.4кг  ОСТАНКИНО</v>
          </cell>
          <cell r="D178">
            <v>1388</v>
          </cell>
          <cell r="F178">
            <v>1418</v>
          </cell>
        </row>
        <row r="179">
          <cell r="A179" t="str">
            <v>6842 ДЫМОВИЦА ИЗ ОКОРОКА к/в мл/к в/у 0,3кг  ОСТАНКИНО</v>
          </cell>
          <cell r="D179">
            <v>298</v>
          </cell>
          <cell r="F179">
            <v>304</v>
          </cell>
        </row>
        <row r="180">
          <cell r="A180" t="str">
            <v>6861 ДОМАШНИЙ РЕЦЕПТ Коровино вар п/о  ОСТАНКИНО</v>
          </cell>
          <cell r="D180">
            <v>1094.1410000000001</v>
          </cell>
          <cell r="F180">
            <v>1105.8430000000001</v>
          </cell>
        </row>
        <row r="181">
          <cell r="A181" t="str">
            <v>6866 ВЕТЧ.НЕЖНАЯ Коровино п/о_Маяк  ОСТАНКИНО</v>
          </cell>
          <cell r="D181">
            <v>344</v>
          </cell>
          <cell r="F181">
            <v>344</v>
          </cell>
        </row>
        <row r="182">
          <cell r="A182" t="str">
            <v>7001 КЛАССИЧЕСКИЕ Папа может сар б/о мгс 1*3  ОСТАНКИНО</v>
          </cell>
          <cell r="D182">
            <v>263.7</v>
          </cell>
          <cell r="F182">
            <v>264.7</v>
          </cell>
        </row>
        <row r="183">
          <cell r="A183" t="str">
            <v>7040 С ИНДЕЙКОЙ ПМ сос ц/о в/у 1/270 8шт.  ОСТАНКИНО</v>
          </cell>
          <cell r="D183">
            <v>231</v>
          </cell>
          <cell r="F183">
            <v>231</v>
          </cell>
        </row>
        <row r="184">
          <cell r="A184" t="str">
            <v>7059 ШПИКАЧКИ СОЧНЫЕ С БЕК. п/о мгс 0.3кг_60с  ОСТАНКИНО</v>
          </cell>
          <cell r="D184">
            <v>339</v>
          </cell>
          <cell r="F184">
            <v>341</v>
          </cell>
        </row>
        <row r="185">
          <cell r="A185" t="str">
            <v>7064 СОЧНЫЕ ПМ сос п/о в/у 1/350 8 шт_50с ОСТАНКИНО</v>
          </cell>
          <cell r="D185">
            <v>2</v>
          </cell>
          <cell r="F185">
            <v>2</v>
          </cell>
        </row>
        <row r="186">
          <cell r="A186" t="str">
            <v>7066 СОЧНЫЕ ПМ сос п/о мгс 0.41кг 10шт_50с  ОСТАНКИНО</v>
          </cell>
          <cell r="D186">
            <v>6981</v>
          </cell>
          <cell r="F186">
            <v>7007</v>
          </cell>
        </row>
        <row r="187">
          <cell r="A187" t="str">
            <v>7070 СОЧНЫЕ ПМ сос п/о мгс 1.5*4_А_50с  ОСТАНКИНО</v>
          </cell>
          <cell r="D187">
            <v>3917.69</v>
          </cell>
          <cell r="F187">
            <v>3925.422</v>
          </cell>
        </row>
        <row r="188">
          <cell r="A188" t="str">
            <v>7073 МОЛОЧ.ПРЕМИУМ ПМ сос п/о в/у 1/350_50с  ОСТАНКИНО</v>
          </cell>
          <cell r="D188">
            <v>2348</v>
          </cell>
          <cell r="F188">
            <v>2358</v>
          </cell>
        </row>
        <row r="189">
          <cell r="A189" t="str">
            <v>7074 МОЛОЧ.ПРЕМИУМ ПМ сос п/о мгс 0.6кг_50с  ОСТАНКИНО</v>
          </cell>
          <cell r="D189">
            <v>74</v>
          </cell>
          <cell r="F189">
            <v>74</v>
          </cell>
        </row>
        <row r="190">
          <cell r="A190" t="str">
            <v>7075 МОЛОЧ.ПРЕМИУМ ПМ сос п/о мгс 1.5*4_О_50с  ОСТАНКИНО</v>
          </cell>
          <cell r="D190">
            <v>73.599999999999994</v>
          </cell>
          <cell r="F190">
            <v>73.599999999999994</v>
          </cell>
        </row>
        <row r="191">
          <cell r="A191" t="str">
            <v>7077 МЯСНЫЕ С ГОВЯД.ПМ сос п/о мгс 0.4кг_50с  ОСТАНКИНО</v>
          </cell>
          <cell r="D191">
            <v>2237</v>
          </cell>
          <cell r="F191">
            <v>2248</v>
          </cell>
        </row>
        <row r="192">
          <cell r="A192" t="str">
            <v>7080 СЛИВОЧНЫЕ ПМ сос п/о мгс 0.41кг 10шт. 50с  ОСТАНКИНО</v>
          </cell>
          <cell r="D192">
            <v>3587</v>
          </cell>
          <cell r="F192">
            <v>3595</v>
          </cell>
        </row>
        <row r="193">
          <cell r="A193" t="str">
            <v>7082 СЛИВОЧНЫЕ ПМ сос п/о мгс 1.5*4_50с  ОСТАНКИНО</v>
          </cell>
          <cell r="D193">
            <v>145.69999999999999</v>
          </cell>
          <cell r="F193">
            <v>150.31700000000001</v>
          </cell>
        </row>
        <row r="194">
          <cell r="A194" t="str">
            <v>7087 ШПИК С ЧЕСНОК.И ПЕРЦЕМ к/в в/у 0.3кг_50с  ОСТАНКИНО</v>
          </cell>
          <cell r="D194">
            <v>277</v>
          </cell>
          <cell r="F194">
            <v>283</v>
          </cell>
        </row>
        <row r="195">
          <cell r="A195" t="str">
            <v>7090 СВИНИНА ПО-ДОМ. к/в мл/к в/у 0.3кг_50с  ОСТАНКИНО</v>
          </cell>
          <cell r="D195">
            <v>796</v>
          </cell>
          <cell r="F195">
            <v>802</v>
          </cell>
        </row>
        <row r="196">
          <cell r="A196" t="str">
            <v>7092 БЕКОН Папа может с/к с/н в/у 1/140_50с  ОСТАНКИНО</v>
          </cell>
          <cell r="D196">
            <v>1123</v>
          </cell>
          <cell r="F196">
            <v>1126</v>
          </cell>
        </row>
        <row r="197">
          <cell r="A197" t="str">
            <v>7105 МИЛАНО с/к с/н мгс 1/90 12шт.  ОСТАНКИНО</v>
          </cell>
          <cell r="D197">
            <v>1</v>
          </cell>
          <cell r="F197">
            <v>1</v>
          </cell>
        </row>
        <row r="198">
          <cell r="A198" t="str">
            <v>7106 ТОСКАНО с/к с/н мгс 1/90 12шт.  ОСТАНКИНО</v>
          </cell>
          <cell r="D198">
            <v>44</v>
          </cell>
          <cell r="F198">
            <v>44</v>
          </cell>
        </row>
        <row r="199">
          <cell r="A199" t="str">
            <v>7107 САН-РЕМО с/в с/н мгс 1/90 12шт.  ОСТАНКИНО</v>
          </cell>
          <cell r="D199">
            <v>71</v>
          </cell>
          <cell r="F199">
            <v>71</v>
          </cell>
        </row>
        <row r="200">
          <cell r="A200" t="str">
            <v>7147 САЛЬЧИЧОН Останкино с/к в/у 1/220 8шт.  ОСТАНКИНО</v>
          </cell>
          <cell r="D200">
            <v>55</v>
          </cell>
          <cell r="F200">
            <v>55</v>
          </cell>
        </row>
        <row r="201">
          <cell r="A201" t="str">
            <v>7149 БАЛЫКОВАЯ Коровино п/к в/у 0.84кг_50с  ОСТАНКИНО</v>
          </cell>
          <cell r="D201">
            <v>52</v>
          </cell>
          <cell r="F201">
            <v>52</v>
          </cell>
        </row>
        <row r="202">
          <cell r="A202" t="str">
            <v>7154 СЕРВЕЛАТ ЗЕРНИСТЫЙ ПМ в/к в/у 0.35кг_50с  ОСТАНКИНО</v>
          </cell>
          <cell r="D202">
            <v>2973</v>
          </cell>
          <cell r="F202">
            <v>2976</v>
          </cell>
        </row>
        <row r="203">
          <cell r="A203" t="str">
            <v>7166 СЕРВЕЛТ ОХОТНИЧИЙ ПМ в/к в/у_50с  ОСТАНКИНО</v>
          </cell>
          <cell r="D203">
            <v>540</v>
          </cell>
          <cell r="F203">
            <v>540</v>
          </cell>
        </row>
        <row r="204">
          <cell r="A204" t="str">
            <v>7169 СЕРВЕЛАТ ОХОТНИЧИЙ ПМ в/к в/у 0.35кг_50с  ОСТАНКИНО</v>
          </cell>
          <cell r="D204">
            <v>4002</v>
          </cell>
          <cell r="F204">
            <v>4010</v>
          </cell>
        </row>
        <row r="205">
          <cell r="A205" t="str">
            <v>7187 ГРУДИНКА ПРЕМИУМ к/в мл/к в/у 0,3кг_50с ОСТАНКИНО</v>
          </cell>
          <cell r="D205">
            <v>1173</v>
          </cell>
          <cell r="F205">
            <v>1179</v>
          </cell>
        </row>
        <row r="206">
          <cell r="A206" t="str">
            <v>7227 САЛЯМИ ФИНСКАЯ Папа может с/к в/у 1/180  ОСТАНКИНО</v>
          </cell>
          <cell r="D206">
            <v>1</v>
          </cell>
          <cell r="F206">
            <v>1</v>
          </cell>
        </row>
        <row r="207">
          <cell r="A207" t="str">
            <v>7231 КЛАССИЧЕСКАЯ ПМ вар п/о 0,3кг 8шт_209к ОСТАНКИНО</v>
          </cell>
          <cell r="D207">
            <v>1619</v>
          </cell>
          <cell r="F207">
            <v>1619</v>
          </cell>
        </row>
        <row r="208">
          <cell r="A208" t="str">
            <v>7232 БОЯNСКАЯ ПМ п/к в/у 0,28кг 8шт_209к ОСТАНКИНО</v>
          </cell>
          <cell r="D208">
            <v>1764</v>
          </cell>
          <cell r="F208">
            <v>1767</v>
          </cell>
        </row>
        <row r="209">
          <cell r="A209" t="str">
            <v>7235 ВЕТЧ.КЛАССИЧЕСКАЯ ПМ п/о 0,35кг 8шт_209к ОСТАНКИНО</v>
          </cell>
          <cell r="D209">
            <v>67</v>
          </cell>
          <cell r="F209">
            <v>67</v>
          </cell>
        </row>
        <row r="210">
          <cell r="A210" t="str">
            <v>7236 СЕРВЕЛАТ КАРЕЛЬСКИЙ в/к в/у 0,28кг_209к ОСТАНКИНО</v>
          </cell>
          <cell r="D210">
            <v>4238</v>
          </cell>
          <cell r="F210">
            <v>4246</v>
          </cell>
        </row>
        <row r="211">
          <cell r="A211" t="str">
            <v>7241 САЛЯМИ Папа может п/к в/у 0,28кг_209к ОСТАНКИНО</v>
          </cell>
          <cell r="D211">
            <v>1147</v>
          </cell>
          <cell r="F211">
            <v>1147</v>
          </cell>
        </row>
        <row r="212">
          <cell r="A212" t="str">
            <v>7245 ВЕТЧ.ФИЛЕЙНАЯ ПМ п/о 0,4кг 8шт ОСТАНКИНО</v>
          </cell>
          <cell r="D212">
            <v>78</v>
          </cell>
          <cell r="F212">
            <v>78</v>
          </cell>
        </row>
        <row r="213">
          <cell r="A213" t="str">
            <v>7252 СЕРВЕЛАТ ФИНСКИЙ ПМ в/к с/н мгс 1/100*12  ОСТАНКИНО</v>
          </cell>
          <cell r="D213">
            <v>417</v>
          </cell>
          <cell r="F213">
            <v>419</v>
          </cell>
        </row>
        <row r="214">
          <cell r="A214" t="str">
            <v>7271 МЯСНЫЕ С ГОВЯДИНОЙ ПМ сос п/о мгс 1.5*4 ВЕС  ОСТАНКИНО</v>
          </cell>
          <cell r="D214">
            <v>131.69999999999999</v>
          </cell>
          <cell r="F214">
            <v>133.19999999999999</v>
          </cell>
        </row>
        <row r="215">
          <cell r="A215" t="str">
            <v>7284 ДЛЯ ДЕТЕЙ сос п/о мгс 0,33кг 6шт  ОСТАНКИНО</v>
          </cell>
          <cell r="D215">
            <v>202</v>
          </cell>
          <cell r="F215">
            <v>202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272</v>
          </cell>
          <cell r="F216">
            <v>272</v>
          </cell>
        </row>
        <row r="217">
          <cell r="A217" t="str">
            <v>8391 Сыр творожный с зеленью 60% Папа может 140 гр.  ОСТАНКИНО</v>
          </cell>
          <cell r="D217">
            <v>91</v>
          </cell>
          <cell r="F217">
            <v>91</v>
          </cell>
        </row>
        <row r="218">
          <cell r="A218" t="str">
            <v>8398 Сыр ПАПА МОЖЕТ "Тильзитер" 45% 180 г  ОСТАНКИНО</v>
          </cell>
          <cell r="D218">
            <v>350</v>
          </cell>
          <cell r="F218">
            <v>350</v>
          </cell>
        </row>
        <row r="219">
          <cell r="A219" t="str">
            <v>8411 Сыр ПАПА МОЖЕТ "Гауда Голд" 45% 180 г  ОСТАНКИНО</v>
          </cell>
          <cell r="D219">
            <v>329</v>
          </cell>
          <cell r="F219">
            <v>329</v>
          </cell>
        </row>
        <row r="220">
          <cell r="A220" t="str">
            <v>8421 Творожный Сыр 60% С маринованными огурчиками и укропом 140 гр  ОСТАНКИНО</v>
          </cell>
          <cell r="D220">
            <v>1</v>
          </cell>
          <cell r="F220">
            <v>1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935</v>
          </cell>
          <cell r="F221">
            <v>936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54</v>
          </cell>
          <cell r="F222">
            <v>54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35</v>
          </cell>
          <cell r="F223">
            <v>35</v>
          </cell>
        </row>
        <row r="224">
          <cell r="A224" t="str">
            <v>8452 Сыр колбасный копченый Папа Может 400 гр  ОСТАНКИНО</v>
          </cell>
          <cell r="D224">
            <v>8</v>
          </cell>
          <cell r="F224">
            <v>8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1067</v>
          </cell>
          <cell r="F225">
            <v>1069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3</v>
          </cell>
          <cell r="F226">
            <v>3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34</v>
          </cell>
          <cell r="F227">
            <v>34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119</v>
          </cell>
          <cell r="F228">
            <v>119</v>
          </cell>
        </row>
        <row r="229">
          <cell r="A229" t="str">
            <v>8831 Сыр ПАПА МОЖЕТ "Министерский" 180гр, 45 %  ОСТАНКИНО</v>
          </cell>
          <cell r="D229">
            <v>104</v>
          </cell>
          <cell r="F229">
            <v>104</v>
          </cell>
        </row>
        <row r="230">
          <cell r="A230" t="str">
            <v>8855 Сыр ПАПА МОЖЕТ "Папин завтрак" 180гр, 45 %  ОСТАНКИНО</v>
          </cell>
          <cell r="D230">
            <v>37</v>
          </cell>
          <cell r="F230">
            <v>37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137</v>
          </cell>
          <cell r="F231">
            <v>137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158</v>
          </cell>
          <cell r="F232">
            <v>158</v>
          </cell>
        </row>
        <row r="233">
          <cell r="A233" t="str">
            <v>Балыковая с/к 200 гр. срез "Эликатессе" термоформ.пак.  СПК</v>
          </cell>
          <cell r="D233">
            <v>148</v>
          </cell>
          <cell r="F233">
            <v>154</v>
          </cell>
        </row>
        <row r="234">
          <cell r="A234" t="str">
            <v>БОНУС МОЛОЧНЫЕ КЛАССИЧЕСКИЕ сос п/о в/у 0.3кг (6084)  ОСТАНКИНО</v>
          </cell>
          <cell r="D234">
            <v>78</v>
          </cell>
          <cell r="F234">
            <v>79</v>
          </cell>
        </row>
        <row r="235">
          <cell r="A235" t="str">
            <v>БОНУС МОЛОЧНЫЕ КЛАССИЧЕСКИЕ сос п/о мгс 2*4_С (4980)  ОСТАНКИНО</v>
          </cell>
          <cell r="D235">
            <v>28</v>
          </cell>
          <cell r="F235">
            <v>28</v>
          </cell>
        </row>
        <row r="236">
          <cell r="A236" t="str">
            <v>БОНУС СОЧНЫЕ Папа может сос п/о мгс 1.5*4 (6954)  ОСТАНКИНО</v>
          </cell>
          <cell r="D236">
            <v>293.5</v>
          </cell>
          <cell r="F236">
            <v>293.5</v>
          </cell>
        </row>
        <row r="237">
          <cell r="A237" t="str">
            <v>БОНУС СОЧНЫЕ сос п/о мгс 0.41кг_UZ (6087)  ОСТАНКИНО</v>
          </cell>
          <cell r="D237">
            <v>219</v>
          </cell>
          <cell r="F237">
            <v>219</v>
          </cell>
        </row>
        <row r="238">
          <cell r="A238" t="str">
            <v>БОНУС_307 Колбаса Сервелат Мясорубский с мелкорубленным окороком 0,35 кг срез ТМ Стародворье   Поком</v>
          </cell>
          <cell r="F238">
            <v>672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2220</v>
          </cell>
        </row>
        <row r="240">
          <cell r="A240" t="str">
            <v>Бутербродная вареная 0,47 кг шт.  СПК</v>
          </cell>
          <cell r="D240">
            <v>35</v>
          </cell>
          <cell r="F240">
            <v>35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2.2000000000000002</v>
          </cell>
          <cell r="F242">
            <v>2.2000000000000002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233</v>
          </cell>
        </row>
        <row r="244">
          <cell r="A244" t="str">
            <v>Готовые чебупели острые с мясом 0,24кг ТМ Горячая штучка  ПОКОМ</v>
          </cell>
          <cell r="F244">
            <v>503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4</v>
          </cell>
          <cell r="F245">
            <v>4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368</v>
          </cell>
          <cell r="F246">
            <v>2091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7</v>
          </cell>
          <cell r="F247">
            <v>10</v>
          </cell>
        </row>
        <row r="248">
          <cell r="A248" t="str">
            <v>Готовые чебупели сочные с мясом ТМ Горячая штучка флоу-пак 0,24 кг  ПОКОМ</v>
          </cell>
          <cell r="D248">
            <v>483</v>
          </cell>
          <cell r="F248">
            <v>2250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380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48</v>
          </cell>
          <cell r="F250">
            <v>48</v>
          </cell>
        </row>
        <row r="251">
          <cell r="A251" t="str">
            <v>Гуцульская с/к "КолбасГрад" 160 гр.шт. термоус. пак  СПК</v>
          </cell>
          <cell r="D251">
            <v>102</v>
          </cell>
          <cell r="F251">
            <v>102</v>
          </cell>
        </row>
        <row r="252">
          <cell r="A252" t="str">
            <v>Дельгаро с/в "Эликатессе" 140 гр.шт.  СПК</v>
          </cell>
          <cell r="D252">
            <v>67</v>
          </cell>
          <cell r="F252">
            <v>68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226</v>
          </cell>
          <cell r="F253">
            <v>238</v>
          </cell>
        </row>
        <row r="254">
          <cell r="A254" t="str">
            <v>Докторская вареная в/с 0,47 кг шт.  СПК</v>
          </cell>
          <cell r="D254">
            <v>26</v>
          </cell>
          <cell r="F254">
            <v>29</v>
          </cell>
        </row>
        <row r="255">
          <cell r="A255" t="str">
            <v>Докторская вареная термоус.пак. "Высокий вкус"  СПК</v>
          </cell>
          <cell r="D255">
            <v>55.4</v>
          </cell>
          <cell r="F255">
            <v>55.4</v>
          </cell>
        </row>
        <row r="256">
          <cell r="A256" t="str">
            <v>Европоддон (невозвратный)</v>
          </cell>
          <cell r="F256">
            <v>171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</v>
          </cell>
          <cell r="F257">
            <v>18</v>
          </cell>
        </row>
        <row r="258">
          <cell r="A258" t="str">
            <v>ЖАР-ладушки с мясом 0,2кг ТМ Стародворье  ПОКОМ</v>
          </cell>
          <cell r="D258">
            <v>3</v>
          </cell>
          <cell r="F258">
            <v>375</v>
          </cell>
        </row>
        <row r="259">
          <cell r="A259" t="str">
            <v>ЖАР-ладушки с яблоком и грушей ТМ Стародворье 0,2 кг. ПОКОМ</v>
          </cell>
          <cell r="F259">
            <v>12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4</v>
          </cell>
          <cell r="F260">
            <v>571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1494</v>
          </cell>
          <cell r="F261">
            <v>1494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1517</v>
          </cell>
          <cell r="F262">
            <v>1517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268.60000000000002</v>
          </cell>
          <cell r="F263">
            <v>268.60000000000002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105.4</v>
          </cell>
          <cell r="F264">
            <v>105.4</v>
          </cell>
        </row>
        <row r="265">
          <cell r="A265" t="str">
            <v>Карбонад Юбилейный термоус.пак.  СПК</v>
          </cell>
          <cell r="D265">
            <v>87.195999999999998</v>
          </cell>
          <cell r="F265">
            <v>88.01</v>
          </cell>
        </row>
        <row r="266">
          <cell r="A266" t="str">
            <v>Классическая вареная 400 гр.шт.  СПК</v>
          </cell>
          <cell r="D266">
            <v>16</v>
          </cell>
          <cell r="F266">
            <v>16</v>
          </cell>
        </row>
        <row r="267">
          <cell r="A267" t="str">
            <v>Классическая с/к 80 гр.шт.нар. (лоток с ср.защ.атм.)  СПК</v>
          </cell>
          <cell r="D267">
            <v>272</v>
          </cell>
          <cell r="F267">
            <v>272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68</v>
          </cell>
          <cell r="F268">
            <v>68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794</v>
          </cell>
          <cell r="F269">
            <v>794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502</v>
          </cell>
          <cell r="F270">
            <v>505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198</v>
          </cell>
          <cell r="F271">
            <v>198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1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5</v>
          </cell>
          <cell r="F273">
            <v>858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362</v>
          </cell>
          <cell r="F275">
            <v>1286</v>
          </cell>
        </row>
        <row r="276">
          <cell r="A276" t="str">
            <v>Ла Фаворте с/в "Эликатессе" 140 гр.шт.  СПК</v>
          </cell>
          <cell r="D276">
            <v>127</v>
          </cell>
          <cell r="F276">
            <v>128</v>
          </cell>
        </row>
        <row r="277">
          <cell r="A277" t="str">
            <v>Ливерная Печеночная 250 гр.шт.  СПК</v>
          </cell>
          <cell r="D277">
            <v>34</v>
          </cell>
          <cell r="F277">
            <v>34</v>
          </cell>
        </row>
        <row r="278">
          <cell r="A278" t="str">
            <v>Любительская вареная термоус.пак. "Высокий вкус"  СПК</v>
          </cell>
          <cell r="D278">
            <v>88.2</v>
          </cell>
          <cell r="F278">
            <v>96.32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232.41</v>
          </cell>
        </row>
        <row r="280">
          <cell r="A280" t="str">
            <v>Мини-чебуречки с мясом ВЕС 5,5кг ТМ Зареченские  ПОКОМ</v>
          </cell>
          <cell r="F280">
            <v>93.5</v>
          </cell>
        </row>
        <row r="281">
          <cell r="A281" t="str">
            <v>Мини-шарики с курочкой и сыром ТМ Зареченские ВЕС  ПОКОМ</v>
          </cell>
          <cell r="F281">
            <v>236.5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1207</v>
          </cell>
          <cell r="F282">
            <v>3982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312</v>
          </cell>
          <cell r="F283">
            <v>2150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973</v>
          </cell>
          <cell r="F284">
            <v>3199</v>
          </cell>
        </row>
        <row r="285">
          <cell r="A285" t="str">
            <v>Наггетсы с куриным филе и сыром ТМ Вязанка 0,25 кг ПОКОМ</v>
          </cell>
          <cell r="D285">
            <v>850</v>
          </cell>
          <cell r="F285">
            <v>2871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1386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289</v>
          </cell>
        </row>
        <row r="288">
          <cell r="A288" t="str">
            <v>Оригинальная с перцем с/к  СПК</v>
          </cell>
          <cell r="D288">
            <v>140.79</v>
          </cell>
          <cell r="F288">
            <v>140.79</v>
          </cell>
        </row>
        <row r="289">
          <cell r="A289" t="str">
            <v>Паштет печеночный 140 гр.шт.  СПК</v>
          </cell>
          <cell r="D289">
            <v>34</v>
          </cell>
          <cell r="F289">
            <v>34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</v>
          </cell>
          <cell r="F290">
            <v>368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300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2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2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5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F295">
            <v>791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4</v>
          </cell>
          <cell r="F296">
            <v>244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1503</v>
          </cell>
          <cell r="F297">
            <v>2818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1328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10</v>
          </cell>
          <cell r="F300">
            <v>787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3</v>
          </cell>
          <cell r="F301">
            <v>271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5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2875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365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1179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1115</v>
          </cell>
          <cell r="F306">
            <v>3235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16</v>
          </cell>
          <cell r="F307">
            <v>1458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1816</v>
          </cell>
          <cell r="F308">
            <v>5377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229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7</v>
          </cell>
          <cell r="F310">
            <v>544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30</v>
          </cell>
        </row>
        <row r="312">
          <cell r="A312" t="str">
            <v>Пельмени Медвежьи ушки с фермерскими сливками 0,7кг  ПОКОМ</v>
          </cell>
          <cell r="D312">
            <v>5</v>
          </cell>
          <cell r="F312">
            <v>226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7</v>
          </cell>
          <cell r="F313">
            <v>734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F314">
            <v>607</v>
          </cell>
        </row>
        <row r="315">
          <cell r="A315" t="str">
            <v>Пельмени Отборные с говядиной 0,9 кг НОВА ТМ Стародворье ТС Медвежье ушко  ПОКОМ</v>
          </cell>
          <cell r="D315">
            <v>1</v>
          </cell>
          <cell r="F315">
            <v>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330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719</v>
          </cell>
        </row>
        <row r="318">
          <cell r="A318" t="str">
            <v>Пельмени Сочные сфера 0,8 кг ТМ Стародворье  ПОКОМ</v>
          </cell>
          <cell r="D318">
            <v>2</v>
          </cell>
          <cell r="F318">
            <v>152</v>
          </cell>
        </row>
        <row r="319">
          <cell r="A319" t="str">
            <v>Пирожки с мясом 3,7кг ВЕС ТМ Зареченские  ПОКОМ</v>
          </cell>
          <cell r="F319">
            <v>125.801</v>
          </cell>
        </row>
        <row r="320">
          <cell r="A320" t="str">
            <v>Ричеза с/к 230 гр.шт.  СПК</v>
          </cell>
          <cell r="D320">
            <v>109</v>
          </cell>
          <cell r="F320">
            <v>109</v>
          </cell>
        </row>
        <row r="321">
          <cell r="A321" t="str">
            <v>Сальчетти с/к 230 гр.шт.  СПК</v>
          </cell>
          <cell r="D321">
            <v>194</v>
          </cell>
          <cell r="F321">
            <v>194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68</v>
          </cell>
          <cell r="F322">
            <v>68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108</v>
          </cell>
          <cell r="F324">
            <v>110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97.6</v>
          </cell>
          <cell r="F325">
            <v>98.656000000000006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31</v>
          </cell>
          <cell r="F326">
            <v>32.728999999999999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12</v>
          </cell>
          <cell r="F327">
            <v>12</v>
          </cell>
        </row>
        <row r="328">
          <cell r="A328" t="str">
            <v>Семейная с чесночком вареная (СПК+СКМ)  СПК</v>
          </cell>
          <cell r="D328">
            <v>231</v>
          </cell>
          <cell r="F328">
            <v>231</v>
          </cell>
        </row>
        <row r="329">
          <cell r="A329" t="str">
            <v>Семейная с чесночком Экстра вареная  СПК</v>
          </cell>
          <cell r="D329">
            <v>16.5</v>
          </cell>
          <cell r="F329">
            <v>16.5</v>
          </cell>
        </row>
        <row r="330">
          <cell r="A330" t="str">
            <v>Сервелат Европейский в/к, в/с 0,38 кг.шт.термофор.пак  СПК</v>
          </cell>
          <cell r="D330">
            <v>11</v>
          </cell>
          <cell r="F330">
            <v>11</v>
          </cell>
        </row>
        <row r="331">
          <cell r="A331" t="str">
            <v>Сервелат Коньячный в/к 0,38 кг.шт термофор.пак  СПК</v>
          </cell>
          <cell r="D331">
            <v>1</v>
          </cell>
          <cell r="F331">
            <v>1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22</v>
          </cell>
          <cell r="F332">
            <v>22</v>
          </cell>
        </row>
        <row r="333">
          <cell r="A333" t="str">
            <v>Сервелат Финский в/к 0,38 кг.шт. термофор.пак.  СПК</v>
          </cell>
          <cell r="D333">
            <v>10</v>
          </cell>
          <cell r="F333">
            <v>10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186</v>
          </cell>
          <cell r="F334">
            <v>186</v>
          </cell>
        </row>
        <row r="335">
          <cell r="A335" t="str">
            <v>Сервелат Фирменный в/к 250 гр.шт. термоформ.пак.  СПК</v>
          </cell>
          <cell r="D335">
            <v>1</v>
          </cell>
          <cell r="F335">
            <v>1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70</v>
          </cell>
          <cell r="F336">
            <v>70</v>
          </cell>
        </row>
        <row r="337">
          <cell r="A337" t="str">
            <v>Сибирская особая с/к 0,235 кг шт.  СПК</v>
          </cell>
          <cell r="D337">
            <v>127</v>
          </cell>
          <cell r="F337">
            <v>127</v>
          </cell>
        </row>
        <row r="338">
          <cell r="A338" t="str">
            <v>Сосиски "Баварские" 0,36 кг.шт. вак.упак.  СПК</v>
          </cell>
          <cell r="D338">
            <v>14</v>
          </cell>
          <cell r="F338">
            <v>14</v>
          </cell>
        </row>
        <row r="339">
          <cell r="A339" t="str">
            <v>Сосиски "Молочные" 0,36 кг.шт. вак.упак.  СПК</v>
          </cell>
          <cell r="D339">
            <v>29</v>
          </cell>
          <cell r="F339">
            <v>29</v>
          </cell>
        </row>
        <row r="340">
          <cell r="A340" t="str">
            <v>Сосиски Классические (в ср.защ.атм.) СПК</v>
          </cell>
          <cell r="D340">
            <v>26</v>
          </cell>
          <cell r="F340">
            <v>26</v>
          </cell>
        </row>
        <row r="341">
          <cell r="A341" t="str">
            <v>Сосиски Мусульманские "Просто выгодно" (в ср.защ.атм.)  СПК</v>
          </cell>
          <cell r="D341">
            <v>11</v>
          </cell>
          <cell r="F341">
            <v>11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16</v>
          </cell>
        </row>
        <row r="343">
          <cell r="A343" t="str">
            <v>Сочный мегачебурек ТМ Зареченские ВЕС ПОКОМ</v>
          </cell>
          <cell r="F343">
            <v>124.02</v>
          </cell>
        </row>
        <row r="344">
          <cell r="A344" t="str">
            <v>Торо Неро с/в "Эликатессе" 140 гр.шт.  СПК</v>
          </cell>
          <cell r="D344">
            <v>97</v>
          </cell>
          <cell r="F344">
            <v>98</v>
          </cell>
        </row>
        <row r="345">
          <cell r="A345" t="str">
            <v>У_7252 СЕРВЕЛАТ ФИНСКИЙ ПМ в/к с/н мгс 1/100*12  ОСТАНКИНО</v>
          </cell>
          <cell r="F345">
            <v>293</v>
          </cell>
        </row>
        <row r="346">
          <cell r="A346" t="str">
            <v>Утренняя вареная ВЕС СПК</v>
          </cell>
          <cell r="D346">
            <v>8.5</v>
          </cell>
          <cell r="F346">
            <v>8.5</v>
          </cell>
        </row>
        <row r="347">
          <cell r="A347" t="str">
            <v>Уши свиные копченые к пиву 0,15кг нар. д/ф шт.  СПК</v>
          </cell>
          <cell r="D347">
            <v>39</v>
          </cell>
          <cell r="F347">
            <v>39</v>
          </cell>
        </row>
        <row r="348">
          <cell r="A348" t="str">
            <v>Фестивальная пора с/к 100 гр.шт.нар. (лоток с ср.защ.атм.)  СПК</v>
          </cell>
          <cell r="D348">
            <v>93</v>
          </cell>
          <cell r="F348">
            <v>93</v>
          </cell>
        </row>
        <row r="349">
          <cell r="A349" t="str">
            <v>Фестивальная пора с/к 235 гр.шт.  СПК</v>
          </cell>
          <cell r="D349">
            <v>367</v>
          </cell>
          <cell r="F349">
            <v>373</v>
          </cell>
        </row>
        <row r="350">
          <cell r="A350" t="str">
            <v>Фестивальная пора с/к термоус.пак  СПК</v>
          </cell>
          <cell r="D350">
            <v>44.603999999999999</v>
          </cell>
          <cell r="F350">
            <v>44.603999999999999</v>
          </cell>
        </row>
        <row r="351">
          <cell r="A351" t="str">
            <v>Фирменная с/к 200 гр. срез "Эликатессе" термоформ.пак.  СПК</v>
          </cell>
          <cell r="D351">
            <v>172</v>
          </cell>
          <cell r="F351">
            <v>175</v>
          </cell>
        </row>
        <row r="352">
          <cell r="A352" t="str">
            <v>Фуэт с/в "Эликатессе" 160 гр.шт.  СПК</v>
          </cell>
          <cell r="D352">
            <v>164</v>
          </cell>
          <cell r="F352">
            <v>172</v>
          </cell>
        </row>
        <row r="353">
          <cell r="A353" t="str">
            <v>Хот-догстер ТМ Горячая штучка ТС Хот-Догстер флоу-пак 0,09 кг. ПОКОМ</v>
          </cell>
          <cell r="D353">
            <v>6</v>
          </cell>
          <cell r="F353">
            <v>287</v>
          </cell>
        </row>
        <row r="354">
          <cell r="A354" t="str">
            <v>Хотстеры с сыром 0,25кг ТМ Горячая штучка  ПОКОМ</v>
          </cell>
          <cell r="D354">
            <v>7</v>
          </cell>
          <cell r="F354">
            <v>676</v>
          </cell>
        </row>
        <row r="355">
          <cell r="A355" t="str">
            <v>Хотстеры ТМ Горячая штучка ТС Хотстеры 0,25 кг зам  ПОКОМ</v>
          </cell>
          <cell r="D355">
            <v>401</v>
          </cell>
          <cell r="F355">
            <v>2504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2</v>
          </cell>
          <cell r="F356">
            <v>618</v>
          </cell>
        </row>
        <row r="357">
          <cell r="A357" t="str">
            <v>Хрустящие крылышки ТМ Горячая штучка 0,3 кг зам  ПОКОМ</v>
          </cell>
          <cell r="D357">
            <v>2</v>
          </cell>
          <cell r="F357">
            <v>693</v>
          </cell>
        </row>
        <row r="358">
          <cell r="A358" t="str">
            <v>Чебупели Курочка гриль ТМ Горячая штучка, 0,3 кг зам  ПОКОМ</v>
          </cell>
          <cell r="D358">
            <v>2</v>
          </cell>
          <cell r="F358">
            <v>342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1210</v>
          </cell>
          <cell r="F359">
            <v>3600</v>
          </cell>
        </row>
        <row r="360">
          <cell r="A360" t="str">
            <v>Чебупицца Маргарита 0,2кг ТМ Горячая штучка ТС Foodgital  ПОКОМ</v>
          </cell>
          <cell r="D360">
            <v>3</v>
          </cell>
          <cell r="F360">
            <v>491</v>
          </cell>
        </row>
        <row r="361">
          <cell r="A361" t="str">
            <v>Чебупицца Пепперони ТМ Горячая штучка ТС Чебупицца 0.25кг зам  ПОКОМ</v>
          </cell>
          <cell r="D361">
            <v>970</v>
          </cell>
          <cell r="F361">
            <v>5954</v>
          </cell>
        </row>
        <row r="362">
          <cell r="A362" t="str">
            <v>Чебупицца со вкусом 4 сыра 0,2кг ТМ Горячая штучка ТС Foodgital  ПОКОМ</v>
          </cell>
          <cell r="D362">
            <v>3</v>
          </cell>
          <cell r="F362">
            <v>386</v>
          </cell>
        </row>
        <row r="363">
          <cell r="A363" t="str">
            <v>Чебуреки Мясные вес 2,7 кг ТМ Зареченские ВЕС ПОКОМ</v>
          </cell>
          <cell r="F363">
            <v>7.7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2029</v>
          </cell>
        </row>
        <row r="365">
          <cell r="A365" t="str">
            <v>Чебуреки сочные, ВЕС, куриные жарен. зам  ПОКОМ</v>
          </cell>
          <cell r="F365">
            <v>10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</v>
          </cell>
          <cell r="F366">
            <v>32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42</v>
          </cell>
          <cell r="F367">
            <v>42</v>
          </cell>
        </row>
        <row r="368">
          <cell r="A368" t="str">
            <v>Юбилейная с/к 0,10 кг.шт. нарезка (лоток с ср.защ.атм.)  СПК</v>
          </cell>
          <cell r="D368">
            <v>1</v>
          </cell>
          <cell r="F368">
            <v>1</v>
          </cell>
        </row>
        <row r="369">
          <cell r="A369" t="str">
            <v>Юбилейная с/к 0,235 кг.шт.  СПК</v>
          </cell>
          <cell r="D369">
            <v>666</v>
          </cell>
          <cell r="F369">
            <v>672</v>
          </cell>
        </row>
        <row r="370">
          <cell r="A370" t="str">
            <v>Итого</v>
          </cell>
          <cell r="D370">
            <v>134320.63200000001</v>
          </cell>
          <cell r="F370">
            <v>330749.451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18,09,</v>
          </cell>
          <cell r="M5" t="str">
            <v>19,09,</v>
          </cell>
          <cell r="T5" t="str">
            <v>22,09,</v>
          </cell>
          <cell r="V5" t="str">
            <v>22,09,</v>
          </cell>
          <cell r="X5" t="str">
            <v>23,09,</v>
          </cell>
        </row>
        <row r="6">
          <cell r="E6">
            <v>154506.03899999996</v>
          </cell>
          <cell r="F6">
            <v>91060.951000000015</v>
          </cell>
          <cell r="J6">
            <v>155991.88200000001</v>
          </cell>
          <cell r="K6">
            <v>-1485.8429999999987</v>
          </cell>
          <cell r="L6">
            <v>26260</v>
          </cell>
          <cell r="M6">
            <v>28750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10331</v>
          </cell>
          <cell r="U6">
            <v>0</v>
          </cell>
          <cell r="V6">
            <v>20220</v>
          </cell>
          <cell r="W6">
            <v>28296.225200000004</v>
          </cell>
          <cell r="X6">
            <v>28580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748.03499999999997</v>
          </cell>
          <cell r="D7">
            <v>501.29199999999997</v>
          </cell>
          <cell r="E7">
            <v>571.64200000000005</v>
          </cell>
          <cell r="F7">
            <v>672.22400000000005</v>
          </cell>
          <cell r="G7" t="str">
            <v>н</v>
          </cell>
          <cell r="H7">
            <v>1</v>
          </cell>
          <cell r="I7">
            <v>45</v>
          </cell>
          <cell r="J7">
            <v>589.21100000000001</v>
          </cell>
          <cell r="K7">
            <v>-17.56899999999996</v>
          </cell>
          <cell r="L7">
            <v>0</v>
          </cell>
          <cell r="M7">
            <v>100</v>
          </cell>
          <cell r="V7">
            <v>100</v>
          </cell>
          <cell r="W7">
            <v>114.32840000000002</v>
          </cell>
          <cell r="X7">
            <v>100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674.50599999999997</v>
          </cell>
          <cell r="D8">
            <v>592.851</v>
          </cell>
          <cell r="E8">
            <v>714.99900000000002</v>
          </cell>
          <cell r="F8">
            <v>527.65599999999995</v>
          </cell>
          <cell r="G8" t="str">
            <v>ябл</v>
          </cell>
          <cell r="H8">
            <v>1</v>
          </cell>
          <cell r="I8">
            <v>45</v>
          </cell>
          <cell r="J8">
            <v>729.45399999999995</v>
          </cell>
          <cell r="K8">
            <v>-14.454999999999927</v>
          </cell>
          <cell r="L8">
            <v>110</v>
          </cell>
          <cell r="M8">
            <v>200</v>
          </cell>
          <cell r="W8">
            <v>142.99979999999999</v>
          </cell>
          <cell r="X8">
            <v>140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930.23199999999997</v>
          </cell>
          <cell r="D9">
            <v>3305.7620000000002</v>
          </cell>
          <cell r="E9">
            <v>2661.5740000000001</v>
          </cell>
          <cell r="F9">
            <v>1514.046</v>
          </cell>
          <cell r="G9" t="str">
            <v>ткмай</v>
          </cell>
          <cell r="H9">
            <v>1</v>
          </cell>
          <cell r="I9">
            <v>45</v>
          </cell>
          <cell r="J9">
            <v>2675.34</v>
          </cell>
          <cell r="K9">
            <v>-13.766000000000076</v>
          </cell>
          <cell r="L9">
            <v>450</v>
          </cell>
          <cell r="M9">
            <v>700</v>
          </cell>
          <cell r="V9">
            <v>400</v>
          </cell>
          <cell r="W9">
            <v>532.31479999999999</v>
          </cell>
          <cell r="X9">
            <v>600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1063</v>
          </cell>
          <cell r="D10">
            <v>3331</v>
          </cell>
          <cell r="E10">
            <v>2492.8960000000002</v>
          </cell>
          <cell r="F10">
            <v>1852.104</v>
          </cell>
          <cell r="G10" t="str">
            <v>ябл</v>
          </cell>
          <cell r="H10">
            <v>0.4</v>
          </cell>
          <cell r="I10">
            <v>45</v>
          </cell>
          <cell r="J10">
            <v>2548</v>
          </cell>
          <cell r="K10">
            <v>-55.103999999999814</v>
          </cell>
          <cell r="L10">
            <v>250</v>
          </cell>
          <cell r="M10">
            <v>600</v>
          </cell>
          <cell r="V10">
            <v>200</v>
          </cell>
          <cell r="W10">
            <v>498.57920000000001</v>
          </cell>
          <cell r="X10">
            <v>500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1868</v>
          </cell>
          <cell r="D11">
            <v>8467</v>
          </cell>
          <cell r="E11">
            <v>7208</v>
          </cell>
          <cell r="F11">
            <v>3072</v>
          </cell>
          <cell r="G11">
            <v>0</v>
          </cell>
          <cell r="H11">
            <v>0.45</v>
          </cell>
          <cell r="I11">
            <v>45</v>
          </cell>
          <cell r="J11">
            <v>7257</v>
          </cell>
          <cell r="K11">
            <v>-49</v>
          </cell>
          <cell r="L11">
            <v>1000</v>
          </cell>
          <cell r="M11">
            <v>1000</v>
          </cell>
          <cell r="T11">
            <v>600</v>
          </cell>
          <cell r="V11">
            <v>700</v>
          </cell>
          <cell r="W11">
            <v>1001.2</v>
          </cell>
          <cell r="X11">
            <v>1100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906</v>
          </cell>
          <cell r="D12">
            <v>7580</v>
          </cell>
          <cell r="E12">
            <v>4694</v>
          </cell>
          <cell r="F12">
            <v>3466</v>
          </cell>
          <cell r="G12" t="str">
            <v>оконч</v>
          </cell>
          <cell r="H12">
            <v>0.45</v>
          </cell>
          <cell r="I12">
            <v>45</v>
          </cell>
          <cell r="J12">
            <v>5004</v>
          </cell>
          <cell r="K12">
            <v>-310</v>
          </cell>
          <cell r="L12">
            <v>1000</v>
          </cell>
          <cell r="M12">
            <v>1000</v>
          </cell>
          <cell r="T12">
            <v>354</v>
          </cell>
          <cell r="W12">
            <v>938.8</v>
          </cell>
          <cell r="X12">
            <v>1000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9</v>
          </cell>
          <cell r="D13">
            <v>140</v>
          </cell>
          <cell r="E13">
            <v>69</v>
          </cell>
          <cell r="F13">
            <v>80</v>
          </cell>
          <cell r="G13">
            <v>0</v>
          </cell>
          <cell r="H13">
            <v>0.4</v>
          </cell>
          <cell r="I13">
            <v>50</v>
          </cell>
          <cell r="J13">
            <v>102</v>
          </cell>
          <cell r="K13">
            <v>-33</v>
          </cell>
          <cell r="L13">
            <v>20</v>
          </cell>
          <cell r="M13">
            <v>0</v>
          </cell>
          <cell r="W13">
            <v>13.8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290</v>
          </cell>
          <cell r="D14">
            <v>731</v>
          </cell>
          <cell r="E14">
            <v>411</v>
          </cell>
          <cell r="F14">
            <v>599</v>
          </cell>
          <cell r="G14">
            <v>0</v>
          </cell>
          <cell r="H14">
            <v>0.17</v>
          </cell>
          <cell r="I14">
            <v>180</v>
          </cell>
          <cell r="J14">
            <v>443</v>
          </cell>
          <cell r="K14">
            <v>-32</v>
          </cell>
          <cell r="L14">
            <v>0</v>
          </cell>
          <cell r="M14">
            <v>0</v>
          </cell>
          <cell r="W14">
            <v>82.2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93</v>
          </cell>
          <cell r="D15">
            <v>740</v>
          </cell>
          <cell r="E15">
            <v>468</v>
          </cell>
          <cell r="F15">
            <v>340</v>
          </cell>
          <cell r="G15">
            <v>0</v>
          </cell>
          <cell r="H15">
            <v>0.3</v>
          </cell>
          <cell r="I15">
            <v>40</v>
          </cell>
          <cell r="J15">
            <v>555</v>
          </cell>
          <cell r="K15">
            <v>-87</v>
          </cell>
          <cell r="L15">
            <v>100</v>
          </cell>
          <cell r="M15">
            <v>110</v>
          </cell>
          <cell r="W15">
            <v>93.6</v>
          </cell>
          <cell r="X15">
            <v>100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1362</v>
          </cell>
          <cell r="D16">
            <v>2708</v>
          </cell>
          <cell r="E16">
            <v>2008</v>
          </cell>
          <cell r="F16">
            <v>2030</v>
          </cell>
          <cell r="G16">
            <v>0</v>
          </cell>
          <cell r="H16">
            <v>0.17</v>
          </cell>
          <cell r="I16">
            <v>180</v>
          </cell>
          <cell r="J16">
            <v>2043</v>
          </cell>
          <cell r="K16">
            <v>-35</v>
          </cell>
          <cell r="L16">
            <v>0</v>
          </cell>
          <cell r="M16">
            <v>0</v>
          </cell>
          <cell r="T16">
            <v>90</v>
          </cell>
          <cell r="V16">
            <v>300</v>
          </cell>
          <cell r="W16">
            <v>350.6</v>
          </cell>
          <cell r="X16">
            <v>300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89</v>
          </cell>
          <cell r="D17">
            <v>817</v>
          </cell>
          <cell r="E17">
            <v>548</v>
          </cell>
          <cell r="F17">
            <v>354</v>
          </cell>
          <cell r="G17">
            <v>0</v>
          </cell>
          <cell r="H17">
            <v>0.35</v>
          </cell>
          <cell r="I17">
            <v>45</v>
          </cell>
          <cell r="J17">
            <v>557</v>
          </cell>
          <cell r="K17">
            <v>-9</v>
          </cell>
          <cell r="L17">
            <v>100</v>
          </cell>
          <cell r="M17">
            <v>100</v>
          </cell>
          <cell r="V17">
            <v>100</v>
          </cell>
          <cell r="W17">
            <v>109.6</v>
          </cell>
          <cell r="X17">
            <v>110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56</v>
          </cell>
          <cell r="D18">
            <v>181</v>
          </cell>
          <cell r="E18">
            <v>123</v>
          </cell>
          <cell r="F18">
            <v>114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-4</v>
          </cell>
          <cell r="L18">
            <v>50</v>
          </cell>
          <cell r="M18">
            <v>30</v>
          </cell>
          <cell r="W18">
            <v>24.6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290</v>
          </cell>
          <cell r="D19">
            <v>117</v>
          </cell>
          <cell r="E19">
            <v>153</v>
          </cell>
          <cell r="F19">
            <v>252</v>
          </cell>
          <cell r="G19">
            <v>0</v>
          </cell>
          <cell r="H19">
            <v>0.35</v>
          </cell>
          <cell r="I19">
            <v>45</v>
          </cell>
          <cell r="J19">
            <v>155</v>
          </cell>
          <cell r="K19">
            <v>-2</v>
          </cell>
          <cell r="L19">
            <v>0</v>
          </cell>
          <cell r="M19">
            <v>0</v>
          </cell>
          <cell r="W19">
            <v>30.6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112</v>
          </cell>
          <cell r="D20">
            <v>992</v>
          </cell>
          <cell r="E20">
            <v>553</v>
          </cell>
          <cell r="F20">
            <v>529</v>
          </cell>
          <cell r="G20">
            <v>0</v>
          </cell>
          <cell r="H20">
            <v>0.35</v>
          </cell>
          <cell r="I20">
            <v>45</v>
          </cell>
          <cell r="J20">
            <v>574</v>
          </cell>
          <cell r="K20">
            <v>-21</v>
          </cell>
          <cell r="L20">
            <v>100</v>
          </cell>
          <cell r="M20">
            <v>100</v>
          </cell>
          <cell r="V20">
            <v>100</v>
          </cell>
          <cell r="W20">
            <v>110.6</v>
          </cell>
          <cell r="X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151.93299999999999</v>
          </cell>
          <cell r="D21">
            <v>860.56899999999996</v>
          </cell>
          <cell r="E21">
            <v>607.46900000000005</v>
          </cell>
          <cell r="F21">
            <v>385.673</v>
          </cell>
          <cell r="G21">
            <v>0</v>
          </cell>
          <cell r="H21">
            <v>1</v>
          </cell>
          <cell r="I21">
            <v>50</v>
          </cell>
          <cell r="J21">
            <v>628.21600000000001</v>
          </cell>
          <cell r="K21">
            <v>-20.746999999999957</v>
          </cell>
          <cell r="L21">
            <v>50</v>
          </cell>
          <cell r="M21">
            <v>150</v>
          </cell>
          <cell r="V21">
            <v>120</v>
          </cell>
          <cell r="W21">
            <v>121.49380000000001</v>
          </cell>
          <cell r="X21">
            <v>130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2823.2640000000001</v>
          </cell>
          <cell r="D22">
            <v>6032.1909999999998</v>
          </cell>
          <cell r="E22">
            <v>6109.0209999999997</v>
          </cell>
          <cell r="F22">
            <v>2688.4589999999998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6131.78</v>
          </cell>
          <cell r="K22">
            <v>-22.759000000000015</v>
          </cell>
          <cell r="L22">
            <v>1700</v>
          </cell>
          <cell r="M22">
            <v>1000</v>
          </cell>
          <cell r="V22">
            <v>1500</v>
          </cell>
          <cell r="W22">
            <v>1200.5462</v>
          </cell>
          <cell r="X22">
            <v>1400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128.779</v>
          </cell>
          <cell r="D23">
            <v>377.721</v>
          </cell>
          <cell r="E23">
            <v>351.09699999999998</v>
          </cell>
          <cell r="F23">
            <v>136.87200000000001</v>
          </cell>
          <cell r="G23">
            <v>0</v>
          </cell>
          <cell r="H23">
            <v>1</v>
          </cell>
          <cell r="I23">
            <v>50</v>
          </cell>
          <cell r="J23">
            <v>369.10399999999998</v>
          </cell>
          <cell r="K23">
            <v>-18.007000000000005</v>
          </cell>
          <cell r="L23">
            <v>100</v>
          </cell>
          <cell r="M23">
            <v>50</v>
          </cell>
          <cell r="V23">
            <v>120</v>
          </cell>
          <cell r="W23">
            <v>70.219399999999993</v>
          </cell>
          <cell r="X23">
            <v>80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539.68100000000004</v>
          </cell>
          <cell r="D24">
            <v>2130.0120000000002</v>
          </cell>
          <cell r="E24">
            <v>2171.6350000000002</v>
          </cell>
          <cell r="F24">
            <v>490.726</v>
          </cell>
          <cell r="G24">
            <v>0</v>
          </cell>
          <cell r="H24">
            <v>1</v>
          </cell>
          <cell r="I24">
            <v>60</v>
          </cell>
          <cell r="J24">
            <v>2242.3119999999999</v>
          </cell>
          <cell r="K24">
            <v>-70.67699999999968</v>
          </cell>
          <cell r="L24">
            <v>300</v>
          </cell>
          <cell r="M24">
            <v>350</v>
          </cell>
          <cell r="V24">
            <v>800</v>
          </cell>
          <cell r="W24">
            <v>434.32700000000006</v>
          </cell>
          <cell r="X24">
            <v>1000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160.143</v>
          </cell>
          <cell r="D25">
            <v>806.928</v>
          </cell>
          <cell r="E25">
            <v>683.22299999999996</v>
          </cell>
          <cell r="F25">
            <v>280.32100000000003</v>
          </cell>
          <cell r="G25">
            <v>0</v>
          </cell>
          <cell r="H25">
            <v>1</v>
          </cell>
          <cell r="I25">
            <v>50</v>
          </cell>
          <cell r="J25">
            <v>670.88</v>
          </cell>
          <cell r="K25">
            <v>12.342999999999961</v>
          </cell>
          <cell r="L25">
            <v>150</v>
          </cell>
          <cell r="M25">
            <v>130</v>
          </cell>
          <cell r="V25">
            <v>210</v>
          </cell>
          <cell r="W25">
            <v>136.6446</v>
          </cell>
          <cell r="X25">
            <v>170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70.858000000000004</v>
          </cell>
          <cell r="D26">
            <v>234.20500000000001</v>
          </cell>
          <cell r="E26">
            <v>220.24799999999999</v>
          </cell>
          <cell r="F26">
            <v>83.093999999999994</v>
          </cell>
          <cell r="G26">
            <v>0</v>
          </cell>
          <cell r="H26">
            <v>1</v>
          </cell>
          <cell r="I26">
            <v>60</v>
          </cell>
          <cell r="J26">
            <v>211.679</v>
          </cell>
          <cell r="K26">
            <v>8.5689999999999884</v>
          </cell>
          <cell r="L26">
            <v>50</v>
          </cell>
          <cell r="M26">
            <v>50</v>
          </cell>
          <cell r="V26">
            <v>70</v>
          </cell>
          <cell r="W26">
            <v>44.049599999999998</v>
          </cell>
          <cell r="X26">
            <v>50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19.141999999999999</v>
          </cell>
          <cell r="D27">
            <v>276.31900000000002</v>
          </cell>
          <cell r="E27">
            <v>185.136</v>
          </cell>
          <cell r="F27">
            <v>106.816</v>
          </cell>
          <cell r="G27">
            <v>0</v>
          </cell>
          <cell r="H27">
            <v>1</v>
          </cell>
          <cell r="I27">
            <v>60</v>
          </cell>
          <cell r="J27">
            <v>182.19</v>
          </cell>
          <cell r="K27">
            <v>2.945999999999998</v>
          </cell>
          <cell r="L27">
            <v>20</v>
          </cell>
          <cell r="M27">
            <v>50</v>
          </cell>
          <cell r="V27">
            <v>40</v>
          </cell>
          <cell r="W27">
            <v>37.027200000000001</v>
          </cell>
          <cell r="X27">
            <v>40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59.832999999999998</v>
          </cell>
          <cell r="D28">
            <v>951.20299999999997</v>
          </cell>
          <cell r="E28">
            <v>504.524</v>
          </cell>
          <cell r="F28">
            <v>492.71800000000002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499.87099999999998</v>
          </cell>
          <cell r="K28">
            <v>4.65300000000002</v>
          </cell>
          <cell r="L28">
            <v>100</v>
          </cell>
          <cell r="M28">
            <v>120</v>
          </cell>
          <cell r="W28">
            <v>100.90479999999999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70.144000000000005</v>
          </cell>
          <cell r="D29">
            <v>145.22</v>
          </cell>
          <cell r="E29">
            <v>131.078</v>
          </cell>
          <cell r="F29">
            <v>77.034999999999997</v>
          </cell>
          <cell r="G29">
            <v>0</v>
          </cell>
          <cell r="H29">
            <v>1</v>
          </cell>
          <cell r="I29">
            <v>30</v>
          </cell>
          <cell r="J29">
            <v>120.402</v>
          </cell>
          <cell r="K29">
            <v>10.676000000000002</v>
          </cell>
          <cell r="L29">
            <v>20</v>
          </cell>
          <cell r="M29">
            <v>30</v>
          </cell>
          <cell r="V29">
            <v>20</v>
          </cell>
          <cell r="W29">
            <v>26.215600000000002</v>
          </cell>
          <cell r="X29">
            <v>30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120.68</v>
          </cell>
          <cell r="D30">
            <v>160.04499999999999</v>
          </cell>
          <cell r="E30">
            <v>177.41800000000001</v>
          </cell>
          <cell r="F30">
            <v>100.375</v>
          </cell>
          <cell r="G30" t="str">
            <v>н</v>
          </cell>
          <cell r="H30">
            <v>1</v>
          </cell>
          <cell r="I30">
            <v>30</v>
          </cell>
          <cell r="J30">
            <v>172.96600000000001</v>
          </cell>
          <cell r="K30">
            <v>4.4519999999999982</v>
          </cell>
          <cell r="L30">
            <v>40</v>
          </cell>
          <cell r="M30">
            <v>40</v>
          </cell>
          <cell r="V30">
            <v>20</v>
          </cell>
          <cell r="W30">
            <v>35.483600000000003</v>
          </cell>
          <cell r="X30">
            <v>40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429.17500000000001</v>
          </cell>
          <cell r="D31">
            <v>2587.4949999999999</v>
          </cell>
          <cell r="E31">
            <v>1818.21</v>
          </cell>
          <cell r="F31">
            <v>1168.5309999999999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1862.028</v>
          </cell>
          <cell r="K31">
            <v>-43.817999999999984</v>
          </cell>
          <cell r="L31">
            <v>150</v>
          </cell>
          <cell r="M31">
            <v>400</v>
          </cell>
          <cell r="V31">
            <v>400</v>
          </cell>
          <cell r="W31">
            <v>363.642</v>
          </cell>
          <cell r="X31">
            <v>400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48.847000000000001</v>
          </cell>
          <cell r="D32">
            <v>222.751</v>
          </cell>
          <cell r="E32">
            <v>124.55500000000001</v>
          </cell>
          <cell r="F32">
            <v>145.57300000000001</v>
          </cell>
          <cell r="G32">
            <v>0</v>
          </cell>
          <cell r="H32">
            <v>1</v>
          </cell>
          <cell r="I32">
            <v>40</v>
          </cell>
          <cell r="J32">
            <v>133.35</v>
          </cell>
          <cell r="K32">
            <v>-8.7949999999999875</v>
          </cell>
          <cell r="L32">
            <v>0</v>
          </cell>
          <cell r="M32">
            <v>20</v>
          </cell>
          <cell r="W32">
            <v>24.911000000000001</v>
          </cell>
          <cell r="X32">
            <v>10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198.69900000000001</v>
          </cell>
          <cell r="D33">
            <v>229.32300000000001</v>
          </cell>
          <cell r="E33">
            <v>159.21600000000001</v>
          </cell>
          <cell r="F33">
            <v>267.26799999999997</v>
          </cell>
          <cell r="G33" t="str">
            <v>н</v>
          </cell>
          <cell r="H33">
            <v>1</v>
          </cell>
          <cell r="I33">
            <v>35</v>
          </cell>
          <cell r="J33">
            <v>157.5</v>
          </cell>
          <cell r="K33">
            <v>1.7160000000000082</v>
          </cell>
          <cell r="L33">
            <v>30</v>
          </cell>
          <cell r="M33">
            <v>50</v>
          </cell>
          <cell r="W33">
            <v>31.843200000000003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62.302</v>
          </cell>
          <cell r="D34">
            <v>177.81</v>
          </cell>
          <cell r="E34">
            <v>137.251</v>
          </cell>
          <cell r="F34">
            <v>99.971000000000004</v>
          </cell>
          <cell r="G34">
            <v>0</v>
          </cell>
          <cell r="H34">
            <v>1</v>
          </cell>
          <cell r="I34">
            <v>30</v>
          </cell>
          <cell r="J34">
            <v>130.24299999999999</v>
          </cell>
          <cell r="K34">
            <v>7.0080000000000098</v>
          </cell>
          <cell r="L34">
            <v>20</v>
          </cell>
          <cell r="M34">
            <v>30</v>
          </cell>
          <cell r="V34">
            <v>10</v>
          </cell>
          <cell r="W34">
            <v>27.450200000000002</v>
          </cell>
          <cell r="X34">
            <v>20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3.629</v>
          </cell>
          <cell r="F35">
            <v>32.984999999999999</v>
          </cell>
          <cell r="G35" t="str">
            <v>н</v>
          </cell>
          <cell r="H35">
            <v>1</v>
          </cell>
          <cell r="I35">
            <v>45</v>
          </cell>
          <cell r="J35">
            <v>3.6</v>
          </cell>
          <cell r="K35">
            <v>2.8999999999999915E-2</v>
          </cell>
          <cell r="L35">
            <v>0</v>
          </cell>
          <cell r="M35">
            <v>0</v>
          </cell>
          <cell r="W35">
            <v>0.7258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24.509</v>
          </cell>
          <cell r="E36">
            <v>9.2189999999999994</v>
          </cell>
          <cell r="F36">
            <v>15.29</v>
          </cell>
          <cell r="G36" t="str">
            <v>н</v>
          </cell>
          <cell r="H36">
            <v>1</v>
          </cell>
          <cell r="I36">
            <v>45</v>
          </cell>
          <cell r="J36">
            <v>9</v>
          </cell>
          <cell r="K36">
            <v>0.21899999999999942</v>
          </cell>
          <cell r="L36">
            <v>0</v>
          </cell>
          <cell r="M36">
            <v>0</v>
          </cell>
          <cell r="W36">
            <v>1.8437999999999999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12.504</v>
          </cell>
          <cell r="D37">
            <v>10.988</v>
          </cell>
          <cell r="E37">
            <v>11.86</v>
          </cell>
          <cell r="F37">
            <v>11.632</v>
          </cell>
          <cell r="G37" t="str">
            <v>н</v>
          </cell>
          <cell r="H37">
            <v>1</v>
          </cell>
          <cell r="I37">
            <v>45</v>
          </cell>
          <cell r="J37">
            <v>11.803000000000001</v>
          </cell>
          <cell r="K37">
            <v>5.6999999999998607E-2</v>
          </cell>
          <cell r="L37">
            <v>0</v>
          </cell>
          <cell r="M37">
            <v>0</v>
          </cell>
          <cell r="V37">
            <v>10</v>
          </cell>
          <cell r="W37">
            <v>2.3719999999999999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1154</v>
          </cell>
          <cell r="D38">
            <v>1712</v>
          </cell>
          <cell r="E38">
            <v>2170</v>
          </cell>
          <cell r="F38">
            <v>660</v>
          </cell>
          <cell r="G38" t="str">
            <v>отк</v>
          </cell>
          <cell r="H38">
            <v>0.35</v>
          </cell>
          <cell r="I38">
            <v>40</v>
          </cell>
          <cell r="J38">
            <v>2195</v>
          </cell>
          <cell r="K38">
            <v>-25</v>
          </cell>
          <cell r="L38">
            <v>200</v>
          </cell>
          <cell r="M38">
            <v>200</v>
          </cell>
          <cell r="V38">
            <v>1000</v>
          </cell>
          <cell r="W38">
            <v>434</v>
          </cell>
          <cell r="X38">
            <v>900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750</v>
          </cell>
          <cell r="D39">
            <v>6485</v>
          </cell>
          <cell r="E39">
            <v>4137</v>
          </cell>
          <cell r="F39">
            <v>3045</v>
          </cell>
          <cell r="G39">
            <v>0</v>
          </cell>
          <cell r="H39">
            <v>0.4</v>
          </cell>
          <cell r="I39">
            <v>40</v>
          </cell>
          <cell r="J39">
            <v>4217</v>
          </cell>
          <cell r="K39">
            <v>-80</v>
          </cell>
          <cell r="L39">
            <v>650</v>
          </cell>
          <cell r="M39">
            <v>1000</v>
          </cell>
          <cell r="T39">
            <v>804</v>
          </cell>
          <cell r="W39">
            <v>767.4</v>
          </cell>
          <cell r="X39">
            <v>600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2959</v>
          </cell>
          <cell r="D40">
            <v>8093</v>
          </cell>
          <cell r="E40">
            <v>8812</v>
          </cell>
          <cell r="F40">
            <v>2179</v>
          </cell>
          <cell r="G40">
            <v>0</v>
          </cell>
          <cell r="H40">
            <v>0.45</v>
          </cell>
          <cell r="I40">
            <v>45</v>
          </cell>
          <cell r="J40">
            <v>8878</v>
          </cell>
          <cell r="K40">
            <v>-66</v>
          </cell>
          <cell r="L40">
            <v>550</v>
          </cell>
          <cell r="M40">
            <v>900</v>
          </cell>
          <cell r="T40">
            <v>800</v>
          </cell>
          <cell r="V40">
            <v>500</v>
          </cell>
          <cell r="W40">
            <v>722.4</v>
          </cell>
          <cell r="X40">
            <v>800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206.75899999999999</v>
          </cell>
          <cell r="D41">
            <v>1927.3420000000001</v>
          </cell>
          <cell r="E41">
            <v>1407.348</v>
          </cell>
          <cell r="F41">
            <v>650.25599999999997</v>
          </cell>
          <cell r="G41">
            <v>0</v>
          </cell>
          <cell r="H41">
            <v>1</v>
          </cell>
          <cell r="I41">
            <v>40</v>
          </cell>
          <cell r="J41">
            <v>1364.9760000000001</v>
          </cell>
          <cell r="K41">
            <v>42.371999999999844</v>
          </cell>
          <cell r="L41">
            <v>500</v>
          </cell>
          <cell r="M41">
            <v>300</v>
          </cell>
          <cell r="V41">
            <v>200</v>
          </cell>
          <cell r="W41">
            <v>281.46960000000001</v>
          </cell>
          <cell r="X41">
            <v>290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160</v>
          </cell>
          <cell r="D42">
            <v>2014</v>
          </cell>
          <cell r="E42">
            <v>1102</v>
          </cell>
          <cell r="F42">
            <v>1060</v>
          </cell>
          <cell r="G42">
            <v>0</v>
          </cell>
          <cell r="H42">
            <v>0.1</v>
          </cell>
          <cell r="I42">
            <v>730</v>
          </cell>
          <cell r="J42">
            <v>1121</v>
          </cell>
          <cell r="K42">
            <v>-19</v>
          </cell>
          <cell r="L42">
            <v>0</v>
          </cell>
          <cell r="M42">
            <v>150</v>
          </cell>
          <cell r="V42">
            <v>1000</v>
          </cell>
          <cell r="W42">
            <v>220.4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274</v>
          </cell>
          <cell r="D43">
            <v>1995</v>
          </cell>
          <cell r="E43">
            <v>1292</v>
          </cell>
          <cell r="F43">
            <v>950</v>
          </cell>
          <cell r="G43">
            <v>0</v>
          </cell>
          <cell r="H43">
            <v>0.35</v>
          </cell>
          <cell r="I43">
            <v>40</v>
          </cell>
          <cell r="J43">
            <v>1315</v>
          </cell>
          <cell r="K43">
            <v>-23</v>
          </cell>
          <cell r="L43">
            <v>250</v>
          </cell>
          <cell r="M43">
            <v>300</v>
          </cell>
          <cell r="W43">
            <v>258.39999999999998</v>
          </cell>
          <cell r="X43">
            <v>250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485.86500000000001</v>
          </cell>
          <cell r="D44">
            <v>162.16300000000001</v>
          </cell>
          <cell r="E44">
            <v>343.86599999999999</v>
          </cell>
          <cell r="F44">
            <v>297.726</v>
          </cell>
          <cell r="G44">
            <v>0</v>
          </cell>
          <cell r="H44">
            <v>1</v>
          </cell>
          <cell r="I44">
            <v>40</v>
          </cell>
          <cell r="J44">
            <v>361.69099999999997</v>
          </cell>
          <cell r="K44">
            <v>-17.824999999999989</v>
          </cell>
          <cell r="L44">
            <v>0</v>
          </cell>
          <cell r="M44">
            <v>100</v>
          </cell>
          <cell r="W44">
            <v>68.773200000000003</v>
          </cell>
          <cell r="X44">
            <v>80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339</v>
          </cell>
          <cell r="D45">
            <v>1801</v>
          </cell>
          <cell r="E45">
            <v>1028</v>
          </cell>
          <cell r="F45">
            <v>1082</v>
          </cell>
          <cell r="G45">
            <v>0</v>
          </cell>
          <cell r="H45">
            <v>0.4</v>
          </cell>
          <cell r="I45">
            <v>35</v>
          </cell>
          <cell r="J45">
            <v>1081</v>
          </cell>
          <cell r="K45">
            <v>-53</v>
          </cell>
          <cell r="L45">
            <v>0</v>
          </cell>
          <cell r="M45">
            <v>250</v>
          </cell>
          <cell r="W45">
            <v>205.6</v>
          </cell>
          <cell r="X45">
            <v>100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1069</v>
          </cell>
          <cell r="D46">
            <v>3147</v>
          </cell>
          <cell r="E46">
            <v>2295</v>
          </cell>
          <cell r="F46">
            <v>1886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-62</v>
          </cell>
          <cell r="L46">
            <v>350</v>
          </cell>
          <cell r="M46">
            <v>600</v>
          </cell>
          <cell r="W46">
            <v>459</v>
          </cell>
          <cell r="X46">
            <v>300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61.256999999999998</v>
          </cell>
          <cell r="D47">
            <v>267.286</v>
          </cell>
          <cell r="E47">
            <v>157.81200000000001</v>
          </cell>
          <cell r="F47">
            <v>162.03800000000001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166.35499999999999</v>
          </cell>
          <cell r="K47">
            <v>-8.5429999999999779</v>
          </cell>
          <cell r="L47">
            <v>30</v>
          </cell>
          <cell r="M47">
            <v>50</v>
          </cell>
          <cell r="W47">
            <v>31.562400000000004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88.168000000000006</v>
          </cell>
          <cell r="D48">
            <v>1108.8530000000001</v>
          </cell>
          <cell r="E48">
            <v>811.38599999999997</v>
          </cell>
          <cell r="F48">
            <v>370.31400000000002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816.35500000000002</v>
          </cell>
          <cell r="K48">
            <v>-4.9690000000000509</v>
          </cell>
          <cell r="L48">
            <v>150</v>
          </cell>
          <cell r="M48">
            <v>170</v>
          </cell>
          <cell r="V48">
            <v>200</v>
          </cell>
          <cell r="W48">
            <v>162.27719999999999</v>
          </cell>
          <cell r="X48">
            <v>200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211</v>
          </cell>
          <cell r="D49">
            <v>2428</v>
          </cell>
          <cell r="E49">
            <v>1500</v>
          </cell>
          <cell r="F49">
            <v>1101</v>
          </cell>
          <cell r="G49" t="str">
            <v>лид, я</v>
          </cell>
          <cell r="H49">
            <v>0.35</v>
          </cell>
          <cell r="I49">
            <v>40</v>
          </cell>
          <cell r="J49">
            <v>1541</v>
          </cell>
          <cell r="K49">
            <v>-41</v>
          </cell>
          <cell r="L49">
            <v>250</v>
          </cell>
          <cell r="M49">
            <v>350</v>
          </cell>
          <cell r="W49">
            <v>300</v>
          </cell>
          <cell r="X49">
            <v>350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390</v>
          </cell>
          <cell r="D50">
            <v>4745</v>
          </cell>
          <cell r="E50">
            <v>2973</v>
          </cell>
          <cell r="F50">
            <v>1748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2381</v>
          </cell>
          <cell r="K50">
            <v>592</v>
          </cell>
          <cell r="L50">
            <v>600</v>
          </cell>
          <cell r="M50">
            <v>700</v>
          </cell>
          <cell r="V50">
            <v>400</v>
          </cell>
          <cell r="W50">
            <v>594.6</v>
          </cell>
          <cell r="X50">
            <v>600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391</v>
          </cell>
          <cell r="D51">
            <v>2017</v>
          </cell>
          <cell r="E51">
            <v>1491</v>
          </cell>
          <cell r="F51">
            <v>892</v>
          </cell>
          <cell r="G51">
            <v>0</v>
          </cell>
          <cell r="H51">
            <v>0.4</v>
          </cell>
          <cell r="I51">
            <v>35</v>
          </cell>
          <cell r="J51">
            <v>1543</v>
          </cell>
          <cell r="K51">
            <v>-52</v>
          </cell>
          <cell r="L51">
            <v>400</v>
          </cell>
          <cell r="M51">
            <v>350</v>
          </cell>
          <cell r="V51">
            <v>100</v>
          </cell>
          <cell r="W51">
            <v>298.2</v>
          </cell>
          <cell r="X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7.0270000000000001</v>
          </cell>
          <cell r="D52">
            <v>580.75400000000002</v>
          </cell>
          <cell r="E52">
            <v>276.98599999999999</v>
          </cell>
          <cell r="F52">
            <v>302.67899999999997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281.34899999999999</v>
          </cell>
          <cell r="K52">
            <v>-4.3629999999999995</v>
          </cell>
          <cell r="L52">
            <v>100</v>
          </cell>
          <cell r="M52">
            <v>50</v>
          </cell>
          <cell r="W52">
            <v>55.397199999999998</v>
          </cell>
          <cell r="X52">
            <v>50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814.07399999999996</v>
          </cell>
          <cell r="D53">
            <v>1414.5039999999999</v>
          </cell>
          <cell r="E53">
            <v>1196.1849999999999</v>
          </cell>
          <cell r="F53">
            <v>1020.234</v>
          </cell>
          <cell r="G53" t="str">
            <v>н</v>
          </cell>
          <cell r="H53">
            <v>1</v>
          </cell>
          <cell r="I53">
            <v>50</v>
          </cell>
          <cell r="J53">
            <v>1207.5160000000001</v>
          </cell>
          <cell r="K53">
            <v>-11.331000000000131</v>
          </cell>
          <cell r="L53">
            <v>200</v>
          </cell>
          <cell r="M53">
            <v>200</v>
          </cell>
          <cell r="V53">
            <v>100</v>
          </cell>
          <cell r="W53">
            <v>239.23699999999999</v>
          </cell>
          <cell r="X53">
            <v>200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17.143000000000001</v>
          </cell>
          <cell r="D54">
            <v>48.203000000000003</v>
          </cell>
          <cell r="E54">
            <v>21.178999999999998</v>
          </cell>
          <cell r="F54">
            <v>44.167000000000002</v>
          </cell>
          <cell r="G54">
            <v>0</v>
          </cell>
          <cell r="H54">
            <v>1</v>
          </cell>
          <cell r="I54">
            <v>50</v>
          </cell>
          <cell r="J54">
            <v>22.7</v>
          </cell>
          <cell r="K54">
            <v>-1.5210000000000008</v>
          </cell>
          <cell r="L54">
            <v>0</v>
          </cell>
          <cell r="M54">
            <v>0</v>
          </cell>
          <cell r="W54">
            <v>4.2357999999999993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1784.7760000000001</v>
          </cell>
          <cell r="D55">
            <v>4544.13</v>
          </cell>
          <cell r="E55">
            <v>4754.7960000000003</v>
          </cell>
          <cell r="F55">
            <v>1553.7239999999999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4701.6660000000002</v>
          </cell>
          <cell r="K55">
            <v>53.130000000000109</v>
          </cell>
          <cell r="L55">
            <v>1800</v>
          </cell>
          <cell r="M55">
            <v>1100</v>
          </cell>
          <cell r="V55">
            <v>900</v>
          </cell>
          <cell r="W55">
            <v>950.95920000000001</v>
          </cell>
          <cell r="X55">
            <v>1100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1010</v>
          </cell>
          <cell r="D56">
            <v>10290</v>
          </cell>
          <cell r="E56">
            <v>5539</v>
          </cell>
          <cell r="F56">
            <v>5045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3430</v>
          </cell>
          <cell r="K56">
            <v>2109</v>
          </cell>
          <cell r="L56">
            <v>1000</v>
          </cell>
          <cell r="M56">
            <v>1300</v>
          </cell>
          <cell r="W56">
            <v>1107.8</v>
          </cell>
          <cell r="X56">
            <v>500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428</v>
          </cell>
          <cell r="D57">
            <v>6450</v>
          </cell>
          <cell r="E57">
            <v>5311</v>
          </cell>
          <cell r="F57">
            <v>1524</v>
          </cell>
          <cell r="G57" t="str">
            <v>акяб</v>
          </cell>
          <cell r="H57">
            <v>0.45</v>
          </cell>
          <cell r="I57">
            <v>50</v>
          </cell>
          <cell r="J57">
            <v>6488</v>
          </cell>
          <cell r="K57">
            <v>-1177</v>
          </cell>
          <cell r="L57">
            <v>500</v>
          </cell>
          <cell r="M57">
            <v>1000</v>
          </cell>
          <cell r="T57">
            <v>2700</v>
          </cell>
          <cell r="V57">
            <v>1700</v>
          </cell>
          <cell r="W57">
            <v>942.2</v>
          </cell>
          <cell r="X57">
            <v>1500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497</v>
          </cell>
          <cell r="D58">
            <v>1847</v>
          </cell>
          <cell r="E58">
            <v>1455</v>
          </cell>
          <cell r="F58">
            <v>862</v>
          </cell>
          <cell r="G58">
            <v>0</v>
          </cell>
          <cell r="H58">
            <v>0.45</v>
          </cell>
          <cell r="I58">
            <v>50</v>
          </cell>
          <cell r="J58">
            <v>1457</v>
          </cell>
          <cell r="K58">
            <v>-2</v>
          </cell>
          <cell r="L58">
            <v>200</v>
          </cell>
          <cell r="M58">
            <v>200</v>
          </cell>
          <cell r="V58">
            <v>400</v>
          </cell>
          <cell r="W58">
            <v>291</v>
          </cell>
          <cell r="X58">
            <v>350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80</v>
          </cell>
          <cell r="D59">
            <v>1058</v>
          </cell>
          <cell r="E59">
            <v>530</v>
          </cell>
          <cell r="F59">
            <v>598</v>
          </cell>
          <cell r="G59">
            <v>0</v>
          </cell>
          <cell r="H59">
            <v>0.4</v>
          </cell>
          <cell r="I59">
            <v>40</v>
          </cell>
          <cell r="J59">
            <v>540</v>
          </cell>
          <cell r="K59">
            <v>-10</v>
          </cell>
          <cell r="L59">
            <v>0</v>
          </cell>
          <cell r="M59">
            <v>140</v>
          </cell>
          <cell r="W59">
            <v>106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353</v>
          </cell>
          <cell r="D60">
            <v>543</v>
          </cell>
          <cell r="E60">
            <v>399</v>
          </cell>
          <cell r="F60">
            <v>478</v>
          </cell>
          <cell r="G60">
            <v>0</v>
          </cell>
          <cell r="H60">
            <v>0.4</v>
          </cell>
          <cell r="I60">
            <v>40</v>
          </cell>
          <cell r="J60">
            <v>426</v>
          </cell>
          <cell r="K60">
            <v>-27</v>
          </cell>
          <cell r="L60">
            <v>100</v>
          </cell>
          <cell r="M60">
            <v>70</v>
          </cell>
          <cell r="W60">
            <v>79.8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311.17</v>
          </cell>
          <cell r="D61">
            <v>1066.057</v>
          </cell>
          <cell r="E61">
            <v>857.84100000000001</v>
          </cell>
          <cell r="F61">
            <v>509.93299999999999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866.90899999999999</v>
          </cell>
          <cell r="K61">
            <v>-9.0679999999999836</v>
          </cell>
          <cell r="L61">
            <v>300</v>
          </cell>
          <cell r="M61">
            <v>150</v>
          </cell>
          <cell r="V61">
            <v>100</v>
          </cell>
          <cell r="W61">
            <v>171.56819999999999</v>
          </cell>
          <cell r="X61">
            <v>120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340</v>
          </cell>
          <cell r="D62">
            <v>1509</v>
          </cell>
          <cell r="E62">
            <v>679</v>
          </cell>
          <cell r="F62">
            <v>1161</v>
          </cell>
          <cell r="G62">
            <v>0</v>
          </cell>
          <cell r="H62">
            <v>0.1</v>
          </cell>
          <cell r="I62">
            <v>730</v>
          </cell>
          <cell r="J62">
            <v>690</v>
          </cell>
          <cell r="K62">
            <v>-11</v>
          </cell>
          <cell r="L62">
            <v>0</v>
          </cell>
          <cell r="M62">
            <v>0</v>
          </cell>
          <cell r="W62">
            <v>135.80000000000001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106.33499999999999</v>
          </cell>
          <cell r="D63">
            <v>255.57300000000001</v>
          </cell>
          <cell r="E63">
            <v>217.12700000000001</v>
          </cell>
          <cell r="F63">
            <v>142.102</v>
          </cell>
          <cell r="G63">
            <v>0</v>
          </cell>
          <cell r="H63">
            <v>1</v>
          </cell>
          <cell r="I63">
            <v>50</v>
          </cell>
          <cell r="J63">
            <v>216.38399999999999</v>
          </cell>
          <cell r="K63">
            <v>0.74300000000002342</v>
          </cell>
          <cell r="L63">
            <v>40</v>
          </cell>
          <cell r="M63">
            <v>50</v>
          </cell>
          <cell r="V63">
            <v>20</v>
          </cell>
          <cell r="W63">
            <v>43.425400000000003</v>
          </cell>
          <cell r="X63">
            <v>40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999</v>
          </cell>
          <cell r="D64">
            <v>5063</v>
          </cell>
          <cell r="E64">
            <v>3747</v>
          </cell>
          <cell r="F64">
            <v>2277</v>
          </cell>
          <cell r="G64">
            <v>0</v>
          </cell>
          <cell r="H64">
            <v>0.4</v>
          </cell>
          <cell r="I64">
            <v>40</v>
          </cell>
          <cell r="J64">
            <v>3806</v>
          </cell>
          <cell r="K64">
            <v>-59</v>
          </cell>
          <cell r="L64">
            <v>700</v>
          </cell>
          <cell r="M64">
            <v>800</v>
          </cell>
          <cell r="T64">
            <v>900</v>
          </cell>
          <cell r="V64">
            <v>100</v>
          </cell>
          <cell r="W64">
            <v>669</v>
          </cell>
          <cell r="X64">
            <v>700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658</v>
          </cell>
          <cell r="D65">
            <v>4505</v>
          </cell>
          <cell r="E65">
            <v>3084</v>
          </cell>
          <cell r="F65">
            <v>2004</v>
          </cell>
          <cell r="G65">
            <v>0</v>
          </cell>
          <cell r="H65">
            <v>0.4</v>
          </cell>
          <cell r="I65">
            <v>40</v>
          </cell>
          <cell r="J65">
            <v>3137</v>
          </cell>
          <cell r="K65">
            <v>-53</v>
          </cell>
          <cell r="L65">
            <v>600</v>
          </cell>
          <cell r="M65">
            <v>800</v>
          </cell>
          <cell r="V65">
            <v>150</v>
          </cell>
          <cell r="W65">
            <v>616.79999999999995</v>
          </cell>
          <cell r="X65">
            <v>650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252.81399999999999</v>
          </cell>
          <cell r="D66">
            <v>666.27599999999995</v>
          </cell>
          <cell r="E66">
            <v>583.22500000000002</v>
          </cell>
          <cell r="F66">
            <v>324.98200000000003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589.23299999999995</v>
          </cell>
          <cell r="K66">
            <v>-6.0079999999999245</v>
          </cell>
          <cell r="L66">
            <v>200</v>
          </cell>
          <cell r="M66">
            <v>110</v>
          </cell>
          <cell r="V66">
            <v>40</v>
          </cell>
          <cell r="W66">
            <v>116.64500000000001</v>
          </cell>
          <cell r="X66">
            <v>130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104.1</v>
          </cell>
          <cell r="D67">
            <v>339.036</v>
          </cell>
          <cell r="E67">
            <v>240.726</v>
          </cell>
          <cell r="F67">
            <v>192.488</v>
          </cell>
          <cell r="G67">
            <v>0</v>
          </cell>
          <cell r="H67">
            <v>1</v>
          </cell>
          <cell r="I67">
            <v>40</v>
          </cell>
          <cell r="J67">
            <v>235.97499999999999</v>
          </cell>
          <cell r="K67">
            <v>4.7510000000000048</v>
          </cell>
          <cell r="L67">
            <v>50</v>
          </cell>
          <cell r="M67">
            <v>60</v>
          </cell>
          <cell r="W67">
            <v>48.145200000000003</v>
          </cell>
          <cell r="X67">
            <v>30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99.453000000000003</v>
          </cell>
          <cell r="D68">
            <v>2091.893</v>
          </cell>
          <cell r="E68">
            <v>1398.4079999999999</v>
          </cell>
          <cell r="F68">
            <v>760.32500000000005</v>
          </cell>
          <cell r="G68" t="str">
            <v>ябл</v>
          </cell>
          <cell r="H68">
            <v>1</v>
          </cell>
          <cell r="I68">
            <v>40</v>
          </cell>
          <cell r="J68">
            <v>1576.2929999999999</v>
          </cell>
          <cell r="K68">
            <v>-177.88499999999999</v>
          </cell>
          <cell r="L68">
            <v>400</v>
          </cell>
          <cell r="M68">
            <v>300</v>
          </cell>
          <cell r="V68">
            <v>150</v>
          </cell>
          <cell r="W68">
            <v>279.6816</v>
          </cell>
          <cell r="X68">
            <v>300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115.51300000000001</v>
          </cell>
          <cell r="D69">
            <v>300.81700000000001</v>
          </cell>
          <cell r="E69">
            <v>254.82499999999999</v>
          </cell>
          <cell r="F69">
            <v>159.505</v>
          </cell>
          <cell r="G69">
            <v>0</v>
          </cell>
          <cell r="H69">
            <v>1</v>
          </cell>
          <cell r="I69">
            <v>40</v>
          </cell>
          <cell r="J69">
            <v>318.01900000000001</v>
          </cell>
          <cell r="K69">
            <v>-63.194000000000017</v>
          </cell>
          <cell r="L69">
            <v>100</v>
          </cell>
          <cell r="M69">
            <v>40</v>
          </cell>
          <cell r="W69">
            <v>50.964999999999996</v>
          </cell>
          <cell r="X69">
            <v>50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66</v>
          </cell>
          <cell r="D70">
            <v>160</v>
          </cell>
          <cell r="E70">
            <v>134</v>
          </cell>
          <cell r="F70">
            <v>92</v>
          </cell>
          <cell r="G70" t="str">
            <v>дк</v>
          </cell>
          <cell r="H70">
            <v>0.6</v>
          </cell>
          <cell r="I70">
            <v>60</v>
          </cell>
          <cell r="J70">
            <v>143</v>
          </cell>
          <cell r="K70">
            <v>-9</v>
          </cell>
          <cell r="L70">
            <v>0</v>
          </cell>
          <cell r="M70">
            <v>20</v>
          </cell>
          <cell r="V70">
            <v>40</v>
          </cell>
          <cell r="W70">
            <v>26.8</v>
          </cell>
          <cell r="X70">
            <v>40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121</v>
          </cell>
          <cell r="D71">
            <v>513</v>
          </cell>
          <cell r="E71">
            <v>504</v>
          </cell>
          <cell r="F71">
            <v>122</v>
          </cell>
          <cell r="G71" t="str">
            <v>ябл</v>
          </cell>
          <cell r="H71">
            <v>0.6</v>
          </cell>
          <cell r="I71">
            <v>60</v>
          </cell>
          <cell r="J71">
            <v>505</v>
          </cell>
          <cell r="K71">
            <v>-1</v>
          </cell>
          <cell r="L71">
            <v>110</v>
          </cell>
          <cell r="M71">
            <v>100</v>
          </cell>
          <cell r="V71">
            <v>200</v>
          </cell>
          <cell r="W71">
            <v>100.8</v>
          </cell>
          <cell r="X71">
            <v>160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112</v>
          </cell>
          <cell r="D72">
            <v>771</v>
          </cell>
          <cell r="E72">
            <v>639</v>
          </cell>
          <cell r="F72">
            <v>238</v>
          </cell>
          <cell r="G72" t="str">
            <v>ябл</v>
          </cell>
          <cell r="H72">
            <v>0.6</v>
          </cell>
          <cell r="I72">
            <v>60</v>
          </cell>
          <cell r="J72">
            <v>670</v>
          </cell>
          <cell r="K72">
            <v>-31</v>
          </cell>
          <cell r="L72">
            <v>20</v>
          </cell>
          <cell r="M72">
            <v>110</v>
          </cell>
          <cell r="V72">
            <v>300</v>
          </cell>
          <cell r="W72">
            <v>127.8</v>
          </cell>
          <cell r="X72">
            <v>200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166.11</v>
          </cell>
          <cell r="D73">
            <v>146.08099999999999</v>
          </cell>
          <cell r="E73">
            <v>198.25700000000001</v>
          </cell>
          <cell r="F73">
            <v>112.566</v>
          </cell>
          <cell r="G73">
            <v>0</v>
          </cell>
          <cell r="H73">
            <v>1</v>
          </cell>
          <cell r="I73">
            <v>30</v>
          </cell>
          <cell r="J73">
            <v>254.08099999999999</v>
          </cell>
          <cell r="K73">
            <v>-55.823999999999984</v>
          </cell>
          <cell r="L73">
            <v>60</v>
          </cell>
          <cell r="M73">
            <v>170</v>
          </cell>
          <cell r="W73">
            <v>39.651400000000002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188</v>
          </cell>
          <cell r="D74">
            <v>1144</v>
          </cell>
          <cell r="E74">
            <v>737</v>
          </cell>
          <cell r="F74">
            <v>588</v>
          </cell>
          <cell r="G74" t="str">
            <v>ябл,дк</v>
          </cell>
          <cell r="H74">
            <v>0.6</v>
          </cell>
          <cell r="I74">
            <v>60</v>
          </cell>
          <cell r="J74">
            <v>730</v>
          </cell>
          <cell r="K74">
            <v>7</v>
          </cell>
          <cell r="L74">
            <v>0</v>
          </cell>
          <cell r="M74">
            <v>180</v>
          </cell>
          <cell r="V74">
            <v>80</v>
          </cell>
          <cell r="W74">
            <v>147.4</v>
          </cell>
          <cell r="X74">
            <v>160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109</v>
          </cell>
          <cell r="D75">
            <v>1460</v>
          </cell>
          <cell r="E75">
            <v>1121</v>
          </cell>
          <cell r="F75">
            <v>438</v>
          </cell>
          <cell r="G75" t="str">
            <v>ябл,дк</v>
          </cell>
          <cell r="H75">
            <v>0.6</v>
          </cell>
          <cell r="I75">
            <v>60</v>
          </cell>
          <cell r="J75">
            <v>1151</v>
          </cell>
          <cell r="K75">
            <v>-30</v>
          </cell>
          <cell r="L75">
            <v>270</v>
          </cell>
          <cell r="M75">
            <v>240</v>
          </cell>
          <cell r="V75">
            <v>300</v>
          </cell>
          <cell r="W75">
            <v>224.2</v>
          </cell>
          <cell r="X75">
            <v>280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379</v>
          </cell>
          <cell r="D76">
            <v>834</v>
          </cell>
          <cell r="E76">
            <v>753</v>
          </cell>
          <cell r="F76">
            <v>434</v>
          </cell>
          <cell r="G76">
            <v>0</v>
          </cell>
          <cell r="H76">
            <v>0.4</v>
          </cell>
          <cell r="I76" t="e">
            <v>#N/A</v>
          </cell>
          <cell r="J76">
            <v>785</v>
          </cell>
          <cell r="K76">
            <v>-32</v>
          </cell>
          <cell r="L76">
            <v>100</v>
          </cell>
          <cell r="M76">
            <v>160</v>
          </cell>
          <cell r="V76">
            <v>170</v>
          </cell>
          <cell r="W76">
            <v>150.6</v>
          </cell>
          <cell r="X76">
            <v>170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153</v>
          </cell>
          <cell r="D77">
            <v>1557</v>
          </cell>
          <cell r="E77">
            <v>955</v>
          </cell>
          <cell r="F77">
            <v>735</v>
          </cell>
          <cell r="G77">
            <v>0</v>
          </cell>
          <cell r="H77">
            <v>0.33</v>
          </cell>
          <cell r="I77">
            <v>60</v>
          </cell>
          <cell r="J77">
            <v>1016</v>
          </cell>
          <cell r="K77">
            <v>-61</v>
          </cell>
          <cell r="L77">
            <v>150</v>
          </cell>
          <cell r="M77">
            <v>250</v>
          </cell>
          <cell r="W77">
            <v>191</v>
          </cell>
          <cell r="X77">
            <v>170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115</v>
          </cell>
          <cell r="D78">
            <v>1027</v>
          </cell>
          <cell r="E78">
            <v>689</v>
          </cell>
          <cell r="F78">
            <v>426</v>
          </cell>
          <cell r="G78">
            <v>0</v>
          </cell>
          <cell r="H78">
            <v>0.35</v>
          </cell>
          <cell r="I78" t="e">
            <v>#N/A</v>
          </cell>
          <cell r="J78">
            <v>714</v>
          </cell>
          <cell r="K78">
            <v>-25</v>
          </cell>
          <cell r="L78">
            <v>100</v>
          </cell>
          <cell r="M78">
            <v>160</v>
          </cell>
          <cell r="V78">
            <v>100</v>
          </cell>
          <cell r="W78">
            <v>137.80000000000001</v>
          </cell>
          <cell r="X78">
            <v>150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54</v>
          </cell>
          <cell r="D79">
            <v>434</v>
          </cell>
          <cell r="E79">
            <v>301</v>
          </cell>
          <cell r="F79">
            <v>162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377</v>
          </cell>
          <cell r="K79">
            <v>-76</v>
          </cell>
          <cell r="L79">
            <v>100</v>
          </cell>
          <cell r="M79">
            <v>90</v>
          </cell>
          <cell r="W79">
            <v>60.2</v>
          </cell>
          <cell r="X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1581</v>
          </cell>
          <cell r="D80">
            <v>4864</v>
          </cell>
          <cell r="E80">
            <v>3503</v>
          </cell>
          <cell r="F80">
            <v>2902</v>
          </cell>
          <cell r="G80">
            <v>0</v>
          </cell>
          <cell r="H80">
            <v>0.35</v>
          </cell>
          <cell r="I80">
            <v>40</v>
          </cell>
          <cell r="J80">
            <v>3554</v>
          </cell>
          <cell r="K80">
            <v>-51</v>
          </cell>
          <cell r="L80">
            <v>200</v>
          </cell>
          <cell r="M80">
            <v>900</v>
          </cell>
          <cell r="T80">
            <v>252</v>
          </cell>
          <cell r="W80">
            <v>700.6</v>
          </cell>
          <cell r="X80">
            <v>800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1011</v>
          </cell>
          <cell r="D81">
            <v>20228</v>
          </cell>
          <cell r="E81">
            <v>14510</v>
          </cell>
          <cell r="F81">
            <v>6620</v>
          </cell>
          <cell r="G81" t="str">
            <v>отк</v>
          </cell>
          <cell r="H81">
            <v>0.35</v>
          </cell>
          <cell r="I81">
            <v>45</v>
          </cell>
          <cell r="J81">
            <v>14596</v>
          </cell>
          <cell r="K81">
            <v>-86</v>
          </cell>
          <cell r="L81">
            <v>2500</v>
          </cell>
          <cell r="M81">
            <v>2800</v>
          </cell>
          <cell r="T81">
            <v>2400</v>
          </cell>
          <cell r="V81">
            <v>1000</v>
          </cell>
          <cell r="W81">
            <v>2242</v>
          </cell>
          <cell r="X81">
            <v>2400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123</v>
          </cell>
          <cell r="D82">
            <v>1032</v>
          </cell>
          <cell r="E82">
            <v>936</v>
          </cell>
          <cell r="F82">
            <v>209</v>
          </cell>
          <cell r="G82">
            <v>0</v>
          </cell>
          <cell r="H82">
            <v>0.4</v>
          </cell>
          <cell r="I82" t="e">
            <v>#N/A</v>
          </cell>
          <cell r="J82">
            <v>1016</v>
          </cell>
          <cell r="K82">
            <v>-80</v>
          </cell>
          <cell r="L82">
            <v>400</v>
          </cell>
          <cell r="M82">
            <v>180</v>
          </cell>
          <cell r="V82">
            <v>200</v>
          </cell>
          <cell r="W82">
            <v>187.2</v>
          </cell>
          <cell r="X82">
            <v>250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-27.292999999999999</v>
          </cell>
          <cell r="D83">
            <v>983.40899999999999</v>
          </cell>
          <cell r="E83">
            <v>434.86900000000003</v>
          </cell>
          <cell r="F83">
            <v>505.53100000000001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446.05500000000001</v>
          </cell>
          <cell r="K83">
            <v>-11.185999999999979</v>
          </cell>
          <cell r="L83">
            <v>50</v>
          </cell>
          <cell r="M83">
            <v>90</v>
          </cell>
          <cell r="W83">
            <v>86.973800000000011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43</v>
          </cell>
          <cell r="D84">
            <v>427</v>
          </cell>
          <cell r="E84">
            <v>266</v>
          </cell>
          <cell r="F84">
            <v>198</v>
          </cell>
          <cell r="G84">
            <v>0</v>
          </cell>
          <cell r="H84">
            <v>0.4</v>
          </cell>
          <cell r="I84" t="e">
            <v>#N/A</v>
          </cell>
          <cell r="J84">
            <v>286</v>
          </cell>
          <cell r="K84">
            <v>-20</v>
          </cell>
          <cell r="L84">
            <v>100</v>
          </cell>
          <cell r="M84">
            <v>30</v>
          </cell>
          <cell r="W84">
            <v>53.2</v>
          </cell>
          <cell r="X84">
            <v>40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10.349</v>
          </cell>
          <cell r="D85">
            <v>128.29599999999999</v>
          </cell>
          <cell r="E85">
            <v>66.37</v>
          </cell>
          <cell r="F85">
            <v>70.796000000000006</v>
          </cell>
          <cell r="G85">
            <v>0</v>
          </cell>
          <cell r="H85">
            <v>1</v>
          </cell>
          <cell r="I85" t="e">
            <v>#N/A</v>
          </cell>
          <cell r="J85">
            <v>64.650000000000006</v>
          </cell>
          <cell r="K85">
            <v>1.7199999999999989</v>
          </cell>
          <cell r="L85">
            <v>20</v>
          </cell>
          <cell r="M85">
            <v>20</v>
          </cell>
          <cell r="W85">
            <v>13.274000000000001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408</v>
          </cell>
          <cell r="D86">
            <v>778</v>
          </cell>
          <cell r="E86">
            <v>692</v>
          </cell>
          <cell r="F86">
            <v>477</v>
          </cell>
          <cell r="G86">
            <v>0</v>
          </cell>
          <cell r="H86">
            <v>0.2</v>
          </cell>
          <cell r="I86" t="e">
            <v>#N/A</v>
          </cell>
          <cell r="J86">
            <v>709</v>
          </cell>
          <cell r="K86">
            <v>-17</v>
          </cell>
          <cell r="L86">
            <v>100</v>
          </cell>
          <cell r="M86">
            <v>140</v>
          </cell>
          <cell r="V86">
            <v>100</v>
          </cell>
          <cell r="W86">
            <v>138.4</v>
          </cell>
          <cell r="X86">
            <v>150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278</v>
          </cell>
          <cell r="D87">
            <v>1136</v>
          </cell>
          <cell r="E87">
            <v>1022</v>
          </cell>
          <cell r="F87">
            <v>389</v>
          </cell>
          <cell r="G87">
            <v>0</v>
          </cell>
          <cell r="H87">
            <v>0.3</v>
          </cell>
          <cell r="I87" t="e">
            <v>#N/A</v>
          </cell>
          <cell r="J87">
            <v>1032</v>
          </cell>
          <cell r="K87">
            <v>-10</v>
          </cell>
          <cell r="L87">
            <v>70</v>
          </cell>
          <cell r="M87">
            <v>160</v>
          </cell>
          <cell r="V87">
            <v>300</v>
          </cell>
          <cell r="W87">
            <v>204.4</v>
          </cell>
          <cell r="X87">
            <v>300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139.01599999999999</v>
          </cell>
          <cell r="D88">
            <v>556.70600000000002</v>
          </cell>
          <cell r="E88">
            <v>484.76499999999999</v>
          </cell>
          <cell r="F88">
            <v>200.018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512.10299999999995</v>
          </cell>
          <cell r="K88">
            <v>-27.337999999999965</v>
          </cell>
          <cell r="L88">
            <v>70</v>
          </cell>
          <cell r="M88">
            <v>100</v>
          </cell>
          <cell r="V88">
            <v>200</v>
          </cell>
          <cell r="W88">
            <v>96.953000000000003</v>
          </cell>
          <cell r="X88">
            <v>100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2206.8150000000001</v>
          </cell>
          <cell r="D89">
            <v>4904.5479999999998</v>
          </cell>
          <cell r="E89">
            <v>4228.933</v>
          </cell>
          <cell r="F89">
            <v>2854.8609999999999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4248.4589999999998</v>
          </cell>
          <cell r="K89">
            <v>-19.52599999999984</v>
          </cell>
          <cell r="L89">
            <v>1000</v>
          </cell>
          <cell r="M89">
            <v>800</v>
          </cell>
          <cell r="V89">
            <v>300</v>
          </cell>
          <cell r="W89">
            <v>845.78660000000002</v>
          </cell>
          <cell r="X89">
            <v>900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2968.0810000000001</v>
          </cell>
          <cell r="D90">
            <v>7351.0320000000002</v>
          </cell>
          <cell r="E90">
            <v>7521.9960000000001</v>
          </cell>
          <cell r="F90">
            <v>2709.2249999999999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7693.165</v>
          </cell>
          <cell r="K90">
            <v>-171.16899999999987</v>
          </cell>
          <cell r="L90">
            <v>1800</v>
          </cell>
          <cell r="M90">
            <v>1200</v>
          </cell>
          <cell r="T90">
            <v>60</v>
          </cell>
          <cell r="V90">
            <v>2800</v>
          </cell>
          <cell r="W90">
            <v>1498.4187999999999</v>
          </cell>
          <cell r="X90">
            <v>1800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2963.1390000000001</v>
          </cell>
          <cell r="D91">
            <v>8164.9070000000002</v>
          </cell>
          <cell r="E91">
            <v>6396.1229999999996</v>
          </cell>
          <cell r="F91">
            <v>4662.9970000000003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6584.6229999999996</v>
          </cell>
          <cell r="K91">
            <v>-188.5</v>
          </cell>
          <cell r="L91">
            <v>1500</v>
          </cell>
          <cell r="M91">
            <v>1500</v>
          </cell>
          <cell r="T91">
            <v>15</v>
          </cell>
          <cell r="V91">
            <v>200</v>
          </cell>
          <cell r="W91">
            <v>1273.2804000000001</v>
          </cell>
          <cell r="X91">
            <v>900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116.931</v>
          </cell>
          <cell r="D92">
            <v>265.25299999999999</v>
          </cell>
          <cell r="E92">
            <v>245.161</v>
          </cell>
          <cell r="F92">
            <v>126.482</v>
          </cell>
          <cell r="G92">
            <v>0</v>
          </cell>
          <cell r="H92">
            <v>1</v>
          </cell>
          <cell r="I92" t="e">
            <v>#N/A</v>
          </cell>
          <cell r="J92">
            <v>249.39599999999999</v>
          </cell>
          <cell r="K92">
            <v>-4.2349999999999852</v>
          </cell>
          <cell r="L92">
            <v>100</v>
          </cell>
          <cell r="M92">
            <v>40</v>
          </cell>
          <cell r="V92">
            <v>30</v>
          </cell>
          <cell r="W92">
            <v>49.032200000000003</v>
          </cell>
          <cell r="X92">
            <v>40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53</v>
          </cell>
          <cell r="D93">
            <v>162</v>
          </cell>
          <cell r="E93">
            <v>135</v>
          </cell>
          <cell r="F93">
            <v>78</v>
          </cell>
          <cell r="G93">
            <v>0</v>
          </cell>
          <cell r="H93">
            <v>0.5</v>
          </cell>
          <cell r="I93" t="e">
            <v>#N/A</v>
          </cell>
          <cell r="J93">
            <v>155</v>
          </cell>
          <cell r="K93">
            <v>-20</v>
          </cell>
          <cell r="L93">
            <v>0</v>
          </cell>
          <cell r="M93">
            <v>30</v>
          </cell>
          <cell r="V93">
            <v>50</v>
          </cell>
          <cell r="W93">
            <v>27</v>
          </cell>
          <cell r="X93">
            <v>30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18.155000000000001</v>
          </cell>
          <cell r="D94">
            <v>46.433</v>
          </cell>
          <cell r="E94">
            <v>21.954999999999998</v>
          </cell>
          <cell r="F94">
            <v>42.633000000000003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</v>
          </cell>
          <cell r="K94">
            <v>1.9549999999999983</v>
          </cell>
          <cell r="L94">
            <v>10</v>
          </cell>
          <cell r="M94">
            <v>0</v>
          </cell>
          <cell r="W94">
            <v>4.391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363</v>
          </cell>
          <cell r="D95">
            <v>2516</v>
          </cell>
          <cell r="E95">
            <v>1923</v>
          </cell>
          <cell r="F95">
            <v>919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1971</v>
          </cell>
          <cell r="K95">
            <v>-48</v>
          </cell>
          <cell r="L95">
            <v>250</v>
          </cell>
          <cell r="M95">
            <v>250</v>
          </cell>
          <cell r="T95">
            <v>702</v>
          </cell>
          <cell r="V95">
            <v>350</v>
          </cell>
          <cell r="W95">
            <v>313.8</v>
          </cell>
          <cell r="X95">
            <v>400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107</v>
          </cell>
          <cell r="D96">
            <v>1401</v>
          </cell>
          <cell r="E96">
            <v>932</v>
          </cell>
          <cell r="F96">
            <v>551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965</v>
          </cell>
          <cell r="K96">
            <v>-33</v>
          </cell>
          <cell r="L96">
            <v>150</v>
          </cell>
          <cell r="M96">
            <v>160</v>
          </cell>
          <cell r="V96">
            <v>220</v>
          </cell>
          <cell r="W96">
            <v>186.4</v>
          </cell>
          <cell r="X96">
            <v>200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144</v>
          </cell>
          <cell r="D97">
            <v>2043</v>
          </cell>
          <cell r="E97">
            <v>1316</v>
          </cell>
          <cell r="F97">
            <v>842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1351</v>
          </cell>
          <cell r="K97">
            <v>-35</v>
          </cell>
          <cell r="L97">
            <v>300</v>
          </cell>
          <cell r="M97">
            <v>250</v>
          </cell>
          <cell r="T97">
            <v>552</v>
          </cell>
          <cell r="W97">
            <v>242.8</v>
          </cell>
          <cell r="X97">
            <v>280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86</v>
          </cell>
          <cell r="D98">
            <v>1281</v>
          </cell>
          <cell r="E98">
            <v>857</v>
          </cell>
          <cell r="F98">
            <v>486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892</v>
          </cell>
          <cell r="K98">
            <v>-35</v>
          </cell>
          <cell r="L98">
            <v>200</v>
          </cell>
          <cell r="M98">
            <v>120</v>
          </cell>
          <cell r="V98">
            <v>200</v>
          </cell>
          <cell r="W98">
            <v>171.4</v>
          </cell>
          <cell r="X98">
            <v>200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T99">
            <v>102</v>
          </cell>
          <cell r="W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5</v>
          </cell>
          <cell r="F100">
            <v>10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-4</v>
          </cell>
          <cell r="L100">
            <v>0</v>
          </cell>
          <cell r="M100">
            <v>0</v>
          </cell>
          <cell r="W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379</v>
          </cell>
          <cell r="D101">
            <v>937</v>
          </cell>
          <cell r="E101">
            <v>443</v>
          </cell>
          <cell r="F101">
            <v>865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455</v>
          </cell>
          <cell r="K101">
            <v>-12</v>
          </cell>
          <cell r="L101">
            <v>0</v>
          </cell>
          <cell r="M101">
            <v>0</v>
          </cell>
          <cell r="W101">
            <v>88.6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318</v>
          </cell>
          <cell r="D102">
            <v>741</v>
          </cell>
          <cell r="E102">
            <v>461</v>
          </cell>
          <cell r="F102">
            <v>595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466</v>
          </cell>
          <cell r="K102">
            <v>-5</v>
          </cell>
          <cell r="L102">
            <v>0</v>
          </cell>
          <cell r="M102">
            <v>0</v>
          </cell>
          <cell r="V102">
            <v>200</v>
          </cell>
          <cell r="W102">
            <v>92.2</v>
          </cell>
          <cell r="X102">
            <v>100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133</v>
          </cell>
          <cell r="D103">
            <v>414</v>
          </cell>
          <cell r="E103">
            <v>400</v>
          </cell>
          <cell r="F103">
            <v>139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449</v>
          </cell>
          <cell r="K103">
            <v>-49</v>
          </cell>
          <cell r="L103">
            <v>100</v>
          </cell>
          <cell r="M103">
            <v>100</v>
          </cell>
          <cell r="V103">
            <v>300</v>
          </cell>
          <cell r="W103">
            <v>80</v>
          </cell>
          <cell r="X103">
            <v>100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745</v>
          </cell>
          <cell r="D104">
            <v>1378</v>
          </cell>
          <cell r="E104">
            <v>705</v>
          </cell>
          <cell r="F104">
            <v>1405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731</v>
          </cell>
          <cell r="K104">
            <v>-26</v>
          </cell>
          <cell r="L104">
            <v>0</v>
          </cell>
          <cell r="M104">
            <v>0</v>
          </cell>
          <cell r="W104">
            <v>141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610</v>
          </cell>
          <cell r="D105">
            <v>1042</v>
          </cell>
          <cell r="E105">
            <v>780</v>
          </cell>
          <cell r="F105">
            <v>857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815</v>
          </cell>
          <cell r="K105">
            <v>-35</v>
          </cell>
          <cell r="L105">
            <v>100</v>
          </cell>
          <cell r="M105">
            <v>100</v>
          </cell>
          <cell r="V105">
            <v>200</v>
          </cell>
          <cell r="W105">
            <v>156</v>
          </cell>
          <cell r="X105">
            <v>200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515</v>
          </cell>
          <cell r="D106">
            <v>1321</v>
          </cell>
          <cell r="E106">
            <v>632</v>
          </cell>
          <cell r="F106">
            <v>1197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656</v>
          </cell>
          <cell r="K106">
            <v>-24</v>
          </cell>
          <cell r="L106">
            <v>0</v>
          </cell>
          <cell r="M106">
            <v>0</v>
          </cell>
          <cell r="W106">
            <v>126.4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536</v>
          </cell>
          <cell r="D107">
            <v>314</v>
          </cell>
          <cell r="E107">
            <v>453</v>
          </cell>
          <cell r="F107">
            <v>390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461</v>
          </cell>
          <cell r="K107">
            <v>-8</v>
          </cell>
          <cell r="L107">
            <v>200</v>
          </cell>
          <cell r="M107">
            <v>100</v>
          </cell>
          <cell r="V107">
            <v>100</v>
          </cell>
          <cell r="W107">
            <v>90.6</v>
          </cell>
          <cell r="X107">
            <v>100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229</v>
          </cell>
          <cell r="D108">
            <v>801</v>
          </cell>
          <cell r="E108">
            <v>631</v>
          </cell>
          <cell r="F108">
            <v>198</v>
          </cell>
          <cell r="G108">
            <v>0</v>
          </cell>
          <cell r="H108">
            <v>0</v>
          </cell>
          <cell r="I108" t="e">
            <v>#N/A</v>
          </cell>
          <cell r="J108">
            <v>650</v>
          </cell>
          <cell r="K108">
            <v>-19</v>
          </cell>
          <cell r="L108">
            <v>0</v>
          </cell>
          <cell r="M108">
            <v>0</v>
          </cell>
          <cell r="W108">
            <v>126.2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258</v>
          </cell>
          <cell r="D109">
            <v>2168</v>
          </cell>
          <cell r="E109">
            <v>2182</v>
          </cell>
          <cell r="F109">
            <v>182</v>
          </cell>
          <cell r="G109">
            <v>0</v>
          </cell>
          <cell r="H109">
            <v>0</v>
          </cell>
          <cell r="I109" t="e">
            <v>#N/A</v>
          </cell>
          <cell r="J109">
            <v>2241</v>
          </cell>
          <cell r="K109">
            <v>-59</v>
          </cell>
          <cell r="L109">
            <v>0</v>
          </cell>
          <cell r="M109">
            <v>0</v>
          </cell>
          <cell r="W109">
            <v>436.4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18.09.2025 - 18.09.2025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46.073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113.20699999999999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244.08600000000001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106.69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803.17899999999997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58.095999999999997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224.34899999999999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32.542000000000002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32.47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102.651</v>
          </cell>
        </row>
        <row r="29">
          <cell r="A29" t="str">
            <v xml:space="preserve"> 247  Сардельки Нежные, ВЕС.  ПОКОМ</v>
          </cell>
          <cell r="D29">
            <v>27.795000000000002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18.88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309.161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60.189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26.388999999999999</v>
          </cell>
        </row>
        <row r="34">
          <cell r="A34" t="str">
            <v xml:space="preserve"> 263  Шпикачки Стародворские, ВЕС.  ПОКОМ</v>
          </cell>
          <cell r="D34">
            <v>27.54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16.260999999999999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0.91900000000000004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3.637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995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605</v>
          </cell>
        </row>
        <row r="41">
          <cell r="A41" t="str">
            <v xml:space="preserve"> 283  Сосиски Сочинки, ВЕС, ТМ Стародворье ПОКОМ</v>
          </cell>
          <cell r="D41">
            <v>360.91199999999998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236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339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64.495000000000005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468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37.67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196.083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469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402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51.460999999999999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198.35300000000001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10.521000000000001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322.827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548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598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167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136.065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171</v>
          </cell>
        </row>
        <row r="63">
          <cell r="A63" t="str">
            <v xml:space="preserve"> 335  Колбаса Сливушка ТМ Вязанка. ВЕС.  ПОКОМ </v>
          </cell>
          <cell r="D63">
            <v>44.914999999999999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117.364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59.401000000000003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346.42200000000003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52.134999999999998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65.195999999999998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184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1377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52.067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93.483999999999995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678.13900000000001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936.37599999999998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1318.1769999999999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62.19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7.3250000000000002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342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229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197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4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71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211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246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183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165</v>
          </cell>
        </row>
        <row r="107">
          <cell r="A107" t="str">
            <v>3215 ВЕТЧ.МЯСНАЯ Папа может п/о 0.4кг 8шт.    ОСТАНКИНО</v>
          </cell>
          <cell r="D107">
            <v>210</v>
          </cell>
        </row>
        <row r="108">
          <cell r="A108" t="str">
            <v>3684 ПРЕСИЖН с/к в/у 1/250 8шт.   ОСТАНКИНО</v>
          </cell>
          <cell r="D108">
            <v>30</v>
          </cell>
        </row>
        <row r="109">
          <cell r="A109" t="str">
            <v>4063 МЯСНАЯ Папа может вар п/о_Л   ОСТАНКИНО</v>
          </cell>
          <cell r="D109">
            <v>182.35300000000001</v>
          </cell>
        </row>
        <row r="110">
          <cell r="A110" t="str">
            <v>4117 ЭКСТРА Папа может с/к в/у_Л   ОСТАНКИНО</v>
          </cell>
          <cell r="D110">
            <v>10.362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20.155000000000001</v>
          </cell>
        </row>
        <row r="112">
          <cell r="A112" t="str">
            <v>4813 ФИЛЕЙНАЯ Папа может вар п/о_Л   ОСТАНКИНО</v>
          </cell>
          <cell r="D112">
            <v>75.201999999999998</v>
          </cell>
        </row>
        <row r="113">
          <cell r="A113" t="str">
            <v>4993 САЛЯМИ ИТАЛЬЯНСКАЯ с/к в/у 1/250*8_120c ОСТАНКИНО</v>
          </cell>
          <cell r="D113">
            <v>115</v>
          </cell>
        </row>
        <row r="114">
          <cell r="A114" t="str">
            <v>5246 ДОКТОРСКАЯ ПРЕМИУМ вар б/о мгс_30с ОСТАНКИНО</v>
          </cell>
          <cell r="D114">
            <v>8.9420000000000002</v>
          </cell>
        </row>
        <row r="115">
          <cell r="A115" t="str">
            <v>5483 ЭКСТРА Папа может с/к в/у 1/250 8шт.   ОСТАНКИНО</v>
          </cell>
          <cell r="D115">
            <v>201</v>
          </cell>
        </row>
        <row r="116">
          <cell r="A116" t="str">
            <v>5544 Сервелат Финский в/к в/у_45с НОВАЯ ОСТАНКИНО</v>
          </cell>
          <cell r="D116">
            <v>72.510000000000005</v>
          </cell>
        </row>
        <row r="117">
          <cell r="A117" t="str">
            <v>5679 САЛЯМИ ИТАЛЬЯНСКАЯ с/к в/у 1/150_60с ОСТАНКИНО</v>
          </cell>
          <cell r="D117">
            <v>133</v>
          </cell>
        </row>
        <row r="118">
          <cell r="A118" t="str">
            <v>5682 САЛЯМИ МЕЛКОЗЕРНЕНАЯ с/к в/у 1/120_60с   ОСТАНКИНО</v>
          </cell>
          <cell r="D118">
            <v>387</v>
          </cell>
        </row>
        <row r="119">
          <cell r="A119" t="str">
            <v>5706 АРОМАТНАЯ Папа может с/к в/у 1/250 8шт.  ОСТАНКИНО</v>
          </cell>
          <cell r="D119">
            <v>227</v>
          </cell>
        </row>
        <row r="120">
          <cell r="A120" t="str">
            <v>5708 ПОСОЛЬСКАЯ Папа может с/к в/у ОСТАНКИНО</v>
          </cell>
          <cell r="D120">
            <v>6.4429999999999996</v>
          </cell>
        </row>
        <row r="121">
          <cell r="A121" t="str">
            <v>5851 ЭКСТРА Папа может вар п/о   ОСТАНКИНО</v>
          </cell>
          <cell r="D121">
            <v>48.287999999999997</v>
          </cell>
        </row>
        <row r="122">
          <cell r="A122" t="str">
            <v>5931 ОХОТНИЧЬЯ Папа может с/к в/у 1/220 8шт.   ОСТАНКИНО</v>
          </cell>
          <cell r="D122">
            <v>236</v>
          </cell>
        </row>
        <row r="123">
          <cell r="A123" t="str">
            <v>5992 ВРЕМЯ ОКРОШКИ Папа может вар п/о 0.4кг   ОСТАНКИНО</v>
          </cell>
          <cell r="D123">
            <v>42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97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6247 ДОМАШНЯЯ Папа может вар п/о 0,4кг 8шт.  ОСТАНКИНО</v>
          </cell>
          <cell r="D127">
            <v>12</v>
          </cell>
        </row>
        <row r="128">
          <cell r="A128" t="str">
            <v>6268 ГОВЯЖЬЯ Папа может вар п/о 0,4кг 8 шт.  ОСТАНКИНО</v>
          </cell>
          <cell r="D128">
            <v>228</v>
          </cell>
        </row>
        <row r="129">
          <cell r="A129" t="str">
            <v>6279 КОРЕЙКА ПО-ОСТ.к/в в/с с/н в/у 1/150_45с  ОСТАНКИНО</v>
          </cell>
          <cell r="D129">
            <v>134</v>
          </cell>
        </row>
        <row r="130">
          <cell r="A130" t="str">
            <v>6303 МЯСНЫЕ Папа может сос п/о мгс 1.5*3  ОСТАНКИНО</v>
          </cell>
          <cell r="D130">
            <v>141.828</v>
          </cell>
        </row>
        <row r="131">
          <cell r="A131" t="str">
            <v>6324 ДОКТОРСКАЯ ГОСТ вар п/о 0.4кг 8шт.  ОСТАНКИНО</v>
          </cell>
          <cell r="D131">
            <v>27</v>
          </cell>
        </row>
        <row r="132">
          <cell r="A132" t="str">
            <v>6325 ДОКТОРСКАЯ ПРЕМИУМ вар п/о 0.4кг 8шт.  ОСТАНКИНО</v>
          </cell>
          <cell r="D132">
            <v>351</v>
          </cell>
        </row>
        <row r="133">
          <cell r="A133" t="str">
            <v>6333 МЯСНАЯ Папа может вар п/о 0.4кг 8шт.  ОСТАНКИНО</v>
          </cell>
          <cell r="D133">
            <v>544</v>
          </cell>
        </row>
        <row r="134">
          <cell r="A134" t="str">
            <v>6340 ДОМАШНИЙ РЕЦЕПТ Коровино 0.5кг 8шт.  ОСТАНКИНО</v>
          </cell>
          <cell r="D134">
            <v>72</v>
          </cell>
        </row>
        <row r="135">
          <cell r="A135" t="str">
            <v>6353 ЭКСТРА Папа может вар п/о 0.4кг 8шт.  ОСТАНКИНО</v>
          </cell>
          <cell r="D135">
            <v>357</v>
          </cell>
        </row>
        <row r="136">
          <cell r="A136" t="str">
            <v>6392 ФИЛЕЙНАЯ Папа может вар п/о 0.4кг. ОСТАНКИНО</v>
          </cell>
          <cell r="D136">
            <v>553</v>
          </cell>
        </row>
        <row r="137">
          <cell r="A137" t="str">
            <v>6448 СВИНИНА МАДЕРА с/к с/н в/у 1/100 10шт.   ОСТАНКИНО</v>
          </cell>
          <cell r="D137">
            <v>56</v>
          </cell>
        </row>
        <row r="138">
          <cell r="A138" t="str">
            <v>6453 ЭКСТРА Папа может с/к с/н в/у 1/100 14шт.   ОСТАНКИНО</v>
          </cell>
          <cell r="D138">
            <v>457</v>
          </cell>
        </row>
        <row r="139">
          <cell r="A139" t="str">
            <v>6454 АРОМАТНАЯ с/к с/н в/у 1/100 10шт.  ОСТАНКИНО</v>
          </cell>
          <cell r="D139">
            <v>504</v>
          </cell>
        </row>
        <row r="140">
          <cell r="A140" t="str">
            <v>6459 СЕРВЕЛАТ ШВЕЙЦАРСК. в/к с/н в/у 1/100*10  ОСТАНКИНО</v>
          </cell>
          <cell r="D140">
            <v>202</v>
          </cell>
        </row>
        <row r="141">
          <cell r="A141" t="str">
            <v>6470 ВЕТЧ.МРАМОРНАЯ в/у_45с  ОСТАНКИНО</v>
          </cell>
          <cell r="D141">
            <v>6.1550000000000002</v>
          </cell>
        </row>
        <row r="142">
          <cell r="A142" t="str">
            <v>6495 ВЕТЧ.МРАМОРНАЯ в/у срез 0.3кг 6шт_45с  ОСТАНКИНО</v>
          </cell>
          <cell r="D142">
            <v>90</v>
          </cell>
        </row>
        <row r="143">
          <cell r="A143" t="str">
            <v>6527 ШПИКАЧКИ СОЧНЫЕ ПМ сар б/о мгс 1*3 45с ОСТАНКИНО</v>
          </cell>
          <cell r="D143">
            <v>88.387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28</v>
          </cell>
        </row>
        <row r="146">
          <cell r="A146" t="str">
            <v>6616 МОЛОЧНЫЕ КЛАССИЧЕСКИЕ сос п/о в/у 0.3кг  ОСТАНКИНО</v>
          </cell>
          <cell r="D146">
            <v>323</v>
          </cell>
        </row>
        <row r="147">
          <cell r="A147" t="str">
            <v>6697 СЕРВЕЛАТ ФИНСКИЙ ПМ в/к в/у 0,35кг 8шт.  ОСТАНКИНО</v>
          </cell>
          <cell r="D147">
            <v>783</v>
          </cell>
        </row>
        <row r="148">
          <cell r="A148" t="str">
            <v>6713 СОЧНЫЙ ГРИЛЬ ПМ сос п/о мгс 0.41кг 8шт.  ОСТАНКИНО</v>
          </cell>
          <cell r="D148">
            <v>195</v>
          </cell>
        </row>
        <row r="149">
          <cell r="A149" t="str">
            <v>6724 МОЛОЧНЫЕ ПМ сос п/о мгс 0.41кг 10шт.  ОСТАНКИНО</v>
          </cell>
          <cell r="D149">
            <v>217</v>
          </cell>
        </row>
        <row r="150">
          <cell r="A150" t="str">
            <v>6765 РУБЛЕНЫЕ сос ц/о мгс 0.36кг 6шт.  ОСТАНКИНО</v>
          </cell>
          <cell r="D150">
            <v>107</v>
          </cell>
        </row>
        <row r="151">
          <cell r="A151" t="str">
            <v>6785 ВЕНСКАЯ САЛЯМИ п/к в/у 0.33кг 8шт.  ОСТАНКИНО</v>
          </cell>
          <cell r="D151">
            <v>17</v>
          </cell>
        </row>
        <row r="152">
          <cell r="A152" t="str">
            <v>6787 СЕРВЕЛАТ КРЕМЛЕВСКИЙ в/к в/у 0,33кг 8шт.  ОСТАНКИНО</v>
          </cell>
          <cell r="D152">
            <v>36</v>
          </cell>
        </row>
        <row r="153">
          <cell r="A153" t="str">
            <v>6793 БАЛЫКОВАЯ в/к в/у 0,33кг 8шт.  ОСТАНКИНО</v>
          </cell>
          <cell r="D153">
            <v>51</v>
          </cell>
        </row>
        <row r="154">
          <cell r="A154" t="str">
            <v>6829 МОЛОЧНЫЕ КЛАССИЧЕСКИЕ сос п/о мгс 2*4_С  ОСТАНКИНО</v>
          </cell>
          <cell r="D154">
            <v>76.692999999999998</v>
          </cell>
        </row>
        <row r="155">
          <cell r="A155" t="str">
            <v>6837 ФИЛЕЙНЫЕ Папа Может сос ц/о мгс 0.4кг  ОСТАНКИНО</v>
          </cell>
          <cell r="D155">
            <v>147</v>
          </cell>
        </row>
        <row r="156">
          <cell r="A156" t="str">
            <v>6842 ДЫМОВИЦА ИЗ ОКОРОКА к/в мл/к в/у 0,3кг  ОСТАНКИНО</v>
          </cell>
          <cell r="D156">
            <v>8</v>
          </cell>
        </row>
        <row r="157">
          <cell r="A157" t="str">
            <v>6861 ДОМАШНИЙ РЕЦЕПТ Коровино вар п/о  ОСТАНКИНО</v>
          </cell>
          <cell r="D157">
            <v>25.460999999999999</v>
          </cell>
        </row>
        <row r="158">
          <cell r="A158" t="str">
            <v>6866 ВЕТЧ.НЕЖНАЯ Коровино п/о_Маяк  ОСТАНКИНО</v>
          </cell>
          <cell r="D158">
            <v>21.044</v>
          </cell>
        </row>
        <row r="159">
          <cell r="A159" t="str">
            <v>7001 КЛАССИЧЕСКИЕ Папа может сар б/о мгс 1*3  ОСТАНКИНО</v>
          </cell>
          <cell r="D159">
            <v>52.658999999999999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97</v>
          </cell>
        </row>
        <row r="162">
          <cell r="A162" t="str">
            <v>7066 СОЧНЫЕ ПМ сос п/о мгс 0.41кг 10шт_50с  ОСТАНКИНО</v>
          </cell>
          <cell r="D162">
            <v>819</v>
          </cell>
        </row>
        <row r="163">
          <cell r="A163" t="str">
            <v>7070 СОЧНЫЕ ПМ сос п/о мгс 1.5*4_А_50с  ОСТАНКИНО</v>
          </cell>
          <cell r="D163">
            <v>359.43700000000001</v>
          </cell>
        </row>
        <row r="164">
          <cell r="A164" t="str">
            <v>7073 МОЛОЧ.ПРЕМИУМ ПМ сос п/о в/у 1/350_50с  ОСТАНКИНО</v>
          </cell>
          <cell r="D164">
            <v>346</v>
          </cell>
        </row>
        <row r="165">
          <cell r="A165" t="str">
            <v>7074 МОЛОЧ.ПРЕМИУМ ПМ сос п/о мгс 0.6кг_50с  ОСТАНКИНО</v>
          </cell>
          <cell r="D165">
            <v>9</v>
          </cell>
        </row>
        <row r="166">
          <cell r="A166" t="str">
            <v>7075 МОЛОЧ.ПРЕМИУМ ПМ сос п/о мгс 1.5*4_О_50с  ОСТАНКИНО</v>
          </cell>
          <cell r="D166">
            <v>15.587</v>
          </cell>
        </row>
        <row r="167">
          <cell r="A167" t="str">
            <v>7077 МЯСНЫЕ С ГОВЯД.ПМ сос п/о мгс 0.4кг_50с  ОСТАНКИНО</v>
          </cell>
          <cell r="D167">
            <v>370</v>
          </cell>
        </row>
        <row r="168">
          <cell r="A168" t="str">
            <v>7080 СЛИВОЧНЫЕ ПМ сос п/о мгс 0.41кг 10шт. 50с  ОСТАНКИНО</v>
          </cell>
          <cell r="D168">
            <v>561</v>
          </cell>
        </row>
        <row r="169">
          <cell r="A169" t="str">
            <v>7082 СЛИВОЧНЫЕ ПМ сос п/о мгс 1.5*4_50с  ОСТАНКИНО</v>
          </cell>
          <cell r="D169">
            <v>26.670999999999999</v>
          </cell>
        </row>
        <row r="170">
          <cell r="A170" t="str">
            <v>7087 ШПИК С ЧЕСНОК.И ПЕРЦЕМ к/в в/у 0.3кг_50с  ОСТАНКИНО</v>
          </cell>
          <cell r="D170">
            <v>39</v>
          </cell>
        </row>
        <row r="171">
          <cell r="A171" t="str">
            <v>7090 СВИНИНА ПО-ДОМ. к/в мл/к в/у 0.3кг_50с  ОСТАНКИНО</v>
          </cell>
          <cell r="D171">
            <v>72</v>
          </cell>
        </row>
        <row r="172">
          <cell r="A172" t="str">
            <v>7092 БЕКОН Папа может с/к с/н в/у 1/140_50с  ОСТАНКИНО</v>
          </cell>
          <cell r="D172">
            <v>307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538</v>
          </cell>
        </row>
        <row r="177">
          <cell r="A177" t="str">
            <v>7166 СЕРВЕЛТ ОХОТНИЧИЙ ПМ в/к в/у_50с  ОСТАНКИНО</v>
          </cell>
          <cell r="D177">
            <v>47.787999999999997</v>
          </cell>
        </row>
        <row r="178">
          <cell r="A178" t="str">
            <v>7169 СЕРВЕЛАТ ОХОТНИЧИЙ ПМ в/к в/у 0.35кг_50с  ОСТАНКИНО</v>
          </cell>
          <cell r="D178">
            <v>664</v>
          </cell>
        </row>
        <row r="179">
          <cell r="A179" t="str">
            <v>7187 ГРУДИНКА ПРЕМИУМ к/в мл/к в/у 0,3кг_50с ОСТАНКИНО</v>
          </cell>
          <cell r="D179">
            <v>121</v>
          </cell>
        </row>
        <row r="180">
          <cell r="A180" t="str">
            <v>7231 КЛАССИЧЕСКАЯ ПМ вар п/о 0,3кг 8шт_209к ОСТАНКИНО</v>
          </cell>
          <cell r="D180">
            <v>123</v>
          </cell>
        </row>
        <row r="181">
          <cell r="A181" t="str">
            <v>7232 БОЯNСКАЯ ПМ п/к в/у 0,28кг 8шт_209к ОСТАНКИНО</v>
          </cell>
          <cell r="D181">
            <v>380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593</v>
          </cell>
        </row>
        <row r="184">
          <cell r="A184" t="str">
            <v>7241 САЛЯМИ Папа может п/к в/у 0,28кг_209к ОСТАНКИНО</v>
          </cell>
          <cell r="D184">
            <v>217</v>
          </cell>
        </row>
        <row r="185">
          <cell r="A185" t="str">
            <v>7245 ВЕТЧ.ФИЛЕЙНАЯ ПМ п/о 0,4кг 8шт ОСТАНКИНО</v>
          </cell>
          <cell r="D185">
            <v>10</v>
          </cell>
        </row>
        <row r="186">
          <cell r="A186" t="str">
            <v>7271 МЯСНЫЕ С ГОВЯДИНОЙ ПМ сос п/о мгс 1.5*4 ВЕС  ОСТАНКИНО</v>
          </cell>
          <cell r="D186">
            <v>24.925000000000001</v>
          </cell>
        </row>
        <row r="187">
          <cell r="A187" t="str">
            <v>7284 ДЛЯ ДЕТЕЙ сос п/о мгс 0,33кг 6шт  ОСТАНКИНО</v>
          </cell>
          <cell r="D187">
            <v>49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16</v>
          </cell>
        </row>
        <row r="190">
          <cell r="A190" t="str">
            <v>Балыковая с/к 200 гр. срез "Эликатессе" термоформ.пак.  СПК</v>
          </cell>
          <cell r="D190">
            <v>29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20</v>
          </cell>
        </row>
        <row r="192">
          <cell r="A192" t="str">
            <v>БОНУС МОЛОЧНЫЕ КЛАССИЧЕСКИЕ сос п/о мгс 2*4_С (4980)  ОСТАНКИНО</v>
          </cell>
          <cell r="D192">
            <v>2.1280000000000001</v>
          </cell>
        </row>
        <row r="193">
          <cell r="A193" t="str">
            <v>БОНУС СОЧНЫЕ Папа может сос п/о мгс 1.5*4 (6954)  ОСТАНКИНО</v>
          </cell>
          <cell r="D193">
            <v>1.5</v>
          </cell>
        </row>
        <row r="194">
          <cell r="A194" t="str">
            <v>БОНУС СОЧНЫЕ сос п/о мгс 0.41кг_UZ (6087)  ОСТАНКИНО</v>
          </cell>
          <cell r="D194">
            <v>42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155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464</v>
          </cell>
        </row>
        <row r="197">
          <cell r="A197" t="str">
            <v>Бутербродная вареная 0,47 кг шт.  СПК</v>
          </cell>
          <cell r="D197">
            <v>2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59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102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319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10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414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44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9</v>
          </cell>
        </row>
        <row r="206">
          <cell r="A206" t="str">
            <v>Дельгаро с/в "Эликатессе" 140 гр.шт.  СПК</v>
          </cell>
          <cell r="D206">
            <v>1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16</v>
          </cell>
        </row>
        <row r="208">
          <cell r="A208" t="str">
            <v>Докторская вареная в/с 0,47 кг шт.  СПК</v>
          </cell>
          <cell r="D208">
            <v>4</v>
          </cell>
        </row>
        <row r="209">
          <cell r="A209" t="str">
            <v>Докторская вареная термоус.пак. "Высокий вкус"  СПК</v>
          </cell>
          <cell r="D209">
            <v>10.44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4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6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146</v>
          </cell>
        </row>
        <row r="214">
          <cell r="A214" t="str">
            <v>Карбонад Юбилейный термоус.пак.  СПК</v>
          </cell>
          <cell r="D214">
            <v>7.7140000000000004</v>
          </cell>
        </row>
        <row r="215">
          <cell r="A215" t="str">
            <v>Классическая вареная 400 гр.шт.  СПК</v>
          </cell>
          <cell r="D215">
            <v>1</v>
          </cell>
        </row>
        <row r="216">
          <cell r="A216" t="str">
            <v>Классическая с/к 80 гр.шт.нар. (лоток с ср.защ.атм.)  СПК</v>
          </cell>
          <cell r="D216">
            <v>5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66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164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84.4</v>
          </cell>
        </row>
        <row r="226">
          <cell r="A226" t="str">
            <v>Мини-чебуречки с мясом ВЕС 5,5кг ТМ Зареченские  ПОКОМ</v>
          </cell>
          <cell r="D226">
            <v>27.5</v>
          </cell>
        </row>
        <row r="227">
          <cell r="A227" t="str">
            <v>Мини-шарики с курочкой и сыром ТМ Зареченские ВЕС  ПОКОМ</v>
          </cell>
          <cell r="D227">
            <v>96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341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306</v>
          </cell>
        </row>
        <row r="231">
          <cell r="A231" t="str">
            <v>Наггетсы с куриным филе и сыром ТМ Вязанка 0,25 кг ПОКОМ</v>
          </cell>
          <cell r="D231">
            <v>333</v>
          </cell>
        </row>
        <row r="232">
          <cell r="A232" t="str">
            <v>Наггетсы Хрустящие ТМ Зареченские. ВЕС ПОКОМ</v>
          </cell>
          <cell r="D232">
            <v>252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18.562000000000001</v>
          </cell>
        </row>
        <row r="235">
          <cell r="A235" t="str">
            <v>Пекерсы с индейкой в сливочном соусе ТМ Горячая штучка 0,25 кг зам  ПОКОМ</v>
          </cell>
          <cell r="D235">
            <v>90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139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67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157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122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212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60</v>
          </cell>
        </row>
        <row r="243">
          <cell r="A243" t="str">
            <v>Пельмени Бульмени с говядиной и свининой Наваристые 2,7кг Горячая штучка ВЕС  ПОКОМ</v>
          </cell>
          <cell r="D243">
            <v>5.4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765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341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387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398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463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69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192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50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200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163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182</v>
          </cell>
        </row>
        <row r="258">
          <cell r="A258" t="str">
            <v>Пельмени Сочные сфера 0,8 кг ТМ Стародворье  ПОКОМ</v>
          </cell>
          <cell r="D258">
            <v>29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3</v>
          </cell>
        </row>
        <row r="261">
          <cell r="A261" t="str">
            <v>Сальчетти с/к 230 гр.шт.  СПК</v>
          </cell>
          <cell r="D261">
            <v>23</v>
          </cell>
        </row>
        <row r="262">
          <cell r="A262" t="str">
            <v>Салями с/к 100 гр.шт.нар. (лоток с ср.защ.атм.)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16.507999999999999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5.1130000000000004</v>
          </cell>
        </row>
        <row r="266">
          <cell r="A266" t="str">
            <v>Семейная с чесночком вареная (СПК+СКМ)  СПК</v>
          </cell>
          <cell r="D266">
            <v>19.530999999999999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8</v>
          </cell>
        </row>
        <row r="270">
          <cell r="A270" t="str">
            <v>Сибирская особая с/к 0,235 кг шт.  СПК</v>
          </cell>
          <cell r="D270">
            <v>8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Классические (в ср.защ.атм.) СПК</v>
          </cell>
          <cell r="D272">
            <v>4.9000000000000004</v>
          </cell>
        </row>
        <row r="273">
          <cell r="A273" t="str">
            <v>Сосиски Мусульманские "Просто выгодно" (в ср.защ.атм.)  СПК</v>
          </cell>
          <cell r="D273">
            <v>3.6179999999999999</v>
          </cell>
        </row>
        <row r="274">
          <cell r="A274" t="str">
            <v>Сосиски Хот-дог подкопченные (лоток с ср.защ.атм.)  СПК</v>
          </cell>
          <cell r="D274">
            <v>4.1509999999999998</v>
          </cell>
        </row>
        <row r="275">
          <cell r="A275" t="str">
            <v>Сочный мегачебурек ТМ Зареченские ВЕС ПОКОМ</v>
          </cell>
          <cell r="D275">
            <v>29.12</v>
          </cell>
        </row>
        <row r="276">
          <cell r="A276" t="str">
            <v>Торо Неро с/в "Эликатессе" 140 гр.шт.  СПК</v>
          </cell>
          <cell r="D276">
            <v>9</v>
          </cell>
        </row>
        <row r="277">
          <cell r="A277" t="str">
            <v>Утренняя вареная ВЕС СПК</v>
          </cell>
          <cell r="D277">
            <v>2.3809999999999998</v>
          </cell>
        </row>
        <row r="278">
          <cell r="A278" t="str">
            <v>Уши свиные копченые к пиву 0,15кг нар. д/ф шт.  СПК</v>
          </cell>
          <cell r="D278">
            <v>5</v>
          </cell>
        </row>
        <row r="279">
          <cell r="A279" t="str">
            <v>Фестивальная пора с/к 100 гр.шт.нар. (лоток с ср.защ.атм.)  СПК</v>
          </cell>
          <cell r="D279">
            <v>5</v>
          </cell>
        </row>
        <row r="280">
          <cell r="A280" t="str">
            <v>Фестивальная пора с/к 235 гр.шт.  СПК</v>
          </cell>
          <cell r="D280">
            <v>40</v>
          </cell>
        </row>
        <row r="281">
          <cell r="A281" t="str">
            <v>Фестивальная пора с/к термоус.пак  СПК</v>
          </cell>
          <cell r="D281">
            <v>3.0289999999999999</v>
          </cell>
        </row>
        <row r="282">
          <cell r="A282" t="str">
            <v>Фирменная с/к 200 гр. срез "Эликатессе" термоформ.пак.  СПК</v>
          </cell>
          <cell r="D282">
            <v>28</v>
          </cell>
        </row>
        <row r="283">
          <cell r="A283" t="str">
            <v>Фуэт с/в "Эликатессе" 160 гр.шт.  СПК</v>
          </cell>
          <cell r="D283">
            <v>2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74</v>
          </cell>
        </row>
        <row r="285">
          <cell r="A285" t="str">
            <v>Хотстеры с сыром 0,25кг ТМ Горячая штучка  ПОКОМ</v>
          </cell>
          <cell r="D285">
            <v>182</v>
          </cell>
        </row>
        <row r="286">
          <cell r="A286" t="str">
            <v>Хотстеры ТМ Горячая штучка ТС Хотстеры 0,25 кг зам  ПОКОМ</v>
          </cell>
          <cell r="D286">
            <v>300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109</v>
          </cell>
        </row>
        <row r="288">
          <cell r="A288" t="str">
            <v>Хрустящие крылышки ТМ Горячая штучка 0,3 кг зам  ПОКОМ</v>
          </cell>
          <cell r="D288">
            <v>119</v>
          </cell>
        </row>
        <row r="289">
          <cell r="A289" t="str">
            <v>Чебупели Курочка гриль ТМ Горячая штучка, 0,3 кг зам  ПОКОМ</v>
          </cell>
          <cell r="D289">
            <v>68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579</v>
          </cell>
        </row>
        <row r="291">
          <cell r="A291" t="str">
            <v>Чебупицца Маргарита 0,2кг ТМ Горячая штучка ТС Foodgital  ПОКОМ</v>
          </cell>
          <cell r="D291">
            <v>128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649</v>
          </cell>
        </row>
        <row r="293">
          <cell r="A293" t="str">
            <v>Чебупицца со вкусом 4 сыра 0,2кг ТМ Горячая штучка ТС Foodgital  ПОКОМ</v>
          </cell>
          <cell r="D293">
            <v>91</v>
          </cell>
        </row>
        <row r="294">
          <cell r="A294" t="str">
            <v>Чебуреки Мясные вес 2,7 кг ТМ Зареченские ВЕС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490</v>
          </cell>
        </row>
        <row r="296">
          <cell r="A296" t="str">
            <v>Чебуреки сочные, ВЕС, куриные жарен. зам  ПОКОМ</v>
          </cell>
          <cell r="D296">
            <v>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1.5329999999999999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11</v>
          </cell>
        </row>
        <row r="299">
          <cell r="A299" t="str">
            <v>Юбилейная с/к 0,235 кг.шт.  СПК</v>
          </cell>
          <cell r="D299">
            <v>47</v>
          </cell>
        </row>
        <row r="300">
          <cell r="A300" t="str">
            <v>Итого</v>
          </cell>
          <cell r="D300">
            <v>49355.974000000002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15" sqref="AN15"/>
    </sheetView>
  </sheetViews>
  <sheetFormatPr defaultColWidth="10.5" defaultRowHeight="11.45" customHeight="1" outlineLevelRow="1" x14ac:dyDescent="0.2"/>
  <cols>
    <col min="1" max="1" width="56.3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664062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" style="5" customWidth="1"/>
    <col min="36" max="36" width="6.6640625" style="5" bestFit="1" customWidth="1"/>
    <col min="37" max="38" width="1.1640625" style="5" customWidth="1"/>
    <col min="39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X5" s="14" t="s">
        <v>132</v>
      </c>
      <c r="AE5" s="14" t="s">
        <v>133</v>
      </c>
      <c r="AF5" s="14" t="s">
        <v>134</v>
      </c>
      <c r="AG5" s="14" t="s">
        <v>135</v>
      </c>
      <c r="AH5" s="14" t="s">
        <v>136</v>
      </c>
      <c r="AJ5" s="14" t="s">
        <v>132</v>
      </c>
    </row>
    <row r="6" spans="1:40" ht="11.1" customHeight="1" x14ac:dyDescent="0.2">
      <c r="A6" s="6"/>
      <c r="B6" s="6"/>
      <c r="C6" s="3"/>
      <c r="D6" s="3"/>
      <c r="E6" s="12">
        <f>SUM(E7:E156)</f>
        <v>154632.12700000004</v>
      </c>
      <c r="F6" s="12">
        <f>SUM(F7:F156)</f>
        <v>93381.401999999958</v>
      </c>
      <c r="J6" s="12">
        <f>SUM(J7:J156)</f>
        <v>156147.03800000003</v>
      </c>
      <c r="K6" s="12">
        <f t="shared" ref="K6:X6" si="0">SUM(K7:K156)</f>
        <v>-1514.9109999999991</v>
      </c>
      <c r="L6" s="12">
        <f t="shared" si="0"/>
        <v>28750</v>
      </c>
      <c r="M6" s="12">
        <f t="shared" si="0"/>
        <v>20220</v>
      </c>
      <c r="N6" s="12">
        <f t="shared" si="0"/>
        <v>28580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28321.44279999999</v>
      </c>
      <c r="X6" s="12">
        <f t="shared" si="0"/>
        <v>31050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13024.913</v>
      </c>
      <c r="AE6" s="12">
        <f t="shared" ref="AE6" si="5">SUM(AE7:AE156)</f>
        <v>29623.344600000004</v>
      </c>
      <c r="AF6" s="12">
        <f t="shared" ref="AF6" si="6">SUM(AF7:AF156)</f>
        <v>29625.414000000004</v>
      </c>
      <c r="AG6" s="12">
        <f t="shared" ref="AG6" si="7">SUM(AG7:AG156)</f>
        <v>27879.229399999986</v>
      </c>
      <c r="AH6" s="12">
        <f t="shared" ref="AH6" si="8">SUM(AH7:AH156)</f>
        <v>24307.932000000001</v>
      </c>
      <c r="AI6" s="12"/>
      <c r="AJ6" s="12">
        <f t="shared" ref="AJ6" si="9">SUM(AJ7:AJ156)</f>
        <v>17344.099999999999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771.01400000000001</v>
      </c>
      <c r="D7" s="8">
        <v>442.11</v>
      </c>
      <c r="E7" s="8">
        <v>578.24400000000003</v>
      </c>
      <c r="F7" s="8">
        <v>626.48500000000001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597.28200000000004</v>
      </c>
      <c r="K7" s="13">
        <f>E7-J7</f>
        <v>-19.038000000000011</v>
      </c>
      <c r="L7" s="13">
        <f>VLOOKUP(A:A,[1]TDSheet!$A:$M,13,0)</f>
        <v>100</v>
      </c>
      <c r="M7" s="13">
        <f>VLOOKUP(A:A,[1]TDSheet!$A:$V,22,0)</f>
        <v>100</v>
      </c>
      <c r="N7" s="13">
        <f>VLOOKUP(A:A,[3]TDSheet!$A:$X,24,0)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115.64880000000001</v>
      </c>
      <c r="X7" s="15">
        <v>100</v>
      </c>
      <c r="Y7" s="16">
        <f>(F7+L7+M7+N7+X7)/W7</f>
        <v>8.8758811159302997</v>
      </c>
      <c r="Z7" s="13">
        <f>F7/W7</f>
        <v>5.4171335975816435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105.6502</v>
      </c>
      <c r="AF7" s="13">
        <f>VLOOKUP(A:A,[1]TDSheet!$A:$AF,32,0)</f>
        <v>107.71959999999999</v>
      </c>
      <c r="AG7" s="13">
        <f>VLOOKUP(A:A,[1]TDSheet!$A:$AG,33,0)</f>
        <v>97.224599999999995</v>
      </c>
      <c r="AH7" s="13">
        <f>VLOOKUP(A:A,[4]TDSheet!$A:$D,4,0)</f>
        <v>46.073</v>
      </c>
      <c r="AI7" s="13" t="str">
        <f>VLOOKUP(A:A,[1]TDSheet!$A:$AI,35,0)</f>
        <v>ябсент</v>
      </c>
      <c r="AJ7" s="13">
        <f>X7*H7</f>
        <v>100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703.17899999999997</v>
      </c>
      <c r="D8" s="8">
        <v>558.48800000000006</v>
      </c>
      <c r="E8" s="8">
        <v>685.23</v>
      </c>
      <c r="F8" s="8">
        <v>546.96100000000001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711.84400000000005</v>
      </c>
      <c r="K8" s="13">
        <f t="shared" ref="K8:K71" si="10">E8-J8</f>
        <v>-26.614000000000033</v>
      </c>
      <c r="L8" s="13">
        <f>VLOOKUP(A:A,[1]TDSheet!$A:$M,13,0)</f>
        <v>200</v>
      </c>
      <c r="M8" s="13">
        <f>VLOOKUP(A:A,[1]TDSheet!$A:$V,22,0)</f>
        <v>0</v>
      </c>
      <c r="N8" s="13">
        <f>VLOOKUP(A:A,[3]TDSheet!$A:$X,24,0)</f>
        <v>140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137.04599999999999</v>
      </c>
      <c r="X8" s="15">
        <v>120</v>
      </c>
      <c r="Y8" s="16">
        <f t="shared" ref="Y8:Y71" si="12">(F8+L8+M8+N8+X8)/W8</f>
        <v>7.3476132101630114</v>
      </c>
      <c r="Z8" s="13">
        <f t="shared" ref="Z8:Z71" si="13">F8/W8</f>
        <v>3.9910759890839573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301.50100000000003</v>
      </c>
      <c r="AF8" s="13">
        <f>VLOOKUP(A:A,[1]TDSheet!$A:$AF,32,0)</f>
        <v>301.50100000000003</v>
      </c>
      <c r="AG8" s="13">
        <f>VLOOKUP(A:A,[1]TDSheet!$A:$AG,33,0)</f>
        <v>151.69239999999999</v>
      </c>
      <c r="AH8" s="13">
        <f>VLOOKUP(A:A,[4]TDSheet!$A:$D,4,0)</f>
        <v>113.20699999999999</v>
      </c>
      <c r="AI8" s="13" t="str">
        <f>VLOOKUP(A:A,[1]TDSheet!$A:$AI,35,0)</f>
        <v>оконч</v>
      </c>
      <c r="AJ8" s="13">
        <f t="shared" ref="AJ8:AJ71" si="14">X8*H8</f>
        <v>120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1032.8699999999999</v>
      </c>
      <c r="D9" s="8">
        <v>3421.07</v>
      </c>
      <c r="E9" s="8">
        <v>2663.2440000000001</v>
      </c>
      <c r="F9" s="8">
        <v>1743.972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2665.8739999999998</v>
      </c>
      <c r="K9" s="13">
        <f t="shared" si="10"/>
        <v>-2.6299999999996544</v>
      </c>
      <c r="L9" s="13">
        <f>VLOOKUP(A:A,[1]TDSheet!$A:$M,13,0)</f>
        <v>700</v>
      </c>
      <c r="M9" s="13">
        <f>VLOOKUP(A:A,[1]TDSheet!$A:$V,22,0)</f>
        <v>400</v>
      </c>
      <c r="N9" s="13">
        <f>VLOOKUP(A:A,[3]TDSheet!$A:$X,24,0)</f>
        <v>600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532.64880000000005</v>
      </c>
      <c r="X9" s="15">
        <v>300</v>
      </c>
      <c r="Y9" s="16">
        <f t="shared" si="12"/>
        <v>7.0289691819450253</v>
      </c>
      <c r="Z9" s="13">
        <f t="shared" si="13"/>
        <v>3.27414987135989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590.3116</v>
      </c>
      <c r="AF9" s="13">
        <f>VLOOKUP(A:A,[1]TDSheet!$A:$AF,32,0)</f>
        <v>590.3116</v>
      </c>
      <c r="AG9" s="13">
        <f>VLOOKUP(A:A,[1]TDSheet!$A:$AG,33,0)</f>
        <v>531.34899999999993</v>
      </c>
      <c r="AH9" s="13">
        <f>VLOOKUP(A:A,[4]TDSheet!$A:$D,4,0)</f>
        <v>244.08600000000001</v>
      </c>
      <c r="AI9" s="13" t="str">
        <f>VLOOKUP(A:A,[1]TDSheet!$A:$AI,35,0)</f>
        <v>продсент</v>
      </c>
      <c r="AJ9" s="13">
        <f t="shared" si="14"/>
        <v>300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1219.104</v>
      </c>
      <c r="D10" s="8">
        <v>2979</v>
      </c>
      <c r="E10" s="8">
        <v>2478</v>
      </c>
      <c r="F10" s="8">
        <v>1667.104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2517</v>
      </c>
      <c r="K10" s="13">
        <f t="shared" si="10"/>
        <v>-39</v>
      </c>
      <c r="L10" s="13">
        <f>VLOOKUP(A:A,[1]TDSheet!$A:$M,13,0)</f>
        <v>600</v>
      </c>
      <c r="M10" s="13">
        <f>VLOOKUP(A:A,[1]TDSheet!$A:$V,22,0)</f>
        <v>200</v>
      </c>
      <c r="N10" s="13">
        <f>VLOOKUP(A:A,[3]TDSheet!$A:$X,24,0)</f>
        <v>500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495.6</v>
      </c>
      <c r="X10" s="15">
        <v>500</v>
      </c>
      <c r="Y10" s="16">
        <f t="shared" si="12"/>
        <v>6.9957707828894273</v>
      </c>
      <c r="Z10" s="13">
        <f t="shared" si="13"/>
        <v>3.3638095238095236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671.2</v>
      </c>
      <c r="AF10" s="13">
        <f>VLOOKUP(A:A,[1]TDSheet!$A:$AF,32,0)</f>
        <v>671.2</v>
      </c>
      <c r="AG10" s="13">
        <f>VLOOKUP(A:A,[1]TDSheet!$A:$AG,33,0)</f>
        <v>513.77920000000006</v>
      </c>
      <c r="AH10" s="13">
        <f>VLOOKUP(A:A,[4]TDSheet!$A:$D,4,0)</f>
        <v>443</v>
      </c>
      <c r="AI10" s="13" t="str">
        <f>VLOOKUP(A:A,[1]TDSheet!$A:$AI,35,0)</f>
        <v>оконч</v>
      </c>
      <c r="AJ10" s="13">
        <f t="shared" si="14"/>
        <v>200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2570</v>
      </c>
      <c r="D11" s="8">
        <v>8085</v>
      </c>
      <c r="E11" s="8">
        <v>7133</v>
      </c>
      <c r="F11" s="8">
        <v>3458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7190</v>
      </c>
      <c r="K11" s="13">
        <f t="shared" si="10"/>
        <v>-57</v>
      </c>
      <c r="L11" s="13">
        <f>VLOOKUP(A:A,[1]TDSheet!$A:$M,13,0)</f>
        <v>1000</v>
      </c>
      <c r="M11" s="13">
        <f>VLOOKUP(A:A,[1]TDSheet!$A:$V,22,0)</f>
        <v>700</v>
      </c>
      <c r="N11" s="13">
        <f>VLOOKUP(A:A,[3]TDSheet!$A:$X,24,0)</f>
        <v>1100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986.2</v>
      </c>
      <c r="X11" s="15">
        <v>700</v>
      </c>
      <c r="Y11" s="16">
        <f t="shared" si="12"/>
        <v>7.05536402352464</v>
      </c>
      <c r="Z11" s="13">
        <f t="shared" si="13"/>
        <v>3.506388156560535</v>
      </c>
      <c r="AA11" s="13"/>
      <c r="AB11" s="13"/>
      <c r="AC11" s="13"/>
      <c r="AD11" s="13">
        <f>VLOOKUP(A:A,[1]TDSheet!$A:$AD,30,0)</f>
        <v>2202</v>
      </c>
      <c r="AE11" s="13">
        <f>VLOOKUP(A:A,[1]TDSheet!$A:$AE,31,0)</f>
        <v>1166.5999999999999</v>
      </c>
      <c r="AF11" s="13">
        <f>VLOOKUP(A:A,[1]TDSheet!$A:$AF,32,0)</f>
        <v>1166.5999999999999</v>
      </c>
      <c r="AG11" s="13">
        <f>VLOOKUP(A:A,[1]TDSheet!$A:$AG,33,0)</f>
        <v>996.6</v>
      </c>
      <c r="AH11" s="13">
        <f>VLOOKUP(A:A,[4]TDSheet!$A:$D,4,0)</f>
        <v>645</v>
      </c>
      <c r="AI11" s="13" t="str">
        <f>VLOOKUP(A:A,[1]TDSheet!$A:$AI,35,0)</f>
        <v>продсент</v>
      </c>
      <c r="AJ11" s="13">
        <f t="shared" si="14"/>
        <v>315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1772</v>
      </c>
      <c r="D12" s="8">
        <v>6919</v>
      </c>
      <c r="E12" s="8">
        <v>4584</v>
      </c>
      <c r="F12" s="8">
        <v>3754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4925</v>
      </c>
      <c r="K12" s="13">
        <f t="shared" si="10"/>
        <v>-341</v>
      </c>
      <c r="L12" s="13">
        <f>VLOOKUP(A:A,[1]TDSheet!$A:$M,13,0)</f>
        <v>1000</v>
      </c>
      <c r="M12" s="13">
        <f>VLOOKUP(A:A,[1]TDSheet!$A:$V,22,0)</f>
        <v>0</v>
      </c>
      <c r="N12" s="13">
        <f>VLOOKUP(A:A,[3]TDSheet!$A:$X,24,0)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916.8</v>
      </c>
      <c r="X12" s="15">
        <v>700</v>
      </c>
      <c r="Y12" s="16">
        <f t="shared" si="12"/>
        <v>7.0397033158813267</v>
      </c>
      <c r="Z12" s="13">
        <f t="shared" si="13"/>
        <v>4.0946771378708551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981.8</v>
      </c>
      <c r="AF12" s="13">
        <f>VLOOKUP(A:A,[1]TDSheet!$A:$AF,32,0)</f>
        <v>981.8</v>
      </c>
      <c r="AG12" s="13">
        <f>VLOOKUP(A:A,[1]TDSheet!$A:$AG,33,0)</f>
        <v>1015.6</v>
      </c>
      <c r="AH12" s="13">
        <f>VLOOKUP(A:A,[4]TDSheet!$A:$D,4,0)</f>
        <v>763</v>
      </c>
      <c r="AI12" s="13">
        <f>VLOOKUP(A:A,[1]TDSheet!$A:$AI,35,0)</f>
        <v>0</v>
      </c>
      <c r="AJ12" s="13">
        <f t="shared" si="14"/>
        <v>315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15</v>
      </c>
      <c r="D13" s="8">
        <v>120</v>
      </c>
      <c r="E13" s="8">
        <v>68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99</v>
      </c>
      <c r="K13" s="13">
        <f t="shared" si="10"/>
        <v>-31</v>
      </c>
      <c r="L13" s="13">
        <f>VLOOKUP(A:A,[1]TDSheet!$A:$M,13,0)</f>
        <v>0</v>
      </c>
      <c r="M13" s="13">
        <f>VLOOKUP(A:A,[1]TDSheet!$A:$V,22,0)</f>
        <v>0</v>
      </c>
      <c r="N13" s="13">
        <f>VLOOKUP(A:A,[3]TDSheet!$A:$X,24,0)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13.6</v>
      </c>
      <c r="X13" s="15">
        <v>50</v>
      </c>
      <c r="Y13" s="16">
        <f t="shared" si="12"/>
        <v>8.6029411764705888</v>
      </c>
      <c r="Z13" s="13">
        <f t="shared" si="13"/>
        <v>4.9264705882352944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11.2</v>
      </c>
      <c r="AF13" s="13">
        <f>VLOOKUP(A:A,[1]TDSheet!$A:$AF,32,0)</f>
        <v>11.2</v>
      </c>
      <c r="AG13" s="13">
        <f>VLOOKUP(A:A,[1]TDSheet!$A:$AG,33,0)</f>
        <v>15.6</v>
      </c>
      <c r="AH13" s="13">
        <f>VLOOKUP(A:A,[4]TDSheet!$A:$D,4,0)</f>
        <v>33</v>
      </c>
      <c r="AI13" s="13">
        <f>VLOOKUP(A:A,[1]TDSheet!$A:$AI,35,0)</f>
        <v>0</v>
      </c>
      <c r="AJ13" s="13">
        <f t="shared" si="14"/>
        <v>20</v>
      </c>
      <c r="AK13" s="13"/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295</v>
      </c>
      <c r="D14" s="8">
        <v>631</v>
      </c>
      <c r="E14" s="8">
        <v>411</v>
      </c>
      <c r="F14" s="8">
        <v>505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427</v>
      </c>
      <c r="K14" s="13">
        <f t="shared" si="10"/>
        <v>-16</v>
      </c>
      <c r="L14" s="13">
        <f>VLOOKUP(A:A,[1]TDSheet!$A:$M,13,0)</f>
        <v>0</v>
      </c>
      <c r="M14" s="13">
        <f>VLOOKUP(A:A,[1]TDSheet!$A:$V,22,0)</f>
        <v>0</v>
      </c>
      <c r="N14" s="13">
        <f>VLOOKUP(A:A,[3]TDSheet!$A:$X,24,0)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82.2</v>
      </c>
      <c r="X14" s="15">
        <v>300</v>
      </c>
      <c r="Y14" s="16">
        <f t="shared" si="12"/>
        <v>9.7931873479318732</v>
      </c>
      <c r="Z14" s="13">
        <f t="shared" si="13"/>
        <v>6.1435523114355233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74.2</v>
      </c>
      <c r="AF14" s="13">
        <f>VLOOKUP(A:A,[1]TDSheet!$A:$AF,32,0)</f>
        <v>74.2</v>
      </c>
      <c r="AG14" s="13">
        <f>VLOOKUP(A:A,[1]TDSheet!$A:$AG,33,0)</f>
        <v>79.8</v>
      </c>
      <c r="AH14" s="13">
        <f>VLOOKUP(A:A,[4]TDSheet!$A:$D,4,0)</f>
        <v>98</v>
      </c>
      <c r="AI14" s="13">
        <f>VLOOKUP(A:A,[1]TDSheet!$A:$AI,35,0)</f>
        <v>0</v>
      </c>
      <c r="AJ14" s="13">
        <f t="shared" si="14"/>
        <v>51.000000000000007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108</v>
      </c>
      <c r="D15" s="8">
        <v>669</v>
      </c>
      <c r="E15" s="8">
        <v>421</v>
      </c>
      <c r="F15" s="8">
        <v>335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501</v>
      </c>
      <c r="K15" s="13">
        <f t="shared" si="10"/>
        <v>-80</v>
      </c>
      <c r="L15" s="13">
        <f>VLOOKUP(A:A,[1]TDSheet!$A:$M,13,0)</f>
        <v>110</v>
      </c>
      <c r="M15" s="13">
        <f>VLOOKUP(A:A,[1]TDSheet!$A:$V,22,0)</f>
        <v>0</v>
      </c>
      <c r="N15" s="13">
        <f>VLOOKUP(A:A,[3]TDSheet!$A:$X,24,0)</f>
        <v>100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84.2</v>
      </c>
      <c r="X15" s="15">
        <v>50</v>
      </c>
      <c r="Y15" s="16">
        <f t="shared" si="12"/>
        <v>7.0665083135391917</v>
      </c>
      <c r="Z15" s="13">
        <f t="shared" si="13"/>
        <v>3.9786223277909736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70.400000000000006</v>
      </c>
      <c r="AF15" s="13">
        <f>VLOOKUP(A:A,[1]TDSheet!$A:$AF,32,0)</f>
        <v>70.400000000000006</v>
      </c>
      <c r="AG15" s="13">
        <f>VLOOKUP(A:A,[1]TDSheet!$A:$AG,33,0)</f>
        <v>92.2</v>
      </c>
      <c r="AH15" s="13">
        <f>VLOOKUP(A:A,[4]TDSheet!$A:$D,4,0)</f>
        <v>108</v>
      </c>
      <c r="AI15" s="13">
        <f>VLOOKUP(A:A,[1]TDSheet!$A:$AI,35,0)</f>
        <v>0</v>
      </c>
      <c r="AJ15" s="13">
        <f t="shared" si="14"/>
        <v>15</v>
      </c>
      <c r="AK15" s="13"/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1356</v>
      </c>
      <c r="D16" s="8">
        <v>2308</v>
      </c>
      <c r="E16" s="8">
        <v>1956</v>
      </c>
      <c r="F16" s="8">
        <v>1679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1985</v>
      </c>
      <c r="K16" s="13">
        <f t="shared" si="10"/>
        <v>-29</v>
      </c>
      <c r="L16" s="13">
        <f>VLOOKUP(A:A,[1]TDSheet!$A:$M,13,0)</f>
        <v>0</v>
      </c>
      <c r="M16" s="13">
        <f>VLOOKUP(A:A,[1]TDSheet!$A:$V,22,0)</f>
        <v>300</v>
      </c>
      <c r="N16" s="13">
        <f>VLOOKUP(A:A,[3]TDSheet!$A:$X,24,0)</f>
        <v>300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340.2</v>
      </c>
      <c r="X16" s="15">
        <v>500</v>
      </c>
      <c r="Y16" s="16">
        <f t="shared" si="12"/>
        <v>8.1687242798353914</v>
      </c>
      <c r="Z16" s="13">
        <f t="shared" si="13"/>
        <v>4.93533215755438</v>
      </c>
      <c r="AA16" s="13"/>
      <c r="AB16" s="13"/>
      <c r="AC16" s="13"/>
      <c r="AD16" s="13">
        <f>VLOOKUP(A:A,[1]TDSheet!$A:$AD,30,0)</f>
        <v>255</v>
      </c>
      <c r="AE16" s="13">
        <f>VLOOKUP(A:A,[1]TDSheet!$A:$AE,31,0)</f>
        <v>359.6</v>
      </c>
      <c r="AF16" s="13">
        <f>VLOOKUP(A:A,[1]TDSheet!$A:$AF,32,0)</f>
        <v>359.6</v>
      </c>
      <c r="AG16" s="13">
        <f>VLOOKUP(A:A,[1]TDSheet!$A:$AG,33,0)</f>
        <v>358.4</v>
      </c>
      <c r="AH16" s="13">
        <f>VLOOKUP(A:A,[4]TDSheet!$A:$D,4,0)</f>
        <v>362</v>
      </c>
      <c r="AI16" s="13">
        <f>VLOOKUP(A:A,[1]TDSheet!$A:$AI,35,0)</f>
        <v>0</v>
      </c>
      <c r="AJ16" s="13">
        <f t="shared" si="14"/>
        <v>85</v>
      </c>
      <c r="AK16" s="13"/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258</v>
      </c>
      <c r="D17" s="8">
        <v>714</v>
      </c>
      <c r="E17" s="8">
        <v>551</v>
      </c>
      <c r="F17" s="8">
        <v>417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558</v>
      </c>
      <c r="K17" s="13">
        <f t="shared" si="10"/>
        <v>-7</v>
      </c>
      <c r="L17" s="13">
        <f>VLOOKUP(A:A,[1]TDSheet!$A:$M,13,0)</f>
        <v>100</v>
      </c>
      <c r="M17" s="13">
        <f>VLOOKUP(A:A,[1]TDSheet!$A:$V,22,0)</f>
        <v>100</v>
      </c>
      <c r="N17" s="13">
        <f>VLOOKUP(A:A,[3]TDSheet!$A:$X,24,0)</f>
        <v>110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110.2</v>
      </c>
      <c r="X17" s="15">
        <v>100</v>
      </c>
      <c r="Y17" s="16">
        <f t="shared" si="12"/>
        <v>7.5045372050816699</v>
      </c>
      <c r="Z17" s="13">
        <f t="shared" si="13"/>
        <v>3.7840290381125228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97.8</v>
      </c>
      <c r="AF17" s="13">
        <f>VLOOKUP(A:A,[1]TDSheet!$A:$AF,32,0)</f>
        <v>97.8</v>
      </c>
      <c r="AG17" s="13">
        <f>VLOOKUP(A:A,[1]TDSheet!$A:$AG,33,0)</f>
        <v>105.6</v>
      </c>
      <c r="AH17" s="13">
        <f>VLOOKUP(A:A,[4]TDSheet!$A:$D,4,0)</f>
        <v>39</v>
      </c>
      <c r="AI17" s="13" t="str">
        <f>VLOOKUP(A:A,[1]TDSheet!$A:$AI,35,0)</f>
        <v>продсент</v>
      </c>
      <c r="AJ17" s="13">
        <f t="shared" si="14"/>
        <v>35</v>
      </c>
      <c r="AK17" s="13"/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70</v>
      </c>
      <c r="D18" s="8">
        <v>174</v>
      </c>
      <c r="E18" s="8">
        <v>111</v>
      </c>
      <c r="F18" s="8">
        <v>133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112</v>
      </c>
      <c r="K18" s="13">
        <f t="shared" si="10"/>
        <v>-1</v>
      </c>
      <c r="L18" s="13">
        <f>VLOOKUP(A:A,[1]TDSheet!$A:$M,13,0)</f>
        <v>30</v>
      </c>
      <c r="M18" s="13">
        <f>VLOOKUP(A:A,[1]TDSheet!$A:$V,22,0)</f>
        <v>0</v>
      </c>
      <c r="N18" s="13">
        <f>VLOOKUP(A:A,[3]TDSheet!$A:$X,24,0)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22.2</v>
      </c>
      <c r="X18" s="15">
        <v>20</v>
      </c>
      <c r="Y18" s="16">
        <f t="shared" si="12"/>
        <v>8.2432432432432439</v>
      </c>
      <c r="Z18" s="13">
        <f t="shared" si="13"/>
        <v>5.9909909909909915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23.6</v>
      </c>
      <c r="AF18" s="13">
        <f>VLOOKUP(A:A,[1]TDSheet!$A:$AF,32,0)</f>
        <v>23.6</v>
      </c>
      <c r="AG18" s="13">
        <f>VLOOKUP(A:A,[1]TDSheet!$A:$AG,33,0)</f>
        <v>28.6</v>
      </c>
      <c r="AH18" s="13">
        <f>VLOOKUP(A:A,[4]TDSheet!$A:$D,4,0)</f>
        <v>35</v>
      </c>
      <c r="AI18" s="13" t="str">
        <f>VLOOKUP(A:A,[1]TDSheet!$A:$AI,35,0)</f>
        <v>оконч</v>
      </c>
      <c r="AJ18" s="13">
        <f t="shared" si="14"/>
        <v>7</v>
      </c>
      <c r="AK18" s="13"/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335</v>
      </c>
      <c r="D19" s="8">
        <v>32</v>
      </c>
      <c r="E19" s="8">
        <v>152</v>
      </c>
      <c r="F19" s="8">
        <v>213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153</v>
      </c>
      <c r="K19" s="13">
        <f t="shared" si="10"/>
        <v>-1</v>
      </c>
      <c r="L19" s="13">
        <f>VLOOKUP(A:A,[1]TDSheet!$A:$M,13,0)</f>
        <v>0</v>
      </c>
      <c r="M19" s="13">
        <f>VLOOKUP(A:A,[1]TDSheet!$A:$V,22,0)</f>
        <v>0</v>
      </c>
      <c r="N19" s="13">
        <f>VLOOKUP(A:A,[3]TDSheet!$A:$X,24,0)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30.4</v>
      </c>
      <c r="X19" s="15">
        <v>30</v>
      </c>
      <c r="Y19" s="16">
        <f t="shared" si="12"/>
        <v>7.9934210526315796</v>
      </c>
      <c r="Z19" s="13">
        <f t="shared" si="13"/>
        <v>7.0065789473684212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99.2</v>
      </c>
      <c r="AF19" s="13">
        <f>VLOOKUP(A:A,[1]TDSheet!$A:$AF,32,0)</f>
        <v>99.2</v>
      </c>
      <c r="AG19" s="13">
        <f>VLOOKUP(A:A,[1]TDSheet!$A:$AG,33,0)</f>
        <v>33.4</v>
      </c>
      <c r="AH19" s="13">
        <f>VLOOKUP(A:A,[4]TDSheet!$A:$D,4,0)</f>
        <v>39</v>
      </c>
      <c r="AI19" s="13" t="str">
        <f>VLOOKUP(A:A,[1]TDSheet!$A:$AI,35,0)</f>
        <v>оконч</v>
      </c>
      <c r="AJ19" s="13">
        <f t="shared" si="14"/>
        <v>10.5</v>
      </c>
      <c r="AK19" s="13"/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174</v>
      </c>
      <c r="D20" s="8">
        <v>991</v>
      </c>
      <c r="E20" s="8">
        <v>567</v>
      </c>
      <c r="F20" s="8">
        <v>584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579</v>
      </c>
      <c r="K20" s="13">
        <f t="shared" si="10"/>
        <v>-12</v>
      </c>
      <c r="L20" s="13">
        <f>VLOOKUP(A:A,[1]TDSheet!$A:$M,13,0)</f>
        <v>100</v>
      </c>
      <c r="M20" s="13">
        <f>VLOOKUP(A:A,[1]TDSheet!$A:$V,22,0)</f>
        <v>100</v>
      </c>
      <c r="N20" s="13">
        <f>VLOOKUP(A:A,[3]TDSheet!$A:$X,24,0)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113.4</v>
      </c>
      <c r="X20" s="15">
        <v>100</v>
      </c>
      <c r="Y20" s="16">
        <f t="shared" si="12"/>
        <v>8.6772486772486772</v>
      </c>
      <c r="Z20" s="13">
        <f t="shared" si="13"/>
        <v>5.1499118165784834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97.2</v>
      </c>
      <c r="AF20" s="13">
        <f>VLOOKUP(A:A,[1]TDSheet!$A:$AF,32,0)</f>
        <v>97.2</v>
      </c>
      <c r="AG20" s="13">
        <f>VLOOKUP(A:A,[1]TDSheet!$A:$AG,33,0)</f>
        <v>119.6</v>
      </c>
      <c r="AH20" s="13">
        <f>VLOOKUP(A:A,[4]TDSheet!$A:$D,4,0)</f>
        <v>47</v>
      </c>
      <c r="AI20" s="13" t="str">
        <f>VLOOKUP(A:A,[1]TDSheet!$A:$AI,35,0)</f>
        <v>продсент</v>
      </c>
      <c r="AJ20" s="13">
        <f t="shared" si="14"/>
        <v>35</v>
      </c>
      <c r="AK20" s="13"/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235.059</v>
      </c>
      <c r="D21" s="8">
        <v>761.79499999999996</v>
      </c>
      <c r="E21" s="8">
        <v>629.49099999999999</v>
      </c>
      <c r="F21" s="8">
        <v>344.49200000000002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654.89700000000005</v>
      </c>
      <c r="K21" s="13">
        <f t="shared" si="10"/>
        <v>-25.406000000000063</v>
      </c>
      <c r="L21" s="13">
        <f>VLOOKUP(A:A,[1]TDSheet!$A:$M,13,0)</f>
        <v>150</v>
      </c>
      <c r="M21" s="13">
        <f>VLOOKUP(A:A,[1]TDSheet!$A:$V,22,0)</f>
        <v>120</v>
      </c>
      <c r="N21" s="13">
        <f>VLOOKUP(A:A,[3]TDSheet!$A:$X,24,0)</f>
        <v>130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125.8982</v>
      </c>
      <c r="X21" s="15">
        <v>150</v>
      </c>
      <c r="Y21" s="16">
        <f t="shared" si="12"/>
        <v>7.1048831516256783</v>
      </c>
      <c r="Z21" s="13">
        <f t="shared" si="13"/>
        <v>2.7362742279079448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134.1626</v>
      </c>
      <c r="AF21" s="13">
        <f>VLOOKUP(A:A,[1]TDSheet!$A:$AF,32,0)</f>
        <v>134.1626</v>
      </c>
      <c r="AG21" s="13">
        <f>VLOOKUP(A:A,[1]TDSheet!$A:$AG,33,0)</f>
        <v>123.0128</v>
      </c>
      <c r="AH21" s="13">
        <f>VLOOKUP(A:A,[4]TDSheet!$A:$D,4,0)</f>
        <v>106.69</v>
      </c>
      <c r="AI21" s="13">
        <f>VLOOKUP(A:A,[1]TDSheet!$A:$AI,35,0)</f>
        <v>0</v>
      </c>
      <c r="AJ21" s="13">
        <f t="shared" si="14"/>
        <v>150</v>
      </c>
      <c r="AK21" s="13"/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3051.3040000000001</v>
      </c>
      <c r="D22" s="8">
        <v>6750.27</v>
      </c>
      <c r="E22" s="8">
        <v>6133.0309999999999</v>
      </c>
      <c r="F22" s="8">
        <v>3605.5990000000002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6172.6180000000004</v>
      </c>
      <c r="K22" s="13">
        <f t="shared" si="10"/>
        <v>-39.587000000000444</v>
      </c>
      <c r="L22" s="13">
        <f>VLOOKUP(A:A,[1]TDSheet!$A:$M,13,0)</f>
        <v>1000</v>
      </c>
      <c r="M22" s="13">
        <f>VLOOKUP(A:A,[1]TDSheet!$A:$V,22,0)</f>
        <v>1500</v>
      </c>
      <c r="N22" s="13">
        <f>VLOOKUP(A:A,[3]TDSheet!$A:$X,24,0)</f>
        <v>1400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1205.3481999999999</v>
      </c>
      <c r="X22" s="15">
        <v>1200</v>
      </c>
      <c r="Y22" s="16">
        <f t="shared" si="12"/>
        <v>7.222476459499422</v>
      </c>
      <c r="Z22" s="13">
        <f t="shared" si="13"/>
        <v>2.9913339564451173</v>
      </c>
      <c r="AA22" s="13"/>
      <c r="AB22" s="13"/>
      <c r="AC22" s="13"/>
      <c r="AD22" s="13">
        <f>VLOOKUP(A:A,[1]TDSheet!$A:$AD,30,0)</f>
        <v>106.29</v>
      </c>
      <c r="AE22" s="13">
        <f>VLOOKUP(A:A,[1]TDSheet!$A:$AE,31,0)</f>
        <v>1166.8292000000001</v>
      </c>
      <c r="AF22" s="13">
        <f>VLOOKUP(A:A,[1]TDSheet!$A:$AF,32,0)</f>
        <v>1166.8292000000001</v>
      </c>
      <c r="AG22" s="13">
        <f>VLOOKUP(A:A,[1]TDSheet!$A:$AG,33,0)</f>
        <v>1122.3402000000001</v>
      </c>
      <c r="AH22" s="13">
        <f>VLOOKUP(A:A,[4]TDSheet!$A:$D,4,0)</f>
        <v>803.17899999999997</v>
      </c>
      <c r="AI22" s="13" t="str">
        <f>VLOOKUP(A:A,[1]TDSheet!$A:$AI,35,0)</f>
        <v>ябсент</v>
      </c>
      <c r="AJ22" s="13">
        <f t="shared" si="14"/>
        <v>1200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167.76900000000001</v>
      </c>
      <c r="D23" s="8">
        <v>380.42700000000002</v>
      </c>
      <c r="E23" s="8">
        <v>362.57</v>
      </c>
      <c r="F23" s="8">
        <v>181.23699999999999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368.35399999999998</v>
      </c>
      <c r="K23" s="13">
        <f t="shared" si="10"/>
        <v>-5.7839999999999918</v>
      </c>
      <c r="L23" s="13">
        <f>VLOOKUP(A:A,[1]TDSheet!$A:$M,13,0)</f>
        <v>50</v>
      </c>
      <c r="M23" s="13">
        <f>VLOOKUP(A:A,[1]TDSheet!$A:$V,22,0)</f>
        <v>120</v>
      </c>
      <c r="N23" s="13">
        <f>VLOOKUP(A:A,[3]TDSheet!$A:$X,24,0)</f>
        <v>80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72.513999999999996</v>
      </c>
      <c r="X23" s="15">
        <v>80</v>
      </c>
      <c r="Y23" s="16">
        <f t="shared" si="12"/>
        <v>7.0501834128582068</v>
      </c>
      <c r="Z23" s="13">
        <f t="shared" si="13"/>
        <v>2.4993380588576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66.350200000000001</v>
      </c>
      <c r="AF23" s="13">
        <f>VLOOKUP(A:A,[1]TDSheet!$A:$AF,32,0)</f>
        <v>66.350200000000001</v>
      </c>
      <c r="AG23" s="13">
        <f>VLOOKUP(A:A,[1]TDSheet!$A:$AG,33,0)</f>
        <v>64.405600000000007</v>
      </c>
      <c r="AH23" s="13">
        <f>VLOOKUP(A:A,[4]TDSheet!$A:$D,4,0)</f>
        <v>58.095999999999997</v>
      </c>
      <c r="AI23" s="13">
        <f>VLOOKUP(A:A,[1]TDSheet!$A:$AI,35,0)</f>
        <v>0</v>
      </c>
      <c r="AJ23" s="13">
        <f t="shared" si="14"/>
        <v>80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849.06399999999996</v>
      </c>
      <c r="D24" s="8">
        <v>1927.741</v>
      </c>
      <c r="E24" s="8">
        <v>2187.8850000000002</v>
      </c>
      <c r="F24" s="8">
        <v>574.12699999999995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2227.8150000000001</v>
      </c>
      <c r="K24" s="13">
        <f t="shared" si="10"/>
        <v>-39.929999999999836</v>
      </c>
      <c r="L24" s="13">
        <f>VLOOKUP(A:A,[1]TDSheet!$A:$M,13,0)</f>
        <v>350</v>
      </c>
      <c r="M24" s="13">
        <f>VLOOKUP(A:A,[1]TDSheet!$A:$V,22,0)</f>
        <v>800</v>
      </c>
      <c r="N24" s="13">
        <f>VLOOKUP(A:A,[3]TDSheet!$A:$X,24,0)</f>
        <v>1000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437.57700000000006</v>
      </c>
      <c r="X24" s="15">
        <v>350</v>
      </c>
      <c r="Y24" s="16">
        <f t="shared" si="12"/>
        <v>7.0253395402409167</v>
      </c>
      <c r="Z24" s="13">
        <f t="shared" si="13"/>
        <v>1.3120593632663506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359.26900000000001</v>
      </c>
      <c r="AF24" s="13">
        <f>VLOOKUP(A:A,[1]TDSheet!$A:$AF,32,0)</f>
        <v>359.26900000000001</v>
      </c>
      <c r="AG24" s="13">
        <f>VLOOKUP(A:A,[1]TDSheet!$A:$AG,33,0)</f>
        <v>329.62540000000001</v>
      </c>
      <c r="AH24" s="13">
        <f>VLOOKUP(A:A,[4]TDSheet!$A:$D,4,0)</f>
        <v>224.34899999999999</v>
      </c>
      <c r="AI24" s="13">
        <f>VLOOKUP(A:A,[1]TDSheet!$A:$AI,35,0)</f>
        <v>0</v>
      </c>
      <c r="AJ24" s="13">
        <f t="shared" si="14"/>
        <v>350</v>
      </c>
      <c r="AK24" s="13"/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248.43700000000001</v>
      </c>
      <c r="D25" s="8">
        <v>776.91800000000001</v>
      </c>
      <c r="E25" s="8">
        <v>706.26800000000003</v>
      </c>
      <c r="F25" s="8">
        <v>315.56599999999997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695.41899999999998</v>
      </c>
      <c r="K25" s="13">
        <f t="shared" si="10"/>
        <v>10.849000000000046</v>
      </c>
      <c r="L25" s="13">
        <f>VLOOKUP(A:A,[1]TDSheet!$A:$M,13,0)</f>
        <v>130</v>
      </c>
      <c r="M25" s="13">
        <f>VLOOKUP(A:A,[1]TDSheet!$A:$V,22,0)</f>
        <v>210</v>
      </c>
      <c r="N25" s="13">
        <f>VLOOKUP(A:A,[3]TDSheet!$A:$X,24,0)</f>
        <v>170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141.25360000000001</v>
      </c>
      <c r="X25" s="15">
        <v>170</v>
      </c>
      <c r="Y25" s="16">
        <f t="shared" si="12"/>
        <v>7.0480752348966682</v>
      </c>
      <c r="Z25" s="13">
        <f t="shared" si="13"/>
        <v>2.2340386368913783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128.32940000000002</v>
      </c>
      <c r="AF25" s="13">
        <f>VLOOKUP(A:A,[1]TDSheet!$A:$AF,32,0)</f>
        <v>128.32940000000002</v>
      </c>
      <c r="AG25" s="13">
        <f>VLOOKUP(A:A,[1]TDSheet!$A:$AG,33,0)</f>
        <v>124.6786</v>
      </c>
      <c r="AH25" s="13">
        <f>VLOOKUP(A:A,[4]TDSheet!$A:$D,4,0)</f>
        <v>120.7</v>
      </c>
      <c r="AI25" s="13">
        <f>VLOOKUP(A:A,[1]TDSheet!$A:$AI,35,0)</f>
        <v>0</v>
      </c>
      <c r="AJ25" s="13">
        <f t="shared" si="14"/>
        <v>170</v>
      </c>
      <c r="AK25" s="13"/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90.21</v>
      </c>
      <c r="D26" s="8">
        <v>234.154</v>
      </c>
      <c r="E26" s="8">
        <v>220.28399999999999</v>
      </c>
      <c r="F26" s="8">
        <v>103.209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213.68199999999999</v>
      </c>
      <c r="K26" s="13">
        <f t="shared" si="10"/>
        <v>6.6020000000000039</v>
      </c>
      <c r="L26" s="13">
        <f>VLOOKUP(A:A,[1]TDSheet!$A:$M,13,0)</f>
        <v>50</v>
      </c>
      <c r="M26" s="13">
        <f>VLOOKUP(A:A,[1]TDSheet!$A:$V,22,0)</f>
        <v>70</v>
      </c>
      <c r="N26" s="13">
        <f>VLOOKUP(A:A,[3]TDSheet!$A:$X,24,0)</f>
        <v>50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44.056799999999996</v>
      </c>
      <c r="X26" s="15">
        <v>50</v>
      </c>
      <c r="Y26" s="16">
        <f t="shared" si="12"/>
        <v>7.3361887381743571</v>
      </c>
      <c r="Z26" s="13">
        <f t="shared" si="13"/>
        <v>2.3426349621397833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39.210999999999999</v>
      </c>
      <c r="AF26" s="13">
        <f>VLOOKUP(A:A,[1]TDSheet!$A:$AF,32,0)</f>
        <v>39.210999999999999</v>
      </c>
      <c r="AG26" s="13">
        <f>VLOOKUP(A:A,[1]TDSheet!$A:$AG,33,0)</f>
        <v>38.356999999999999</v>
      </c>
      <c r="AH26" s="13">
        <f>VLOOKUP(A:A,[4]TDSheet!$A:$D,4,0)</f>
        <v>32.542000000000002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23.593</v>
      </c>
      <c r="D27" s="8">
        <v>267.435</v>
      </c>
      <c r="E27" s="8">
        <v>189.52600000000001</v>
      </c>
      <c r="F27" s="8">
        <v>97.111999999999995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187.62200000000001</v>
      </c>
      <c r="K27" s="13">
        <f t="shared" si="10"/>
        <v>1.9039999999999964</v>
      </c>
      <c r="L27" s="13">
        <f>VLOOKUP(A:A,[1]TDSheet!$A:$M,13,0)</f>
        <v>50</v>
      </c>
      <c r="M27" s="13">
        <f>VLOOKUP(A:A,[1]TDSheet!$A:$V,22,0)</f>
        <v>40</v>
      </c>
      <c r="N27" s="13">
        <f>VLOOKUP(A:A,[3]TDSheet!$A:$X,24,0)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37.905200000000001</v>
      </c>
      <c r="X27" s="15">
        <v>50</v>
      </c>
      <c r="Y27" s="16">
        <f t="shared" si="12"/>
        <v>7.3106592235366117</v>
      </c>
      <c r="Z27" s="13">
        <f t="shared" si="13"/>
        <v>2.5619703892869579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41.912799999999997</v>
      </c>
      <c r="AF27" s="13">
        <f>VLOOKUP(A:A,[1]TDSheet!$A:$AF,32,0)</f>
        <v>41.912799999999997</v>
      </c>
      <c r="AG27" s="13">
        <f>VLOOKUP(A:A,[1]TDSheet!$A:$AG,33,0)</f>
        <v>34.6922</v>
      </c>
      <c r="AH27" s="13">
        <f>VLOOKUP(A:A,[4]TDSheet!$A:$D,4,0)</f>
        <v>32.47</v>
      </c>
      <c r="AI27" s="13">
        <f>VLOOKUP(A:A,[1]TDSheet!$A:$AI,35,0)</f>
        <v>0</v>
      </c>
      <c r="AJ27" s="13">
        <f t="shared" si="14"/>
        <v>50</v>
      </c>
      <c r="AK27" s="13"/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73.322000000000003</v>
      </c>
      <c r="D28" s="8">
        <v>941.52099999999996</v>
      </c>
      <c r="E28" s="8">
        <v>515.73500000000001</v>
      </c>
      <c r="F28" s="8">
        <v>491.17899999999997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504.25200000000001</v>
      </c>
      <c r="K28" s="13">
        <f t="shared" si="10"/>
        <v>11.483000000000004</v>
      </c>
      <c r="L28" s="13">
        <f>VLOOKUP(A:A,[1]TDSheet!$A:$M,13,0)</f>
        <v>120</v>
      </c>
      <c r="M28" s="13">
        <f>VLOOKUP(A:A,[1]TDSheet!$A:$V,22,0)</f>
        <v>0</v>
      </c>
      <c r="N28" s="13">
        <f>VLOOKUP(A:A,[3]TDSheet!$A:$X,24,0)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103.14700000000001</v>
      </c>
      <c r="X28" s="15">
        <v>120</v>
      </c>
      <c r="Y28" s="16">
        <f t="shared" si="12"/>
        <v>7.0887083482796394</v>
      </c>
      <c r="Z28" s="13">
        <f t="shared" si="13"/>
        <v>4.7619319999612202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117.12480000000001</v>
      </c>
      <c r="AF28" s="13">
        <f>VLOOKUP(A:A,[1]TDSheet!$A:$AF,32,0)</f>
        <v>117.12480000000001</v>
      </c>
      <c r="AG28" s="13">
        <f>VLOOKUP(A:A,[1]TDSheet!$A:$AG,33,0)</f>
        <v>123.874</v>
      </c>
      <c r="AH28" s="13">
        <f>VLOOKUP(A:A,[4]TDSheet!$A:$D,4,0)</f>
        <v>102.651</v>
      </c>
      <c r="AI28" s="13">
        <f>VLOOKUP(A:A,[1]TDSheet!$A:$AI,35,0)</f>
        <v>0</v>
      </c>
      <c r="AJ28" s="13">
        <f t="shared" si="14"/>
        <v>120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67.581999999999994</v>
      </c>
      <c r="D29" s="8">
        <v>150.47399999999999</v>
      </c>
      <c r="E29" s="8">
        <v>123.932</v>
      </c>
      <c r="F29" s="8">
        <v>81.257999999999996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119.101</v>
      </c>
      <c r="K29" s="13">
        <f t="shared" si="10"/>
        <v>4.8310000000000031</v>
      </c>
      <c r="L29" s="13">
        <f>VLOOKUP(A:A,[1]TDSheet!$A:$M,13,0)</f>
        <v>30</v>
      </c>
      <c r="M29" s="13">
        <f>VLOOKUP(A:A,[1]TDSheet!$A:$V,22,0)</f>
        <v>20</v>
      </c>
      <c r="N29" s="13">
        <f>VLOOKUP(A:A,[3]TDSheet!$A:$X,24,0)</f>
        <v>30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24.7864</v>
      </c>
      <c r="X29" s="15">
        <v>20</v>
      </c>
      <c r="Y29" s="16">
        <f t="shared" si="12"/>
        <v>7.312800568053448</v>
      </c>
      <c r="Z29" s="13">
        <f t="shared" si="13"/>
        <v>3.2783300519639802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29.107799999999997</v>
      </c>
      <c r="AF29" s="13">
        <f>VLOOKUP(A:A,[1]TDSheet!$A:$AF,32,0)</f>
        <v>29.107799999999997</v>
      </c>
      <c r="AG29" s="13">
        <f>VLOOKUP(A:A,[1]TDSheet!$A:$AG,33,0)</f>
        <v>24.746199999999998</v>
      </c>
      <c r="AH29" s="13">
        <f>VLOOKUP(A:A,[4]TDSheet!$A:$D,4,0)</f>
        <v>27.795000000000002</v>
      </c>
      <c r="AI29" s="13">
        <f>VLOOKUP(A:A,[1]TDSheet!$A:$AI,35,0)</f>
        <v>0</v>
      </c>
      <c r="AJ29" s="13">
        <f t="shared" si="14"/>
        <v>20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119.392</v>
      </c>
      <c r="D30" s="8">
        <v>170.28800000000001</v>
      </c>
      <c r="E30" s="8">
        <v>158.14099999999999</v>
      </c>
      <c r="F30" s="8">
        <v>127.199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162.87799999999999</v>
      </c>
      <c r="K30" s="13">
        <f t="shared" si="10"/>
        <v>-4.7369999999999948</v>
      </c>
      <c r="L30" s="13">
        <f>VLOOKUP(A:A,[1]TDSheet!$A:$M,13,0)</f>
        <v>40</v>
      </c>
      <c r="M30" s="13">
        <f>VLOOKUP(A:A,[1]TDSheet!$A:$V,22,0)</f>
        <v>20</v>
      </c>
      <c r="N30" s="13">
        <f>VLOOKUP(A:A,[3]TDSheet!$A:$X,24,0)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31.6282</v>
      </c>
      <c r="X30" s="15"/>
      <c r="Y30" s="16">
        <f t="shared" si="12"/>
        <v>7.1834312417399664</v>
      </c>
      <c r="Z30" s="13">
        <f t="shared" si="13"/>
        <v>4.0216958284062958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30.524400000000004</v>
      </c>
      <c r="AF30" s="13">
        <f>VLOOKUP(A:A,[1]TDSheet!$A:$AF,32,0)</f>
        <v>30.524400000000004</v>
      </c>
      <c r="AG30" s="13">
        <f>VLOOKUP(A:A,[1]TDSheet!$A:$AG,33,0)</f>
        <v>33.492200000000004</v>
      </c>
      <c r="AH30" s="13">
        <f>VLOOKUP(A:A,[4]TDSheet!$A:$D,4,0)</f>
        <v>18.88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506.42500000000001</v>
      </c>
      <c r="D31" s="8">
        <v>2482.0160000000001</v>
      </c>
      <c r="E31" s="8">
        <v>1951.5340000000001</v>
      </c>
      <c r="F31" s="8">
        <v>1003.048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1984.201</v>
      </c>
      <c r="K31" s="13">
        <f t="shared" si="10"/>
        <v>-32.666999999999916</v>
      </c>
      <c r="L31" s="13">
        <f>VLOOKUP(A:A,[1]TDSheet!$A:$M,13,0)</f>
        <v>400</v>
      </c>
      <c r="M31" s="13">
        <f>VLOOKUP(A:A,[1]TDSheet!$A:$V,22,0)</f>
        <v>400</v>
      </c>
      <c r="N31" s="13">
        <f>VLOOKUP(A:A,[3]TDSheet!$A:$X,24,0)</f>
        <v>400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390.30680000000001</v>
      </c>
      <c r="X31" s="15">
        <v>500</v>
      </c>
      <c r="Y31" s="16">
        <f t="shared" si="12"/>
        <v>6.9254442915163139</v>
      </c>
      <c r="Z31" s="13">
        <f t="shared" si="13"/>
        <v>2.5698962969643366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400.524</v>
      </c>
      <c r="AF31" s="13">
        <f>VLOOKUP(A:A,[1]TDSheet!$A:$AF,32,0)</f>
        <v>400.524</v>
      </c>
      <c r="AG31" s="13">
        <f>VLOOKUP(A:A,[1]TDSheet!$A:$AG,33,0)</f>
        <v>353.10399999999998</v>
      </c>
      <c r="AH31" s="13">
        <f>VLOOKUP(A:A,[4]TDSheet!$A:$D,4,0)</f>
        <v>309.161</v>
      </c>
      <c r="AI31" s="13" t="str">
        <f>VLOOKUP(A:A,[1]TDSheet!$A:$AI,35,0)</f>
        <v>ябсент</v>
      </c>
      <c r="AJ31" s="13">
        <f t="shared" si="14"/>
        <v>500</v>
      </c>
      <c r="AK31" s="13"/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41.19</v>
      </c>
      <c r="D32" s="8">
        <v>188.14</v>
      </c>
      <c r="E32" s="8">
        <v>143.946</v>
      </c>
      <c r="F32" s="8">
        <v>83.914000000000001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140.82</v>
      </c>
      <c r="K32" s="13">
        <f t="shared" si="10"/>
        <v>3.1260000000000048</v>
      </c>
      <c r="L32" s="13">
        <f>VLOOKUP(A:A,[1]TDSheet!$A:$M,13,0)</f>
        <v>20</v>
      </c>
      <c r="M32" s="13">
        <f>VLOOKUP(A:A,[1]TDSheet!$A:$V,22,0)</f>
        <v>0</v>
      </c>
      <c r="N32" s="13">
        <f>VLOOKUP(A:A,[3]TDSheet!$A:$X,24,0)</f>
        <v>10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28.789200000000001</v>
      </c>
      <c r="X32" s="15">
        <v>90</v>
      </c>
      <c r="Y32" s="16">
        <f t="shared" si="12"/>
        <v>7.0830033484779005</v>
      </c>
      <c r="Z32" s="13">
        <f t="shared" si="13"/>
        <v>2.9147735956539256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24.477600000000002</v>
      </c>
      <c r="AF32" s="13">
        <f>VLOOKUP(A:A,[1]TDSheet!$A:$AF,32,0)</f>
        <v>24.477600000000002</v>
      </c>
      <c r="AG32" s="13">
        <f>VLOOKUP(A:A,[1]TDSheet!$A:$AG,33,0)</f>
        <v>24.514400000000002</v>
      </c>
      <c r="AH32" s="13">
        <f>VLOOKUP(A:A,[4]TDSheet!$A:$D,4,0)</f>
        <v>60.189</v>
      </c>
      <c r="AI32" s="13">
        <f>VLOOKUP(A:A,[1]TDSheet!$A:$AI,35,0)</f>
        <v>0</v>
      </c>
      <c r="AJ32" s="13">
        <f t="shared" si="14"/>
        <v>90</v>
      </c>
      <c r="AK32" s="13"/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165.77600000000001</v>
      </c>
      <c r="D33" s="8">
        <v>264.779</v>
      </c>
      <c r="E33" s="8">
        <v>152.68199999999999</v>
      </c>
      <c r="F33" s="8">
        <v>276.33499999999998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150.4</v>
      </c>
      <c r="K33" s="13">
        <f t="shared" si="10"/>
        <v>2.2819999999999823</v>
      </c>
      <c r="L33" s="13">
        <f>VLOOKUP(A:A,[1]TDSheet!$A:$M,13,0)</f>
        <v>50</v>
      </c>
      <c r="M33" s="13">
        <f>VLOOKUP(A:A,[1]TDSheet!$A:$V,22,0)</f>
        <v>0</v>
      </c>
      <c r="N33" s="13">
        <f>VLOOKUP(A:A,[3]TDSheet!$A:$X,24,0)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30.536399999999997</v>
      </c>
      <c r="X33" s="15"/>
      <c r="Y33" s="16">
        <f t="shared" si="12"/>
        <v>10.686754168795273</v>
      </c>
      <c r="Z33" s="13">
        <f t="shared" si="13"/>
        <v>9.0493640376730724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88.379199999999997</v>
      </c>
      <c r="AF33" s="13">
        <f>VLOOKUP(A:A,[1]TDSheet!$A:$AF,32,0)</f>
        <v>88.379199999999997</v>
      </c>
      <c r="AG33" s="13">
        <f>VLOOKUP(A:A,[1]TDSheet!$A:$AG,33,0)</f>
        <v>50.785800000000002</v>
      </c>
      <c r="AH33" s="13">
        <f>VLOOKUP(A:A,[4]TDSheet!$A:$D,4,0)</f>
        <v>26.388999999999999</v>
      </c>
      <c r="AI33" s="13" t="str">
        <f>VLOOKUP(A:A,[1]TDSheet!$A:$AI,35,0)</f>
        <v>?</v>
      </c>
      <c r="AJ33" s="13">
        <f t="shared" si="14"/>
        <v>0</v>
      </c>
      <c r="AK33" s="13"/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51.124000000000002</v>
      </c>
      <c r="D34" s="8">
        <v>189.434</v>
      </c>
      <c r="E34" s="8">
        <v>134.32300000000001</v>
      </c>
      <c r="F34" s="8">
        <v>101.801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128.744</v>
      </c>
      <c r="K34" s="13">
        <f t="shared" si="10"/>
        <v>5.5790000000000077</v>
      </c>
      <c r="L34" s="13">
        <f>VLOOKUP(A:A,[1]TDSheet!$A:$M,13,0)</f>
        <v>30</v>
      </c>
      <c r="M34" s="13">
        <f>VLOOKUP(A:A,[1]TDSheet!$A:$V,22,0)</f>
        <v>10</v>
      </c>
      <c r="N34" s="13">
        <f>VLOOKUP(A:A,[3]TDSheet!$A:$X,24,0)</f>
        <v>20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26.864600000000003</v>
      </c>
      <c r="X34" s="15">
        <v>20</v>
      </c>
      <c r="Y34" s="16">
        <f t="shared" si="12"/>
        <v>6.7673071625857064</v>
      </c>
      <c r="Z34" s="13">
        <f t="shared" si="13"/>
        <v>3.7894105998228147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25.682799999999997</v>
      </c>
      <c r="AF34" s="13">
        <f>VLOOKUP(A:A,[1]TDSheet!$A:$AF,32,0)</f>
        <v>25.682799999999997</v>
      </c>
      <c r="AG34" s="13">
        <f>VLOOKUP(A:A,[1]TDSheet!$A:$AG,33,0)</f>
        <v>27.1432</v>
      </c>
      <c r="AH34" s="13">
        <f>VLOOKUP(A:A,[4]TDSheet!$A:$D,4,0)</f>
        <v>27.54</v>
      </c>
      <c r="AI34" s="13">
        <f>VLOOKUP(A:A,[1]TDSheet!$A:$AI,35,0)</f>
        <v>0</v>
      </c>
      <c r="AJ34" s="13">
        <f t="shared" si="14"/>
        <v>20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26.738</v>
      </c>
      <c r="D35" s="8">
        <v>10.787000000000001</v>
      </c>
      <c r="E35" s="8">
        <v>19.89</v>
      </c>
      <c r="F35" s="8">
        <v>16.724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20.2</v>
      </c>
      <c r="K35" s="13">
        <f t="shared" si="10"/>
        <v>-0.30999999999999872</v>
      </c>
      <c r="L35" s="13">
        <f>VLOOKUP(A:A,[1]TDSheet!$A:$M,13,0)</f>
        <v>0</v>
      </c>
      <c r="M35" s="13">
        <f>VLOOKUP(A:A,[1]TDSheet!$A:$V,22,0)</f>
        <v>0</v>
      </c>
      <c r="N35" s="13">
        <f>VLOOKUP(A:A,[3]TDSheet!$A:$X,24,0)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3.9780000000000002</v>
      </c>
      <c r="X35" s="15">
        <v>10</v>
      </c>
      <c r="Y35" s="16">
        <f t="shared" si="12"/>
        <v>6.7179487179487181</v>
      </c>
      <c r="Z35" s="13">
        <f t="shared" si="13"/>
        <v>4.2041226747109102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2.1856</v>
      </c>
      <c r="AF35" s="13">
        <f>VLOOKUP(A:A,[1]TDSheet!$A:$AF,32,0)</f>
        <v>2.1856</v>
      </c>
      <c r="AG35" s="13">
        <f>VLOOKUP(A:A,[1]TDSheet!$A:$AG,33,0)</f>
        <v>1.0913999999999999</v>
      </c>
      <c r="AH35" s="13">
        <f>VLOOKUP(A:A,[4]TDSheet!$A:$D,4,0)</f>
        <v>16.260999999999999</v>
      </c>
      <c r="AI35" s="13">
        <v>0</v>
      </c>
      <c r="AJ35" s="13">
        <f t="shared" si="14"/>
        <v>10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23.584</v>
      </c>
      <c r="D36" s="8"/>
      <c r="E36" s="8">
        <v>9.2129999999999992</v>
      </c>
      <c r="F36" s="8">
        <v>14.371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8.1</v>
      </c>
      <c r="K36" s="13">
        <f t="shared" si="10"/>
        <v>1.1129999999999995</v>
      </c>
      <c r="L36" s="13">
        <f>VLOOKUP(A:A,[1]TDSheet!$A:$M,13,0)</f>
        <v>0</v>
      </c>
      <c r="M36" s="13">
        <f>VLOOKUP(A:A,[1]TDSheet!$A:$V,22,0)</f>
        <v>0</v>
      </c>
      <c r="N36" s="13">
        <f>VLOOKUP(A:A,[3]TDSheet!$A:$X,24,0)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1.8425999999999998</v>
      </c>
      <c r="X36" s="15"/>
      <c r="Y36" s="16">
        <f t="shared" si="12"/>
        <v>7.7993053294258123</v>
      </c>
      <c r="Z36" s="13">
        <f t="shared" si="13"/>
        <v>7.7993053294258123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1.6594000000000002</v>
      </c>
      <c r="AF36" s="13">
        <f>VLOOKUP(A:A,[1]TDSheet!$A:$AF,32,0)</f>
        <v>1.6594000000000002</v>
      </c>
      <c r="AG36" s="13">
        <f>VLOOKUP(A:A,[1]TDSheet!$A:$AG,33,0)</f>
        <v>2.4024000000000001</v>
      </c>
      <c r="AH36" s="13">
        <f>VLOOKUP(A:A,[4]TDSheet!$A:$D,4,0)</f>
        <v>0.91900000000000004</v>
      </c>
      <c r="AI36" s="13">
        <v>0</v>
      </c>
      <c r="AJ36" s="13">
        <f t="shared" si="14"/>
        <v>0</v>
      </c>
      <c r="AK36" s="13"/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23.492000000000001</v>
      </c>
      <c r="D37" s="8"/>
      <c r="E37" s="8">
        <v>15.497</v>
      </c>
      <c r="F37" s="8">
        <v>7.9950000000000001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26.103000000000002</v>
      </c>
      <c r="K37" s="13">
        <f t="shared" si="10"/>
        <v>-10.606000000000002</v>
      </c>
      <c r="L37" s="13">
        <f>VLOOKUP(A:A,[1]TDSheet!$A:$M,13,0)</f>
        <v>0</v>
      </c>
      <c r="M37" s="13">
        <f>VLOOKUP(A:A,[1]TDSheet!$A:$V,22,0)</f>
        <v>10</v>
      </c>
      <c r="N37" s="13">
        <f>VLOOKUP(A:A,[3]TDSheet!$A:$X,24,0)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3.0994000000000002</v>
      </c>
      <c r="X37" s="15">
        <v>10</v>
      </c>
      <c r="Y37" s="16">
        <f t="shared" si="12"/>
        <v>9.0323933664580238</v>
      </c>
      <c r="Z37" s="13">
        <f t="shared" si="13"/>
        <v>2.5795315222301092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1.2542</v>
      </c>
      <c r="AF37" s="13">
        <f>VLOOKUP(A:A,[1]TDSheet!$A:$AF,32,0)</f>
        <v>1.2542</v>
      </c>
      <c r="AG37" s="13">
        <f>VLOOKUP(A:A,[1]TDSheet!$A:$AG,33,0)</f>
        <v>2.1936</v>
      </c>
      <c r="AH37" s="13">
        <f>VLOOKUP(A:A,[4]TDSheet!$A:$D,4,0)</f>
        <v>3.637</v>
      </c>
      <c r="AI37" s="13">
        <v>0</v>
      </c>
      <c r="AJ37" s="13">
        <f t="shared" si="14"/>
        <v>10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1292</v>
      </c>
      <c r="D38" s="8">
        <v>1610</v>
      </c>
      <c r="E38" s="8">
        <v>2183</v>
      </c>
      <c r="F38" s="8">
        <v>690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2201</v>
      </c>
      <c r="K38" s="13">
        <f t="shared" si="10"/>
        <v>-18</v>
      </c>
      <c r="L38" s="13">
        <f>VLOOKUP(A:A,[1]TDSheet!$A:$M,13,0)</f>
        <v>200</v>
      </c>
      <c r="M38" s="13">
        <f>VLOOKUP(A:A,[1]TDSheet!$A:$V,22,0)</f>
        <v>1000</v>
      </c>
      <c r="N38" s="13">
        <f>VLOOKUP(A:A,[3]TDSheet!$A:$X,24,0)</f>
        <v>900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436.6</v>
      </c>
      <c r="X38" s="15">
        <v>300</v>
      </c>
      <c r="Y38" s="16">
        <f t="shared" si="12"/>
        <v>7.0774163994502972</v>
      </c>
      <c r="Z38" s="13">
        <f t="shared" si="13"/>
        <v>1.5803939532753091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308.2</v>
      </c>
      <c r="AF38" s="13">
        <f>VLOOKUP(A:A,[1]TDSheet!$A:$AF,32,0)</f>
        <v>308.2</v>
      </c>
      <c r="AG38" s="13">
        <f>VLOOKUP(A:A,[1]TDSheet!$A:$AG,33,0)</f>
        <v>289</v>
      </c>
      <c r="AH38" s="13">
        <f>VLOOKUP(A:A,[4]TDSheet!$A:$D,4,0)</f>
        <v>176</v>
      </c>
      <c r="AI38" s="13" t="str">
        <f>VLOOKUP(A:A,[1]TDSheet!$A:$AI,35,0)</f>
        <v>ябсент</v>
      </c>
      <c r="AJ38" s="13">
        <f t="shared" si="14"/>
        <v>105</v>
      </c>
      <c r="AK38" s="13"/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1282</v>
      </c>
      <c r="D39" s="8">
        <v>5536</v>
      </c>
      <c r="E39" s="8">
        <v>4037</v>
      </c>
      <c r="F39" s="8">
        <v>2726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4110</v>
      </c>
      <c r="K39" s="13">
        <f t="shared" si="10"/>
        <v>-73</v>
      </c>
      <c r="L39" s="13">
        <f>VLOOKUP(A:A,[1]TDSheet!$A:$M,13,0)</f>
        <v>1000</v>
      </c>
      <c r="M39" s="13">
        <f>VLOOKUP(A:A,[1]TDSheet!$A:$V,22,0)</f>
        <v>0</v>
      </c>
      <c r="N39" s="13">
        <f>VLOOKUP(A:A,[3]TDSheet!$A:$X,24,0)</f>
        <v>600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747.4</v>
      </c>
      <c r="X39" s="15">
        <v>1000</v>
      </c>
      <c r="Y39" s="16">
        <f t="shared" si="12"/>
        <v>7.1260369280171263</v>
      </c>
      <c r="Z39" s="13">
        <f t="shared" si="13"/>
        <v>3.6473106770136474</v>
      </c>
      <c r="AA39" s="13"/>
      <c r="AB39" s="13"/>
      <c r="AC39" s="13"/>
      <c r="AD39" s="13">
        <f>VLOOKUP(A:A,[1]TDSheet!$A:$AD,30,0)</f>
        <v>300</v>
      </c>
      <c r="AE39" s="13">
        <f>VLOOKUP(A:A,[1]TDSheet!$A:$AE,31,0)</f>
        <v>803.2</v>
      </c>
      <c r="AF39" s="13">
        <f>VLOOKUP(A:A,[1]TDSheet!$A:$AF,32,0)</f>
        <v>803.2</v>
      </c>
      <c r="AG39" s="13">
        <f>VLOOKUP(A:A,[1]TDSheet!$A:$AG,33,0)</f>
        <v>819.8</v>
      </c>
      <c r="AH39" s="13">
        <f>VLOOKUP(A:A,[4]TDSheet!$A:$D,4,0)</f>
        <v>995</v>
      </c>
      <c r="AI39" s="13">
        <f>VLOOKUP(A:A,[1]TDSheet!$A:$AI,35,0)</f>
        <v>0</v>
      </c>
      <c r="AJ39" s="13">
        <f t="shared" si="14"/>
        <v>400</v>
      </c>
      <c r="AK39" s="13"/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3253</v>
      </c>
      <c r="D40" s="8">
        <v>7738</v>
      </c>
      <c r="E40" s="8">
        <v>8785</v>
      </c>
      <c r="F40" s="8">
        <v>2133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8840</v>
      </c>
      <c r="K40" s="13">
        <f t="shared" si="10"/>
        <v>-55</v>
      </c>
      <c r="L40" s="13">
        <f>VLOOKUP(A:A,[1]TDSheet!$A:$M,13,0)</f>
        <v>900</v>
      </c>
      <c r="M40" s="13">
        <f>VLOOKUP(A:A,[1]TDSheet!$A:$V,22,0)</f>
        <v>500</v>
      </c>
      <c r="N40" s="13">
        <f>VLOOKUP(A:A,[3]TDSheet!$A:$X,24,0)</f>
        <v>800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717</v>
      </c>
      <c r="X40" s="15">
        <v>700</v>
      </c>
      <c r="Y40" s="16">
        <f t="shared" si="12"/>
        <v>7.0195258019525806</v>
      </c>
      <c r="Z40" s="13">
        <f t="shared" si="13"/>
        <v>2.9748953974895396</v>
      </c>
      <c r="AA40" s="13"/>
      <c r="AB40" s="13"/>
      <c r="AC40" s="13"/>
      <c r="AD40" s="13">
        <f>VLOOKUP(A:A,[1]TDSheet!$A:$AD,30,0)</f>
        <v>5200</v>
      </c>
      <c r="AE40" s="13">
        <f>VLOOKUP(A:A,[1]TDSheet!$A:$AE,31,0)</f>
        <v>1231</v>
      </c>
      <c r="AF40" s="13">
        <f>VLOOKUP(A:A,[1]TDSheet!$A:$AF,32,0)</f>
        <v>1231</v>
      </c>
      <c r="AG40" s="13">
        <f>VLOOKUP(A:A,[1]TDSheet!$A:$AG,33,0)</f>
        <v>703.4</v>
      </c>
      <c r="AH40" s="13">
        <f>VLOOKUP(A:A,[4]TDSheet!$A:$D,4,0)</f>
        <v>605</v>
      </c>
      <c r="AI40" s="13" t="str">
        <f>VLOOKUP(A:A,[1]TDSheet!$A:$AI,35,0)</f>
        <v>оконч</v>
      </c>
      <c r="AJ40" s="13">
        <f t="shared" si="14"/>
        <v>315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207.66399999999999</v>
      </c>
      <c r="D41" s="8">
        <v>2134.9349999999999</v>
      </c>
      <c r="E41" s="8">
        <v>1450.6510000000001</v>
      </c>
      <c r="F41" s="8">
        <v>804.96500000000003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1421.9849999999999</v>
      </c>
      <c r="K41" s="13">
        <f t="shared" si="10"/>
        <v>28.666000000000167</v>
      </c>
      <c r="L41" s="13">
        <f>VLOOKUP(A:A,[1]TDSheet!$A:$M,13,0)</f>
        <v>300</v>
      </c>
      <c r="M41" s="13">
        <f>VLOOKUP(A:A,[1]TDSheet!$A:$V,22,0)</f>
        <v>200</v>
      </c>
      <c r="N41" s="13">
        <f>VLOOKUP(A:A,[3]TDSheet!$A:$X,24,0)</f>
        <v>290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290.1302</v>
      </c>
      <c r="X41" s="15">
        <v>440</v>
      </c>
      <c r="Y41" s="16">
        <f t="shared" si="12"/>
        <v>7.0139716582417142</v>
      </c>
      <c r="Z41" s="13">
        <f t="shared" si="13"/>
        <v>2.7744957264014571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105.6262</v>
      </c>
      <c r="AF41" s="13">
        <f>VLOOKUP(A:A,[1]TDSheet!$A:$AF,32,0)</f>
        <v>105.6262</v>
      </c>
      <c r="AG41" s="13">
        <f>VLOOKUP(A:A,[1]TDSheet!$A:$AG,33,0)</f>
        <v>273.89260000000002</v>
      </c>
      <c r="AH41" s="13">
        <f>VLOOKUP(A:A,[4]TDSheet!$A:$D,4,0)</f>
        <v>360.91199999999998</v>
      </c>
      <c r="AI41" s="13" t="str">
        <f>VLOOKUP(A:A,[1]TDSheet!$A:$AI,35,0)</f>
        <v>сниж</v>
      </c>
      <c r="AJ41" s="13">
        <f t="shared" si="14"/>
        <v>440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915</v>
      </c>
      <c r="D42" s="8">
        <v>1015</v>
      </c>
      <c r="E42" s="8">
        <v>1097</v>
      </c>
      <c r="F42" s="8">
        <v>827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1110</v>
      </c>
      <c r="K42" s="13">
        <f t="shared" si="10"/>
        <v>-13</v>
      </c>
      <c r="L42" s="13">
        <f>VLOOKUP(A:A,[1]TDSheet!$A:$M,13,0)</f>
        <v>150</v>
      </c>
      <c r="M42" s="13">
        <f>VLOOKUP(A:A,[1]TDSheet!$A:$V,22,0)</f>
        <v>1000</v>
      </c>
      <c r="N42" s="13">
        <f>VLOOKUP(A:A,[3]TDSheet!$A:$X,24,0)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219.4</v>
      </c>
      <c r="X42" s="15">
        <v>1000</v>
      </c>
      <c r="Y42" s="16">
        <f t="shared" si="12"/>
        <v>13.568824065633546</v>
      </c>
      <c r="Z42" s="13">
        <f t="shared" si="13"/>
        <v>3.7693710118505011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181.6</v>
      </c>
      <c r="AF42" s="13">
        <f>VLOOKUP(A:A,[1]TDSheet!$A:$AF,32,0)</f>
        <v>181.6</v>
      </c>
      <c r="AG42" s="13">
        <f>VLOOKUP(A:A,[1]TDSheet!$A:$AG,33,0)</f>
        <v>223</v>
      </c>
      <c r="AH42" s="13">
        <f>VLOOKUP(A:A,[4]TDSheet!$A:$D,4,0)</f>
        <v>236</v>
      </c>
      <c r="AI42" s="13">
        <f>VLOOKUP(A:A,[1]TDSheet!$A:$AI,35,0)</f>
        <v>0</v>
      </c>
      <c r="AJ42" s="13">
        <f t="shared" si="14"/>
        <v>100</v>
      </c>
      <c r="AK42" s="13"/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625</v>
      </c>
      <c r="D43" s="8">
        <v>1597</v>
      </c>
      <c r="E43" s="8">
        <v>1327</v>
      </c>
      <c r="F43" s="8">
        <v>872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1347</v>
      </c>
      <c r="K43" s="13">
        <f t="shared" si="10"/>
        <v>-20</v>
      </c>
      <c r="L43" s="13">
        <f>VLOOKUP(A:A,[1]TDSheet!$A:$M,13,0)</f>
        <v>300</v>
      </c>
      <c r="M43" s="13">
        <f>VLOOKUP(A:A,[1]TDSheet!$A:$V,22,0)</f>
        <v>0</v>
      </c>
      <c r="N43" s="13">
        <f>VLOOKUP(A:A,[3]TDSheet!$A:$X,24,0)</f>
        <v>250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265.39999999999998</v>
      </c>
      <c r="X43" s="15">
        <v>450</v>
      </c>
      <c r="Y43" s="16">
        <f t="shared" si="12"/>
        <v>7.0535041446872651</v>
      </c>
      <c r="Z43" s="13">
        <f t="shared" si="13"/>
        <v>3.2856066314996233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257.39999999999998</v>
      </c>
      <c r="AF43" s="13">
        <f>VLOOKUP(A:A,[1]TDSheet!$A:$AF,32,0)</f>
        <v>257.39999999999998</v>
      </c>
      <c r="AG43" s="13">
        <f>VLOOKUP(A:A,[1]TDSheet!$A:$AG,33,0)</f>
        <v>269.8</v>
      </c>
      <c r="AH43" s="13">
        <f>VLOOKUP(A:A,[4]TDSheet!$A:$D,4,0)</f>
        <v>339</v>
      </c>
      <c r="AI43" s="13">
        <f>VLOOKUP(A:A,[1]TDSheet!$A:$AI,35,0)</f>
        <v>0</v>
      </c>
      <c r="AJ43" s="13">
        <f t="shared" si="14"/>
        <v>157.5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477.77</v>
      </c>
      <c r="D44" s="8">
        <v>112.146</v>
      </c>
      <c r="E44" s="8">
        <v>345.24900000000002</v>
      </c>
      <c r="F44" s="8">
        <v>236.08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365.12299999999999</v>
      </c>
      <c r="K44" s="13">
        <f t="shared" si="10"/>
        <v>-19.873999999999967</v>
      </c>
      <c r="L44" s="13">
        <f>VLOOKUP(A:A,[1]TDSheet!$A:$M,13,0)</f>
        <v>100</v>
      </c>
      <c r="M44" s="13">
        <f>VLOOKUP(A:A,[1]TDSheet!$A:$V,22,0)</f>
        <v>0</v>
      </c>
      <c r="N44" s="13">
        <f>VLOOKUP(A:A,[3]TDSheet!$A:$X,24,0)</f>
        <v>80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69.049800000000005</v>
      </c>
      <c r="X44" s="15">
        <v>80</v>
      </c>
      <c r="Y44" s="16">
        <f t="shared" si="12"/>
        <v>7.1843799692395924</v>
      </c>
      <c r="Z44" s="13">
        <f t="shared" si="13"/>
        <v>3.4189816625102463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229.65559999999999</v>
      </c>
      <c r="AF44" s="13">
        <f>VLOOKUP(A:A,[1]TDSheet!$A:$AF,32,0)</f>
        <v>229.65559999999999</v>
      </c>
      <c r="AG44" s="13">
        <f>VLOOKUP(A:A,[1]TDSheet!$A:$AG,33,0)</f>
        <v>70.370199999999997</v>
      </c>
      <c r="AH44" s="13">
        <f>VLOOKUP(A:A,[4]TDSheet!$A:$D,4,0)</f>
        <v>64.495000000000005</v>
      </c>
      <c r="AI44" s="13" t="str">
        <f>VLOOKUP(A:A,[1]TDSheet!$A:$AI,35,0)</f>
        <v>оконч</v>
      </c>
      <c r="AJ44" s="13">
        <f t="shared" si="14"/>
        <v>80</v>
      </c>
      <c r="AK44" s="13"/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701</v>
      </c>
      <c r="D45" s="8">
        <v>1151</v>
      </c>
      <c r="E45" s="8">
        <v>977</v>
      </c>
      <c r="F45" s="8">
        <v>838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1035</v>
      </c>
      <c r="K45" s="13">
        <f t="shared" si="10"/>
        <v>-58</v>
      </c>
      <c r="L45" s="13">
        <f>VLOOKUP(A:A,[1]TDSheet!$A:$M,13,0)</f>
        <v>250</v>
      </c>
      <c r="M45" s="13">
        <f>VLOOKUP(A:A,[1]TDSheet!$A:$V,22,0)</f>
        <v>0</v>
      </c>
      <c r="N45" s="13">
        <f>VLOOKUP(A:A,[3]TDSheet!$A:$X,24,0)</f>
        <v>100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195.4</v>
      </c>
      <c r="X45" s="15">
        <v>200</v>
      </c>
      <c r="Y45" s="16">
        <f t="shared" si="12"/>
        <v>7.103377686796315</v>
      </c>
      <c r="Z45" s="13">
        <f t="shared" si="13"/>
        <v>4.2886386898669393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259</v>
      </c>
      <c r="AF45" s="13">
        <f>VLOOKUP(A:A,[1]TDSheet!$A:$AF,32,0)</f>
        <v>259</v>
      </c>
      <c r="AG45" s="13">
        <f>VLOOKUP(A:A,[1]TDSheet!$A:$AG,33,0)</f>
        <v>229.8</v>
      </c>
      <c r="AH45" s="13">
        <f>VLOOKUP(A:A,[4]TDSheet!$A:$D,4,0)</f>
        <v>249</v>
      </c>
      <c r="AI45" s="13">
        <f>VLOOKUP(A:A,[1]TDSheet!$A:$AI,35,0)</f>
        <v>0</v>
      </c>
      <c r="AJ45" s="13">
        <f t="shared" si="14"/>
        <v>80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1359</v>
      </c>
      <c r="D46" s="8">
        <v>2755</v>
      </c>
      <c r="E46" s="8">
        <v>2317</v>
      </c>
      <c r="F46" s="8">
        <v>1779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2357</v>
      </c>
      <c r="K46" s="13">
        <f t="shared" si="10"/>
        <v>-40</v>
      </c>
      <c r="L46" s="13">
        <f>VLOOKUP(A:A,[1]TDSheet!$A:$M,13,0)</f>
        <v>600</v>
      </c>
      <c r="M46" s="13">
        <f>VLOOKUP(A:A,[1]TDSheet!$A:$V,22,0)</f>
        <v>0</v>
      </c>
      <c r="N46" s="13">
        <f>VLOOKUP(A:A,[3]TDSheet!$A:$X,24,0)</f>
        <v>300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463.4</v>
      </c>
      <c r="X46" s="15">
        <v>600</v>
      </c>
      <c r="Y46" s="16">
        <f t="shared" si="12"/>
        <v>7.0759602934829529</v>
      </c>
      <c r="Z46" s="13">
        <f t="shared" si="13"/>
        <v>3.8390159689253345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586.20000000000005</v>
      </c>
      <c r="AF46" s="13">
        <f>VLOOKUP(A:A,[1]TDSheet!$A:$AF,32,0)</f>
        <v>586.20000000000005</v>
      </c>
      <c r="AG46" s="13">
        <f>VLOOKUP(A:A,[1]TDSheet!$A:$AG,33,0)</f>
        <v>512.20000000000005</v>
      </c>
      <c r="AH46" s="13">
        <f>VLOOKUP(A:A,[4]TDSheet!$A:$D,4,0)</f>
        <v>468</v>
      </c>
      <c r="AI46" s="13">
        <f>VLOOKUP(A:A,[1]TDSheet!$A:$AI,35,0)</f>
        <v>0</v>
      </c>
      <c r="AJ46" s="13">
        <f t="shared" si="14"/>
        <v>240</v>
      </c>
      <c r="AK46" s="13"/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83.042000000000002</v>
      </c>
      <c r="D47" s="8">
        <v>243.792</v>
      </c>
      <c r="E47" s="8">
        <v>168.02799999999999</v>
      </c>
      <c r="F47" s="8">
        <v>158.80600000000001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167.845</v>
      </c>
      <c r="K47" s="13">
        <f t="shared" si="10"/>
        <v>0.18299999999999272</v>
      </c>
      <c r="L47" s="13">
        <f>VLOOKUP(A:A,[1]TDSheet!$A:$M,13,0)</f>
        <v>50</v>
      </c>
      <c r="M47" s="13">
        <f>VLOOKUP(A:A,[1]TDSheet!$A:$V,22,0)</f>
        <v>0</v>
      </c>
      <c r="N47" s="13">
        <f>VLOOKUP(A:A,[3]TDSheet!$A:$X,24,0)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33.605599999999995</v>
      </c>
      <c r="X47" s="15">
        <v>40</v>
      </c>
      <c r="Y47" s="16">
        <f t="shared" si="12"/>
        <v>7.4037065251029608</v>
      </c>
      <c r="Z47" s="13">
        <f t="shared" si="13"/>
        <v>4.7255814507105969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35.980399999999996</v>
      </c>
      <c r="AF47" s="13">
        <f>VLOOKUP(A:A,[1]TDSheet!$A:$AF,32,0)</f>
        <v>35.980399999999996</v>
      </c>
      <c r="AG47" s="13">
        <f>VLOOKUP(A:A,[1]TDSheet!$A:$AG,33,0)</f>
        <v>35.769400000000005</v>
      </c>
      <c r="AH47" s="13">
        <f>VLOOKUP(A:A,[4]TDSheet!$A:$D,4,0)</f>
        <v>37.67</v>
      </c>
      <c r="AI47" s="13">
        <f>VLOOKUP(A:A,[1]TDSheet!$A:$AI,35,0)</f>
        <v>0</v>
      </c>
      <c r="AJ47" s="13">
        <f t="shared" si="14"/>
        <v>40</v>
      </c>
      <c r="AK47" s="13"/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268.88499999999999</v>
      </c>
      <c r="D48" s="8">
        <v>904.09299999999996</v>
      </c>
      <c r="E48" s="8">
        <v>842.36500000000001</v>
      </c>
      <c r="F48" s="8">
        <v>324.673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839.18899999999996</v>
      </c>
      <c r="K48" s="13">
        <f t="shared" si="10"/>
        <v>3.1760000000000446</v>
      </c>
      <c r="L48" s="13">
        <f>VLOOKUP(A:A,[1]TDSheet!$A:$M,13,0)</f>
        <v>170</v>
      </c>
      <c r="M48" s="13">
        <f>VLOOKUP(A:A,[1]TDSheet!$A:$V,22,0)</f>
        <v>200</v>
      </c>
      <c r="N48" s="13">
        <f>VLOOKUP(A:A,[3]TDSheet!$A:$X,24,0)</f>
        <v>200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168.47300000000001</v>
      </c>
      <c r="X48" s="15">
        <v>300</v>
      </c>
      <c r="Y48" s="16">
        <f t="shared" si="12"/>
        <v>7.0911837505119513</v>
      </c>
      <c r="Z48" s="13">
        <f t="shared" si="13"/>
        <v>1.9271515316994414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132.5752</v>
      </c>
      <c r="AF48" s="13">
        <f>VLOOKUP(A:A,[1]TDSheet!$A:$AF,32,0)</f>
        <v>132.5752</v>
      </c>
      <c r="AG48" s="13">
        <f>VLOOKUP(A:A,[1]TDSheet!$A:$AG,33,0)</f>
        <v>140.85399999999998</v>
      </c>
      <c r="AH48" s="13">
        <f>VLOOKUP(A:A,[4]TDSheet!$A:$D,4,0)</f>
        <v>196.083</v>
      </c>
      <c r="AI48" s="13">
        <f>VLOOKUP(A:A,[1]TDSheet!$A:$AI,35,0)</f>
        <v>0</v>
      </c>
      <c r="AJ48" s="13">
        <f t="shared" si="14"/>
        <v>300</v>
      </c>
      <c r="AK48" s="13"/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433</v>
      </c>
      <c r="D49" s="8">
        <v>2125</v>
      </c>
      <c r="E49" s="8">
        <v>1535</v>
      </c>
      <c r="F49" s="8">
        <v>993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1562</v>
      </c>
      <c r="K49" s="13">
        <f t="shared" si="10"/>
        <v>-27</v>
      </c>
      <c r="L49" s="13">
        <f>VLOOKUP(A:A,[1]TDSheet!$A:$M,13,0)</f>
        <v>350</v>
      </c>
      <c r="M49" s="13">
        <f>VLOOKUP(A:A,[1]TDSheet!$A:$V,22,0)</f>
        <v>0</v>
      </c>
      <c r="N49" s="13">
        <f>VLOOKUP(A:A,[3]TDSheet!$A:$X,24,0)</f>
        <v>350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307</v>
      </c>
      <c r="X49" s="15">
        <v>500</v>
      </c>
      <c r="Y49" s="16">
        <f t="shared" si="12"/>
        <v>7.1433224755700326</v>
      </c>
      <c r="Z49" s="13">
        <f t="shared" si="13"/>
        <v>3.234527687296417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294.8</v>
      </c>
      <c r="AF49" s="13">
        <f>VLOOKUP(A:A,[1]TDSheet!$A:$AF,32,0)</f>
        <v>294.8</v>
      </c>
      <c r="AG49" s="13">
        <f>VLOOKUP(A:A,[1]TDSheet!$A:$AG,33,0)</f>
        <v>315.39999999999998</v>
      </c>
      <c r="AH49" s="13">
        <f>VLOOKUP(A:A,[4]TDSheet!$A:$D,4,0)</f>
        <v>368</v>
      </c>
      <c r="AI49" s="13">
        <f>VLOOKUP(A:A,[1]TDSheet!$A:$AI,35,0)</f>
        <v>0</v>
      </c>
      <c r="AJ49" s="13">
        <f t="shared" si="14"/>
        <v>175</v>
      </c>
      <c r="AK49" s="13"/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541</v>
      </c>
      <c r="D50" s="8">
        <v>3956</v>
      </c>
      <c r="E50" s="17">
        <v>3017</v>
      </c>
      <c r="F50" s="17">
        <v>1731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2398</v>
      </c>
      <c r="K50" s="13">
        <f t="shared" si="10"/>
        <v>619</v>
      </c>
      <c r="L50" s="13">
        <f>VLOOKUP(A:A,[1]TDSheet!$A:$M,13,0)</f>
        <v>700</v>
      </c>
      <c r="M50" s="13">
        <f>VLOOKUP(A:A,[1]TDSheet!$A:$V,22,0)</f>
        <v>400</v>
      </c>
      <c r="N50" s="13">
        <f>VLOOKUP(A:A,[3]TDSheet!$A:$X,24,0)</f>
        <v>600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603.4</v>
      </c>
      <c r="X50" s="15">
        <v>800</v>
      </c>
      <c r="Y50" s="16">
        <f t="shared" si="12"/>
        <v>7.0119323831620815</v>
      </c>
      <c r="Z50" s="13">
        <f t="shared" si="13"/>
        <v>2.8687437852171032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583.20000000000005</v>
      </c>
      <c r="AF50" s="13">
        <f>VLOOKUP(A:A,[1]TDSheet!$A:$AF,32,0)</f>
        <v>583.20000000000005</v>
      </c>
      <c r="AG50" s="13">
        <f>VLOOKUP(A:A,[1]TDSheet!$A:$AG,33,0)</f>
        <v>585.20000000000005</v>
      </c>
      <c r="AH50" s="13">
        <f>VLOOKUP(A:A,[4]TDSheet!$A:$D,4,0)</f>
        <v>469</v>
      </c>
      <c r="AI50" s="13">
        <f>VLOOKUP(A:A,[1]TDSheet!$A:$AI,35,0)</f>
        <v>0</v>
      </c>
      <c r="AJ50" s="13">
        <f t="shared" si="14"/>
        <v>280</v>
      </c>
      <c r="AK50" s="13"/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553</v>
      </c>
      <c r="D51" s="8">
        <v>1913</v>
      </c>
      <c r="E51" s="8">
        <v>1525</v>
      </c>
      <c r="F51" s="8">
        <v>904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1569</v>
      </c>
      <c r="K51" s="13">
        <f t="shared" si="10"/>
        <v>-44</v>
      </c>
      <c r="L51" s="13">
        <f>VLOOKUP(A:A,[1]TDSheet!$A:$M,13,0)</f>
        <v>350</v>
      </c>
      <c r="M51" s="13">
        <f>VLOOKUP(A:A,[1]TDSheet!$A:$V,22,0)</f>
        <v>100</v>
      </c>
      <c r="N51" s="13">
        <f>VLOOKUP(A:A,[3]TDSheet!$A:$X,24,0)</f>
        <v>300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305</v>
      </c>
      <c r="X51" s="15">
        <v>500</v>
      </c>
      <c r="Y51" s="16">
        <f t="shared" si="12"/>
        <v>7.0622950819672132</v>
      </c>
      <c r="Z51" s="13">
        <f t="shared" si="13"/>
        <v>2.9639344262295082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313.8</v>
      </c>
      <c r="AF51" s="13">
        <f>VLOOKUP(A:A,[1]TDSheet!$A:$AF,32,0)</f>
        <v>313.8</v>
      </c>
      <c r="AG51" s="13">
        <f>VLOOKUP(A:A,[1]TDSheet!$A:$AG,33,0)</f>
        <v>302</v>
      </c>
      <c r="AH51" s="13">
        <f>VLOOKUP(A:A,[4]TDSheet!$A:$D,4,0)</f>
        <v>402</v>
      </c>
      <c r="AI51" s="13">
        <f>VLOOKUP(A:A,[1]TDSheet!$A:$AI,35,0)</f>
        <v>0</v>
      </c>
      <c r="AJ51" s="13">
        <f t="shared" si="14"/>
        <v>200</v>
      </c>
      <c r="AK51" s="13"/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108.76300000000001</v>
      </c>
      <c r="D52" s="8">
        <v>552.221</v>
      </c>
      <c r="E52" s="8">
        <v>290.721</v>
      </c>
      <c r="F52" s="8">
        <v>360.78699999999998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296.34899999999999</v>
      </c>
      <c r="K52" s="13">
        <f t="shared" si="10"/>
        <v>-5.6279999999999859</v>
      </c>
      <c r="L52" s="13">
        <f>VLOOKUP(A:A,[1]TDSheet!$A:$M,13,0)</f>
        <v>50</v>
      </c>
      <c r="M52" s="13">
        <f>VLOOKUP(A:A,[1]TDSheet!$A:$V,22,0)</f>
        <v>0</v>
      </c>
      <c r="N52" s="13">
        <f>VLOOKUP(A:A,[3]TDSheet!$A:$X,24,0)</f>
        <v>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58.144199999999998</v>
      </c>
      <c r="X52" s="15"/>
      <c r="Y52" s="16">
        <f t="shared" si="12"/>
        <v>7.9249005059834001</v>
      </c>
      <c r="Z52" s="13">
        <f t="shared" si="13"/>
        <v>6.2050385077101415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64.268799999999999</v>
      </c>
      <c r="AF52" s="13">
        <f>VLOOKUP(A:A,[1]TDSheet!$A:$AF,32,0)</f>
        <v>64.268799999999999</v>
      </c>
      <c r="AG52" s="13">
        <f>VLOOKUP(A:A,[1]TDSheet!$A:$AG,33,0)</f>
        <v>75.669399999999996</v>
      </c>
      <c r="AH52" s="13">
        <f>VLOOKUP(A:A,[4]TDSheet!$A:$D,4,0)</f>
        <v>51.460999999999999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796.62900000000002</v>
      </c>
      <c r="D53" s="8">
        <v>1432.252</v>
      </c>
      <c r="E53" s="8">
        <v>1156.028</v>
      </c>
      <c r="F53" s="8">
        <v>1045.8589999999999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1184.9549999999999</v>
      </c>
      <c r="K53" s="13">
        <f t="shared" si="10"/>
        <v>-28.926999999999907</v>
      </c>
      <c r="L53" s="13">
        <f>VLOOKUP(A:A,[1]TDSheet!$A:$M,13,0)</f>
        <v>200</v>
      </c>
      <c r="M53" s="13">
        <f>VLOOKUP(A:A,[1]TDSheet!$A:$V,22,0)</f>
        <v>100</v>
      </c>
      <c r="N53" s="13">
        <f>VLOOKUP(A:A,[3]TDSheet!$A:$X,24,0)</f>
        <v>200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231.2056</v>
      </c>
      <c r="X53" s="15">
        <v>200</v>
      </c>
      <c r="Y53" s="16">
        <f t="shared" si="12"/>
        <v>7.5511103537284558</v>
      </c>
      <c r="Z53" s="13">
        <f t="shared" si="13"/>
        <v>4.5235020259024861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260.19940000000003</v>
      </c>
      <c r="AF53" s="13">
        <f>VLOOKUP(A:A,[1]TDSheet!$A:$AF,32,0)</f>
        <v>260.19940000000003</v>
      </c>
      <c r="AG53" s="13">
        <f>VLOOKUP(A:A,[1]TDSheet!$A:$AG,33,0)</f>
        <v>241.7122</v>
      </c>
      <c r="AH53" s="13">
        <f>VLOOKUP(A:A,[4]TDSheet!$A:$D,4,0)</f>
        <v>198.35300000000001</v>
      </c>
      <c r="AI53" s="13" t="str">
        <f>VLOOKUP(A:A,[1]TDSheet!$A:$AI,35,0)</f>
        <v>сниж</v>
      </c>
      <c r="AJ53" s="13">
        <f t="shared" si="14"/>
        <v>200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8.0630000000000006</v>
      </c>
      <c r="D54" s="8">
        <v>51.243000000000002</v>
      </c>
      <c r="E54" s="8">
        <v>19.579999999999998</v>
      </c>
      <c r="F54" s="8">
        <v>36.686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22</v>
      </c>
      <c r="K54" s="13">
        <f t="shared" si="10"/>
        <v>-2.4200000000000017</v>
      </c>
      <c r="L54" s="13">
        <f>VLOOKUP(A:A,[1]TDSheet!$A:$M,13,0)</f>
        <v>0</v>
      </c>
      <c r="M54" s="13">
        <f>VLOOKUP(A:A,[1]TDSheet!$A:$V,22,0)</f>
        <v>0</v>
      </c>
      <c r="N54" s="13">
        <f>VLOOKUP(A:A,[3]TDSheet!$A:$X,24,0)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3.9159999999999995</v>
      </c>
      <c r="X54" s="15"/>
      <c r="Y54" s="16">
        <f t="shared" si="12"/>
        <v>9.3682328907048014</v>
      </c>
      <c r="Z54" s="13">
        <f t="shared" si="13"/>
        <v>9.3682328907048014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8.0754000000000001</v>
      </c>
      <c r="AF54" s="13">
        <f>VLOOKUP(A:A,[1]TDSheet!$A:$AF,32,0)</f>
        <v>8.0754000000000001</v>
      </c>
      <c r="AG54" s="13">
        <f>VLOOKUP(A:A,[1]TDSheet!$A:$AG,33,0)</f>
        <v>3.3231999999999999</v>
      </c>
      <c r="AH54" s="13">
        <f>VLOOKUP(A:A,[4]TDSheet!$A:$D,4,0)</f>
        <v>10.521000000000001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2140.2750000000001</v>
      </c>
      <c r="D55" s="8">
        <v>5644.2219999999998</v>
      </c>
      <c r="E55" s="8">
        <v>4732.8109999999997</v>
      </c>
      <c r="F55" s="8">
        <v>3032.7730000000001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4691.5349999999999</v>
      </c>
      <c r="K55" s="13">
        <f t="shared" si="10"/>
        <v>41.27599999999984</v>
      </c>
      <c r="L55" s="13">
        <f>VLOOKUP(A:A,[1]TDSheet!$A:$M,13,0)</f>
        <v>1100</v>
      </c>
      <c r="M55" s="13">
        <f>VLOOKUP(A:A,[1]TDSheet!$A:$V,22,0)</f>
        <v>900</v>
      </c>
      <c r="N55" s="13">
        <f>VLOOKUP(A:A,[3]TDSheet!$A:$X,24,0)</f>
        <v>1100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946.56219999999996</v>
      </c>
      <c r="X55" s="15">
        <v>500</v>
      </c>
      <c r="Y55" s="16">
        <f t="shared" si="12"/>
        <v>7.0072236140424797</v>
      </c>
      <c r="Z55" s="13">
        <f t="shared" si="13"/>
        <v>3.2039870174405869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1101.9947999999999</v>
      </c>
      <c r="AF55" s="13">
        <f>VLOOKUP(A:A,[1]TDSheet!$A:$AF,32,0)</f>
        <v>1101.9947999999999</v>
      </c>
      <c r="AG55" s="13">
        <f>VLOOKUP(A:A,[1]TDSheet!$A:$AG,33,0)</f>
        <v>923.68320000000006</v>
      </c>
      <c r="AH55" s="13">
        <f>VLOOKUP(A:A,[4]TDSheet!$A:$D,4,0)</f>
        <v>322.827</v>
      </c>
      <c r="AI55" s="13" t="str">
        <f>VLOOKUP(A:A,[1]TDSheet!$A:$AI,35,0)</f>
        <v>оконч</v>
      </c>
      <c r="AJ55" s="13">
        <f t="shared" si="14"/>
        <v>500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647</v>
      </c>
      <c r="D56" s="8">
        <v>9569</v>
      </c>
      <c r="E56" s="17">
        <v>5484</v>
      </c>
      <c r="F56" s="18">
        <v>5064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3407</v>
      </c>
      <c r="K56" s="13">
        <f t="shared" si="10"/>
        <v>2077</v>
      </c>
      <c r="L56" s="13">
        <f>VLOOKUP(A:A,[1]TDSheet!$A:$M,13,0)</f>
        <v>1300</v>
      </c>
      <c r="M56" s="13">
        <f>VLOOKUP(A:A,[1]TDSheet!$A:$V,22,0)</f>
        <v>0</v>
      </c>
      <c r="N56" s="13">
        <f>VLOOKUP(A:A,[3]TDSheet!$A:$X,24,0)</f>
        <v>500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1096.8</v>
      </c>
      <c r="X56" s="15">
        <v>900</v>
      </c>
      <c r="Y56" s="16">
        <f t="shared" si="12"/>
        <v>7.0787746170678343</v>
      </c>
      <c r="Z56" s="13">
        <f t="shared" si="13"/>
        <v>4.6170678336980311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1081</v>
      </c>
      <c r="AF56" s="13">
        <f>VLOOKUP(A:A,[1]TDSheet!$A:$AF,32,0)</f>
        <v>1081</v>
      </c>
      <c r="AG56" s="13">
        <f>VLOOKUP(A:A,[1]TDSheet!$A:$AG,33,0)</f>
        <v>1094.8</v>
      </c>
      <c r="AH56" s="13">
        <f>VLOOKUP(A:A,[4]TDSheet!$A:$D,4,0)</f>
        <v>548</v>
      </c>
      <c r="AI56" s="13" t="str">
        <f>VLOOKUP(A:A,[1]TDSheet!$A:$AI,35,0)</f>
        <v>ябсент</v>
      </c>
      <c r="AJ56" s="13">
        <f t="shared" si="14"/>
        <v>405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1198</v>
      </c>
      <c r="D57" s="8">
        <v>5581</v>
      </c>
      <c r="E57" s="8">
        <v>5236</v>
      </c>
      <c r="F57" s="8">
        <v>1469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6451</v>
      </c>
      <c r="K57" s="13">
        <f t="shared" si="10"/>
        <v>-1215</v>
      </c>
      <c r="L57" s="13">
        <f>VLOOKUP(A:A,[1]TDSheet!$A:$M,13,0)</f>
        <v>1000</v>
      </c>
      <c r="M57" s="13">
        <f>VLOOKUP(A:A,[1]TDSheet!$A:$V,22,0)</f>
        <v>1700</v>
      </c>
      <c r="N57" s="13">
        <f>VLOOKUP(A:A,[3]TDSheet!$A:$X,24,0)</f>
        <v>1500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927.2</v>
      </c>
      <c r="X57" s="15">
        <v>1200</v>
      </c>
      <c r="Y57" s="16">
        <f t="shared" si="12"/>
        <v>7.408326143226919</v>
      </c>
      <c r="Z57" s="13">
        <f t="shared" si="13"/>
        <v>1.5843399482312337</v>
      </c>
      <c r="AA57" s="13"/>
      <c r="AB57" s="13"/>
      <c r="AC57" s="13"/>
      <c r="AD57" s="13">
        <f>VLOOKUP(A:A,[1]TDSheet!$A:$AD,30,0)</f>
        <v>600</v>
      </c>
      <c r="AE57" s="13">
        <f>VLOOKUP(A:A,[1]TDSheet!$A:$AE,31,0)</f>
        <v>779</v>
      </c>
      <c r="AF57" s="13">
        <f>VLOOKUP(A:A,[1]TDSheet!$A:$AF,32,0)</f>
        <v>779</v>
      </c>
      <c r="AG57" s="13">
        <f>VLOOKUP(A:A,[1]TDSheet!$A:$AG,33,0)</f>
        <v>821.4</v>
      </c>
      <c r="AH57" s="13">
        <f>VLOOKUP(A:A,[4]TDSheet!$A:$D,4,0)</f>
        <v>598</v>
      </c>
      <c r="AI57" s="13" t="str">
        <f>VLOOKUP(A:A,[1]TDSheet!$A:$AI,35,0)</f>
        <v>ябсент</v>
      </c>
      <c r="AJ57" s="13">
        <f t="shared" si="14"/>
        <v>540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575</v>
      </c>
      <c r="D58" s="8">
        <v>1748</v>
      </c>
      <c r="E58" s="8">
        <v>1456</v>
      </c>
      <c r="F58" s="8">
        <v>837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1456</v>
      </c>
      <c r="K58" s="13">
        <f t="shared" si="10"/>
        <v>0</v>
      </c>
      <c r="L58" s="13">
        <f>VLOOKUP(A:A,[1]TDSheet!$A:$M,13,0)</f>
        <v>200</v>
      </c>
      <c r="M58" s="13">
        <f>VLOOKUP(A:A,[1]TDSheet!$A:$V,22,0)</f>
        <v>400</v>
      </c>
      <c r="N58" s="13">
        <f>VLOOKUP(A:A,[3]TDSheet!$A:$X,24,0)</f>
        <v>350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291.2</v>
      </c>
      <c r="X58" s="15">
        <v>250</v>
      </c>
      <c r="Y58" s="16">
        <f t="shared" si="12"/>
        <v>6.9951923076923084</v>
      </c>
      <c r="Z58" s="13">
        <f t="shared" si="13"/>
        <v>2.874313186813187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213.4</v>
      </c>
      <c r="AF58" s="13">
        <f>VLOOKUP(A:A,[1]TDSheet!$A:$AF,32,0)</f>
        <v>213.4</v>
      </c>
      <c r="AG58" s="13">
        <f>VLOOKUP(A:A,[1]TDSheet!$A:$AG,33,0)</f>
        <v>265.60000000000002</v>
      </c>
      <c r="AH58" s="13">
        <f>VLOOKUP(A:A,[4]TDSheet!$A:$D,4,0)</f>
        <v>235</v>
      </c>
      <c r="AI58" s="13" t="str">
        <f>VLOOKUP(A:A,[1]TDSheet!$A:$AI,35,0)</f>
        <v>ябсент</v>
      </c>
      <c r="AJ58" s="13">
        <f t="shared" si="14"/>
        <v>112.5</v>
      </c>
      <c r="AK58" s="13"/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122</v>
      </c>
      <c r="D59" s="8">
        <v>863</v>
      </c>
      <c r="E59" s="8">
        <v>528</v>
      </c>
      <c r="F59" s="8">
        <v>441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546</v>
      </c>
      <c r="K59" s="13">
        <f t="shared" si="10"/>
        <v>-18</v>
      </c>
      <c r="L59" s="13">
        <f>VLOOKUP(A:A,[1]TDSheet!$A:$M,13,0)</f>
        <v>140</v>
      </c>
      <c r="M59" s="13">
        <f>VLOOKUP(A:A,[1]TDSheet!$A:$V,22,0)</f>
        <v>0</v>
      </c>
      <c r="N59" s="13">
        <f>VLOOKUP(A:A,[3]TDSheet!$A:$X,24,0)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105.6</v>
      </c>
      <c r="X59" s="15">
        <v>150</v>
      </c>
      <c r="Y59" s="16">
        <f t="shared" si="12"/>
        <v>6.9223484848484853</v>
      </c>
      <c r="Z59" s="13">
        <f t="shared" si="13"/>
        <v>4.1761363636363642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94.4</v>
      </c>
      <c r="AF59" s="13">
        <f>VLOOKUP(A:A,[1]TDSheet!$A:$AF,32,0)</f>
        <v>94.4</v>
      </c>
      <c r="AG59" s="13">
        <f>VLOOKUP(A:A,[1]TDSheet!$A:$AG,33,0)</f>
        <v>125.2</v>
      </c>
      <c r="AH59" s="13">
        <f>VLOOKUP(A:A,[4]TDSheet!$A:$D,4,0)</f>
        <v>167</v>
      </c>
      <c r="AI59" s="13">
        <f>VLOOKUP(A:A,[1]TDSheet!$A:$AI,35,0)</f>
        <v>0</v>
      </c>
      <c r="AJ59" s="13">
        <f t="shared" si="14"/>
        <v>60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242</v>
      </c>
      <c r="D60" s="8">
        <v>651</v>
      </c>
      <c r="E60" s="8">
        <v>405</v>
      </c>
      <c r="F60" s="8">
        <v>470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430</v>
      </c>
      <c r="K60" s="13">
        <f t="shared" si="10"/>
        <v>-25</v>
      </c>
      <c r="L60" s="13">
        <f>VLOOKUP(A:A,[1]TDSheet!$A:$M,13,0)</f>
        <v>70</v>
      </c>
      <c r="M60" s="13">
        <f>VLOOKUP(A:A,[1]TDSheet!$A:$V,22,0)</f>
        <v>0</v>
      </c>
      <c r="N60" s="13">
        <f>VLOOKUP(A:A,[3]TDSheet!$A:$X,24,0)</f>
        <v>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81</v>
      </c>
      <c r="X60" s="15">
        <v>30</v>
      </c>
      <c r="Y60" s="16">
        <f t="shared" si="12"/>
        <v>7.0370370370370372</v>
      </c>
      <c r="Z60" s="13">
        <f t="shared" si="13"/>
        <v>5.8024691358024691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85.6</v>
      </c>
      <c r="AF60" s="13">
        <f>VLOOKUP(A:A,[1]TDSheet!$A:$AF,32,0)</f>
        <v>85.6</v>
      </c>
      <c r="AG60" s="13">
        <f>VLOOKUP(A:A,[1]TDSheet!$A:$AG,33,0)</f>
        <v>103.8</v>
      </c>
      <c r="AH60" s="13">
        <f>VLOOKUP(A:A,[4]TDSheet!$A:$D,4,0)</f>
        <v>112</v>
      </c>
      <c r="AI60" s="13">
        <f>VLOOKUP(A:A,[1]TDSheet!$A:$AI,35,0)</f>
        <v>0</v>
      </c>
      <c r="AJ60" s="13">
        <f t="shared" si="14"/>
        <v>12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479.55200000000002</v>
      </c>
      <c r="D61" s="8">
        <v>1112.4749999999999</v>
      </c>
      <c r="E61" s="8">
        <v>906.83799999999997</v>
      </c>
      <c r="F61" s="8">
        <v>678.50099999999998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910.27800000000002</v>
      </c>
      <c r="K61" s="13">
        <f t="shared" si="10"/>
        <v>-3.4400000000000546</v>
      </c>
      <c r="L61" s="13">
        <f>VLOOKUP(A:A,[1]TDSheet!$A:$M,13,0)</f>
        <v>150</v>
      </c>
      <c r="M61" s="13">
        <f>VLOOKUP(A:A,[1]TDSheet!$A:$V,22,0)</f>
        <v>100</v>
      </c>
      <c r="N61" s="13">
        <f>VLOOKUP(A:A,[3]TDSheet!$A:$X,24,0)</f>
        <v>120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181.36759999999998</v>
      </c>
      <c r="X61" s="15">
        <v>250</v>
      </c>
      <c r="Y61" s="16">
        <f t="shared" si="12"/>
        <v>7.1594981683608321</v>
      </c>
      <c r="Z61" s="13">
        <f t="shared" si="13"/>
        <v>3.7410265119017954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213.25880000000001</v>
      </c>
      <c r="AF61" s="13">
        <f>VLOOKUP(A:A,[1]TDSheet!$A:$AF,32,0)</f>
        <v>213.25880000000001</v>
      </c>
      <c r="AG61" s="13">
        <f>VLOOKUP(A:A,[1]TDSheet!$A:$AG,33,0)</f>
        <v>180.03059999999999</v>
      </c>
      <c r="AH61" s="13">
        <f>VLOOKUP(A:A,[4]TDSheet!$A:$D,4,0)</f>
        <v>136.065</v>
      </c>
      <c r="AI61" s="13" t="str">
        <f>VLOOKUP(A:A,[1]TDSheet!$A:$AI,35,0)</f>
        <v>оконч</v>
      </c>
      <c r="AJ61" s="13">
        <f t="shared" si="14"/>
        <v>250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663</v>
      </c>
      <c r="D62" s="8">
        <v>1009</v>
      </c>
      <c r="E62" s="8">
        <v>680</v>
      </c>
      <c r="F62" s="8">
        <v>990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682</v>
      </c>
      <c r="K62" s="13">
        <f t="shared" si="10"/>
        <v>-2</v>
      </c>
      <c r="L62" s="13">
        <f>VLOOKUP(A:A,[1]TDSheet!$A:$M,13,0)</f>
        <v>0</v>
      </c>
      <c r="M62" s="13">
        <f>VLOOKUP(A:A,[1]TDSheet!$A:$V,22,0)</f>
        <v>0</v>
      </c>
      <c r="N62" s="13">
        <f>VLOOKUP(A:A,[3]TDSheet!$A:$X,24,0)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136</v>
      </c>
      <c r="X62" s="15">
        <v>500</v>
      </c>
      <c r="Y62" s="16">
        <f t="shared" si="12"/>
        <v>10.955882352941176</v>
      </c>
      <c r="Z62" s="13">
        <f t="shared" si="13"/>
        <v>7.2794117647058822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118.8</v>
      </c>
      <c r="AF62" s="13">
        <f>VLOOKUP(A:A,[1]TDSheet!$A:$AF,32,0)</f>
        <v>118.8</v>
      </c>
      <c r="AG62" s="13">
        <f>VLOOKUP(A:A,[1]TDSheet!$A:$AG,33,0)</f>
        <v>160.4</v>
      </c>
      <c r="AH62" s="13">
        <f>VLOOKUP(A:A,[4]TDSheet!$A:$D,4,0)</f>
        <v>171</v>
      </c>
      <c r="AI62" s="13">
        <f>VLOOKUP(A:A,[1]TDSheet!$A:$AI,35,0)</f>
        <v>0</v>
      </c>
      <c r="AJ62" s="13">
        <f t="shared" si="14"/>
        <v>50</v>
      </c>
      <c r="AK62" s="13"/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58.08</v>
      </c>
      <c r="D63" s="8">
        <v>298.15600000000001</v>
      </c>
      <c r="E63" s="8">
        <v>216.46600000000001</v>
      </c>
      <c r="F63" s="8">
        <v>138.441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216.68199999999999</v>
      </c>
      <c r="K63" s="13">
        <f t="shared" si="10"/>
        <v>-0.21599999999997976</v>
      </c>
      <c r="L63" s="13">
        <f>VLOOKUP(A:A,[1]TDSheet!$A:$M,13,0)</f>
        <v>50</v>
      </c>
      <c r="M63" s="13">
        <f>VLOOKUP(A:A,[1]TDSheet!$A:$V,22,0)</f>
        <v>20</v>
      </c>
      <c r="N63" s="13">
        <f>VLOOKUP(A:A,[3]TDSheet!$A:$X,24,0)</f>
        <v>40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43.293199999999999</v>
      </c>
      <c r="X63" s="15">
        <v>60</v>
      </c>
      <c r="Y63" s="16">
        <f t="shared" si="12"/>
        <v>7.1244675838237885</v>
      </c>
      <c r="Z63" s="13">
        <f t="shared" si="13"/>
        <v>3.1977539197841693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85.130200000000002</v>
      </c>
      <c r="AF63" s="13">
        <f>VLOOKUP(A:A,[1]TDSheet!$A:$AF,32,0)</f>
        <v>85.130200000000002</v>
      </c>
      <c r="AG63" s="13">
        <f>VLOOKUP(A:A,[1]TDSheet!$A:$AG,33,0)</f>
        <v>43.049599999999998</v>
      </c>
      <c r="AH63" s="13">
        <f>VLOOKUP(A:A,[4]TDSheet!$A:$D,4,0)</f>
        <v>44.914999999999999</v>
      </c>
      <c r="AI63" s="13">
        <f>VLOOKUP(A:A,[1]TDSheet!$A:$AI,35,0)</f>
        <v>0</v>
      </c>
      <c r="AJ63" s="13">
        <f t="shared" si="14"/>
        <v>60</v>
      </c>
      <c r="AK63" s="13"/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1268</v>
      </c>
      <c r="D64" s="8">
        <v>4869</v>
      </c>
      <c r="E64" s="8">
        <v>3787</v>
      </c>
      <c r="F64" s="8">
        <v>2307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3850</v>
      </c>
      <c r="K64" s="13">
        <f t="shared" si="10"/>
        <v>-63</v>
      </c>
      <c r="L64" s="13">
        <f>VLOOKUP(A:A,[1]TDSheet!$A:$M,13,0)</f>
        <v>800</v>
      </c>
      <c r="M64" s="13">
        <f>VLOOKUP(A:A,[1]TDSheet!$A:$V,22,0)</f>
        <v>100</v>
      </c>
      <c r="N64" s="13">
        <f>VLOOKUP(A:A,[3]TDSheet!$A:$X,24,0)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677</v>
      </c>
      <c r="X64" s="15">
        <v>900</v>
      </c>
      <c r="Y64" s="16">
        <f t="shared" si="12"/>
        <v>7.1004431314623337</v>
      </c>
      <c r="Z64" s="13">
        <f t="shared" si="13"/>
        <v>3.4076809453471197</v>
      </c>
      <c r="AA64" s="13"/>
      <c r="AB64" s="13"/>
      <c r="AC64" s="13"/>
      <c r="AD64" s="13">
        <f>VLOOKUP(A:A,[1]TDSheet!$A:$AD,30,0)</f>
        <v>402</v>
      </c>
      <c r="AE64" s="13">
        <f>VLOOKUP(A:A,[1]TDSheet!$A:$AE,31,0)</f>
        <v>767.4</v>
      </c>
      <c r="AF64" s="13">
        <f>VLOOKUP(A:A,[1]TDSheet!$A:$AF,32,0)</f>
        <v>767.4</v>
      </c>
      <c r="AG64" s="13">
        <f>VLOOKUP(A:A,[1]TDSheet!$A:$AG,33,0)</f>
        <v>701.6</v>
      </c>
      <c r="AH64" s="13">
        <f>VLOOKUP(A:A,[4]TDSheet!$A:$D,4,0)</f>
        <v>684</v>
      </c>
      <c r="AI64" s="13">
        <f>VLOOKUP(A:A,[1]TDSheet!$A:$AI,35,0)</f>
        <v>0</v>
      </c>
      <c r="AJ64" s="13">
        <f t="shared" si="14"/>
        <v>360</v>
      </c>
      <c r="AK64" s="13"/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887</v>
      </c>
      <c r="D65" s="8">
        <v>4305</v>
      </c>
      <c r="E65" s="8">
        <v>3098</v>
      </c>
      <c r="F65" s="8">
        <v>2014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3151</v>
      </c>
      <c r="K65" s="13">
        <f t="shared" si="10"/>
        <v>-53</v>
      </c>
      <c r="L65" s="13">
        <f>VLOOKUP(A:A,[1]TDSheet!$A:$M,13,0)</f>
        <v>800</v>
      </c>
      <c r="M65" s="13">
        <f>VLOOKUP(A:A,[1]TDSheet!$A:$V,22,0)</f>
        <v>150</v>
      </c>
      <c r="N65" s="13">
        <f>VLOOKUP(A:A,[3]TDSheet!$A:$X,24,0)</f>
        <v>650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619.6</v>
      </c>
      <c r="X65" s="15">
        <v>800</v>
      </c>
      <c r="Y65" s="16">
        <f t="shared" si="12"/>
        <v>7.1239509360877982</v>
      </c>
      <c r="Z65" s="13">
        <f t="shared" si="13"/>
        <v>3.2504841833440929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638.4</v>
      </c>
      <c r="AF65" s="13">
        <f>VLOOKUP(A:A,[1]TDSheet!$A:$AF,32,0)</f>
        <v>638.4</v>
      </c>
      <c r="AG65" s="13">
        <f>VLOOKUP(A:A,[1]TDSheet!$A:$AG,33,0)</f>
        <v>634</v>
      </c>
      <c r="AH65" s="13">
        <f>VLOOKUP(A:A,[4]TDSheet!$A:$D,4,0)</f>
        <v>603</v>
      </c>
      <c r="AI65" s="13">
        <f>VLOOKUP(A:A,[1]TDSheet!$A:$AI,35,0)</f>
        <v>0</v>
      </c>
      <c r="AJ65" s="13">
        <f t="shared" si="14"/>
        <v>320</v>
      </c>
      <c r="AK65" s="13"/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333.05700000000002</v>
      </c>
      <c r="D66" s="8">
        <v>666.86699999999996</v>
      </c>
      <c r="E66" s="8">
        <v>571.40800000000002</v>
      </c>
      <c r="F66" s="8">
        <v>416.71100000000001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576.11900000000003</v>
      </c>
      <c r="K66" s="13">
        <f t="shared" si="10"/>
        <v>-4.7110000000000127</v>
      </c>
      <c r="L66" s="13">
        <f>VLOOKUP(A:A,[1]TDSheet!$A:$M,13,0)</f>
        <v>110</v>
      </c>
      <c r="M66" s="13">
        <f>VLOOKUP(A:A,[1]TDSheet!$A:$V,22,0)</f>
        <v>40</v>
      </c>
      <c r="N66" s="13">
        <f>VLOOKUP(A:A,[3]TDSheet!$A:$X,24,0)</f>
        <v>130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114.2816</v>
      </c>
      <c r="X66" s="15">
        <v>100</v>
      </c>
      <c r="Y66" s="16">
        <f t="shared" si="12"/>
        <v>6.9714722230000286</v>
      </c>
      <c r="Z66" s="13">
        <f t="shared" si="13"/>
        <v>3.6463525186906729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117.68900000000001</v>
      </c>
      <c r="AF66" s="13">
        <f>VLOOKUP(A:A,[1]TDSheet!$A:$AF,32,0)</f>
        <v>117.68900000000001</v>
      </c>
      <c r="AG66" s="13">
        <f>VLOOKUP(A:A,[1]TDSheet!$A:$AG,33,0)</f>
        <v>113.4478</v>
      </c>
      <c r="AH66" s="13">
        <f>VLOOKUP(A:A,[4]TDSheet!$A:$D,4,0)</f>
        <v>117.364</v>
      </c>
      <c r="AI66" s="13">
        <f>VLOOKUP(A:A,[1]TDSheet!$A:$AI,35,0)</f>
        <v>0</v>
      </c>
      <c r="AJ66" s="13">
        <f t="shared" si="14"/>
        <v>100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129.89099999999999</v>
      </c>
      <c r="D67" s="8">
        <v>313.15899999999999</v>
      </c>
      <c r="E67" s="8">
        <v>244.316</v>
      </c>
      <c r="F67" s="8">
        <v>187.911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240.29300000000001</v>
      </c>
      <c r="K67" s="13">
        <f t="shared" si="10"/>
        <v>4.0229999999999961</v>
      </c>
      <c r="L67" s="13">
        <f>VLOOKUP(A:A,[1]TDSheet!$A:$M,13,0)</f>
        <v>60</v>
      </c>
      <c r="M67" s="13">
        <f>VLOOKUP(A:A,[1]TDSheet!$A:$V,22,0)</f>
        <v>0</v>
      </c>
      <c r="N67" s="13">
        <f>VLOOKUP(A:A,[3]TDSheet!$A:$X,24,0)</f>
        <v>30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48.863199999999999</v>
      </c>
      <c r="X67" s="15">
        <v>70</v>
      </c>
      <c r="Y67" s="16">
        <f t="shared" si="12"/>
        <v>7.1201026539399797</v>
      </c>
      <c r="Z67" s="13">
        <f t="shared" si="13"/>
        <v>3.8456548077080503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55.5732</v>
      </c>
      <c r="AF67" s="13">
        <f>VLOOKUP(A:A,[1]TDSheet!$A:$AF,32,0)</f>
        <v>55.5732</v>
      </c>
      <c r="AG67" s="13">
        <f>VLOOKUP(A:A,[1]TDSheet!$A:$AG,33,0)</f>
        <v>52.587400000000002</v>
      </c>
      <c r="AH67" s="13">
        <f>VLOOKUP(A:A,[4]TDSheet!$A:$D,4,0)</f>
        <v>59.401000000000003</v>
      </c>
      <c r="AI67" s="13">
        <f>VLOOKUP(A:A,[1]TDSheet!$A:$AI,35,0)</f>
        <v>0</v>
      </c>
      <c r="AJ67" s="13">
        <f t="shared" si="14"/>
        <v>70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95.59</v>
      </c>
      <c r="D68" s="8">
        <v>2241.933</v>
      </c>
      <c r="E68" s="8">
        <v>1471.922</v>
      </c>
      <c r="F68" s="8">
        <v>830.36199999999997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1577.99</v>
      </c>
      <c r="K68" s="13">
        <f t="shared" si="10"/>
        <v>-106.06799999999998</v>
      </c>
      <c r="L68" s="13">
        <f>VLOOKUP(A:A,[1]TDSheet!$A:$M,13,0)</f>
        <v>300</v>
      </c>
      <c r="M68" s="13">
        <f>VLOOKUP(A:A,[1]TDSheet!$A:$V,22,0)</f>
        <v>150</v>
      </c>
      <c r="N68" s="13">
        <f>VLOOKUP(A:A,[3]TDSheet!$A:$X,24,0)</f>
        <v>300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294.38440000000003</v>
      </c>
      <c r="X68" s="15">
        <v>500</v>
      </c>
      <c r="Y68" s="16">
        <f t="shared" si="12"/>
        <v>7.0668214755944945</v>
      </c>
      <c r="Z68" s="13">
        <f t="shared" si="13"/>
        <v>2.8206725628124314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164.94040000000001</v>
      </c>
      <c r="AF68" s="13">
        <f>VLOOKUP(A:A,[1]TDSheet!$A:$AF,32,0)</f>
        <v>164.94040000000001</v>
      </c>
      <c r="AG68" s="13">
        <f>VLOOKUP(A:A,[1]TDSheet!$A:$AG,33,0)</f>
        <v>283.94479999999999</v>
      </c>
      <c r="AH68" s="13">
        <f>VLOOKUP(A:A,[4]TDSheet!$A:$D,4,0)</f>
        <v>346.42200000000003</v>
      </c>
      <c r="AI68" s="13" t="str">
        <f>VLOOKUP(A:A,[1]TDSheet!$A:$AI,35,0)</f>
        <v>сниж</v>
      </c>
      <c r="AJ68" s="13">
        <f t="shared" si="14"/>
        <v>500</v>
      </c>
      <c r="AK68" s="13"/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156.23599999999999</v>
      </c>
      <c r="D69" s="8">
        <v>311.31099999999998</v>
      </c>
      <c r="E69" s="8">
        <v>253.70099999999999</v>
      </c>
      <c r="F69" s="8">
        <v>210.958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329.91199999999998</v>
      </c>
      <c r="K69" s="13">
        <f t="shared" si="10"/>
        <v>-76.210999999999984</v>
      </c>
      <c r="L69" s="13">
        <f>VLOOKUP(A:A,[1]TDSheet!$A:$M,13,0)</f>
        <v>40</v>
      </c>
      <c r="M69" s="13">
        <f>VLOOKUP(A:A,[1]TDSheet!$A:$V,22,0)</f>
        <v>0</v>
      </c>
      <c r="N69" s="13">
        <f>VLOOKUP(A:A,[3]TDSheet!$A:$X,24,0)</f>
        <v>50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50.740200000000002</v>
      </c>
      <c r="X69" s="15">
        <v>60</v>
      </c>
      <c r="Y69" s="16">
        <f t="shared" si="12"/>
        <v>7.1138466147157473</v>
      </c>
      <c r="Z69" s="13">
        <f t="shared" si="13"/>
        <v>4.1576107307420935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68.034199999999998</v>
      </c>
      <c r="AF69" s="13">
        <f>VLOOKUP(A:A,[1]TDSheet!$A:$AF,32,0)</f>
        <v>68.034199999999998</v>
      </c>
      <c r="AG69" s="13">
        <f>VLOOKUP(A:A,[1]TDSheet!$A:$AG,33,0)</f>
        <v>51.873000000000005</v>
      </c>
      <c r="AH69" s="13">
        <f>VLOOKUP(A:A,[4]TDSheet!$A:$D,4,0)</f>
        <v>52.134999999999998</v>
      </c>
      <c r="AI69" s="13">
        <f>VLOOKUP(A:A,[1]TDSheet!$A:$AI,35,0)</f>
        <v>0</v>
      </c>
      <c r="AJ69" s="13">
        <f t="shared" si="14"/>
        <v>60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92</v>
      </c>
      <c r="D70" s="8">
        <v>105</v>
      </c>
      <c r="E70" s="8">
        <v>155</v>
      </c>
      <c r="F70" s="8">
        <v>41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166</v>
      </c>
      <c r="K70" s="13">
        <f t="shared" si="10"/>
        <v>-11</v>
      </c>
      <c r="L70" s="13">
        <f>VLOOKUP(A:A,[1]TDSheet!$A:$M,13,0)</f>
        <v>20</v>
      </c>
      <c r="M70" s="13">
        <f>VLOOKUP(A:A,[1]TDSheet!$A:$V,22,0)</f>
        <v>40</v>
      </c>
      <c r="N70" s="13">
        <f>VLOOKUP(A:A,[3]TDSheet!$A:$X,24,0)</f>
        <v>40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31</v>
      </c>
      <c r="X70" s="15">
        <v>80</v>
      </c>
      <c r="Y70" s="16">
        <f t="shared" si="12"/>
        <v>7.129032258064516</v>
      </c>
      <c r="Z70" s="13">
        <f t="shared" si="13"/>
        <v>1.3225806451612903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</v>
      </c>
      <c r="AF70" s="13">
        <f>VLOOKUP(A:A,[1]TDSheet!$A:$AF,32,0)</f>
        <v>29</v>
      </c>
      <c r="AG70" s="13">
        <f>VLOOKUP(A:A,[1]TDSheet!$A:$AG,33,0)</f>
        <v>22.8</v>
      </c>
      <c r="AH70" s="13">
        <f>VLOOKUP(A:A,[4]TDSheet!$A:$D,4,0)</f>
        <v>52</v>
      </c>
      <c r="AI70" s="13">
        <f>VLOOKUP(A:A,[1]TDSheet!$A:$AI,35,0)</f>
        <v>0</v>
      </c>
      <c r="AJ70" s="13">
        <f t="shared" si="14"/>
        <v>48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159</v>
      </c>
      <c r="D71" s="8">
        <v>553</v>
      </c>
      <c r="E71" s="8">
        <v>527</v>
      </c>
      <c r="F71" s="8">
        <v>176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529</v>
      </c>
      <c r="K71" s="13">
        <f t="shared" si="10"/>
        <v>-2</v>
      </c>
      <c r="L71" s="13">
        <f>VLOOKUP(A:A,[1]TDSheet!$A:$M,13,0)</f>
        <v>100</v>
      </c>
      <c r="M71" s="13">
        <f>VLOOKUP(A:A,[1]TDSheet!$A:$V,22,0)</f>
        <v>200</v>
      </c>
      <c r="N71" s="13">
        <f>VLOOKUP(A:A,[3]TDSheet!$A:$X,24,0)</f>
        <v>160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105.4</v>
      </c>
      <c r="X71" s="15">
        <v>100</v>
      </c>
      <c r="Y71" s="16">
        <f t="shared" si="12"/>
        <v>6.9829222011385195</v>
      </c>
      <c r="Z71" s="13">
        <f t="shared" si="13"/>
        <v>1.6698292220113851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70.2</v>
      </c>
      <c r="AF71" s="13">
        <f>VLOOKUP(A:A,[1]TDSheet!$A:$AF,32,0)</f>
        <v>70.2</v>
      </c>
      <c r="AG71" s="13">
        <f>VLOOKUP(A:A,[1]TDSheet!$A:$AG,33,0)</f>
        <v>80.8</v>
      </c>
      <c r="AH71" s="13">
        <f>VLOOKUP(A:A,[4]TDSheet!$A:$D,4,0)</f>
        <v>59</v>
      </c>
      <c r="AI71" s="13" t="str">
        <f>VLOOKUP(A:A,[1]TDSheet!$A:$AI,35,0)</f>
        <v>продсент</v>
      </c>
      <c r="AJ71" s="13">
        <f t="shared" si="14"/>
        <v>60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243</v>
      </c>
      <c r="D72" s="8">
        <v>595</v>
      </c>
      <c r="E72" s="8">
        <v>657</v>
      </c>
      <c r="F72" s="8">
        <v>170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694</v>
      </c>
      <c r="K72" s="13">
        <f t="shared" ref="K72:K109" si="15">E72-J72</f>
        <v>-37</v>
      </c>
      <c r="L72" s="13">
        <f>VLOOKUP(A:A,[1]TDSheet!$A:$M,13,0)</f>
        <v>110</v>
      </c>
      <c r="M72" s="13">
        <f>VLOOKUP(A:A,[1]TDSheet!$A:$V,22,0)</f>
        <v>300</v>
      </c>
      <c r="N72" s="13">
        <f>VLOOKUP(A:A,[3]TDSheet!$A:$X,24,0)</f>
        <v>200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09" si="16">(E72-AD72)/5</f>
        <v>131.4</v>
      </c>
      <c r="X72" s="15">
        <v>150</v>
      </c>
      <c r="Y72" s="16">
        <f t="shared" ref="Y72:Y109" si="17">(F72+L72+M72+N72+X72)/W72</f>
        <v>7.077625570776255</v>
      </c>
      <c r="Z72" s="13">
        <f t="shared" ref="Z72:Z109" si="18">F72/W72</f>
        <v>1.2937595129375952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108.2</v>
      </c>
      <c r="AF72" s="13">
        <f>VLOOKUP(A:A,[1]TDSheet!$A:$AF,32,0)</f>
        <v>108.2</v>
      </c>
      <c r="AG72" s="13">
        <f>VLOOKUP(A:A,[1]TDSheet!$A:$AG,33,0)</f>
        <v>98.2</v>
      </c>
      <c r="AH72" s="13">
        <f>VLOOKUP(A:A,[4]TDSheet!$A:$D,4,0)</f>
        <v>93</v>
      </c>
      <c r="AI72" s="13" t="str">
        <f>VLOOKUP(A:A,[1]TDSheet!$A:$AI,35,0)</f>
        <v>продсент</v>
      </c>
      <c r="AJ72" s="13">
        <f t="shared" ref="AJ72:AJ109" si="19">X72*H72</f>
        <v>90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59.222000000000001</v>
      </c>
      <c r="D73" s="8">
        <v>208.625</v>
      </c>
      <c r="E73" s="8">
        <v>156.565</v>
      </c>
      <c r="F73" s="8">
        <v>109.914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216.578</v>
      </c>
      <c r="K73" s="13">
        <f t="shared" si="15"/>
        <v>-60.013000000000005</v>
      </c>
      <c r="L73" s="13">
        <f>VLOOKUP(A:A,[1]TDSheet!$A:$M,13,0)</f>
        <v>170</v>
      </c>
      <c r="M73" s="13">
        <f>VLOOKUP(A:A,[1]TDSheet!$A:$V,22,0)</f>
        <v>0</v>
      </c>
      <c r="N73" s="13">
        <f>VLOOKUP(A:A,[3]TDSheet!$A:$X,24,0)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31.312999999999999</v>
      </c>
      <c r="X73" s="15"/>
      <c r="Y73" s="16">
        <f t="shared" si="17"/>
        <v>8.9392265193370157</v>
      </c>
      <c r="Z73" s="13">
        <f t="shared" si="18"/>
        <v>3.5101714942675568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53.485199999999999</v>
      </c>
      <c r="AF73" s="13">
        <f>VLOOKUP(A:A,[1]TDSheet!$A:$AF,32,0)</f>
        <v>53.485199999999999</v>
      </c>
      <c r="AG73" s="13">
        <f>VLOOKUP(A:A,[1]TDSheet!$A:$AG,33,0)</f>
        <v>50.535199999999996</v>
      </c>
      <c r="AH73" s="13">
        <f>VLOOKUP(A:A,[4]TDSheet!$A:$D,4,0)</f>
        <v>65.195999999999998</v>
      </c>
      <c r="AI73" s="13" t="str">
        <f>VLOOKUP(A:A,[1]TDSheet!$A:$AI,35,0)</f>
        <v>?</v>
      </c>
      <c r="AJ73" s="13">
        <f t="shared" si="19"/>
        <v>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340</v>
      </c>
      <c r="D74" s="8">
        <v>912</v>
      </c>
      <c r="E74" s="8">
        <v>728</v>
      </c>
      <c r="F74" s="8">
        <v>501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735</v>
      </c>
      <c r="K74" s="13">
        <f t="shared" si="15"/>
        <v>-7</v>
      </c>
      <c r="L74" s="13">
        <f>VLOOKUP(A:A,[1]TDSheet!$A:$M,13,0)</f>
        <v>180</v>
      </c>
      <c r="M74" s="13">
        <f>VLOOKUP(A:A,[1]TDSheet!$A:$V,22,0)</f>
        <v>80</v>
      </c>
      <c r="N74" s="13">
        <f>VLOOKUP(A:A,[3]TDSheet!$A:$X,24,0)</f>
        <v>160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145.6</v>
      </c>
      <c r="X74" s="15">
        <v>100</v>
      </c>
      <c r="Y74" s="16">
        <f t="shared" si="17"/>
        <v>7.0123626373626378</v>
      </c>
      <c r="Z74" s="13">
        <f t="shared" si="18"/>
        <v>3.4409340659340661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173.4</v>
      </c>
      <c r="AF74" s="13">
        <f>VLOOKUP(A:A,[1]TDSheet!$A:$AF,32,0)</f>
        <v>173.4</v>
      </c>
      <c r="AG74" s="13">
        <f>VLOOKUP(A:A,[1]TDSheet!$A:$AG,33,0)</f>
        <v>153.6</v>
      </c>
      <c r="AH74" s="13">
        <f>VLOOKUP(A:A,[4]TDSheet!$A:$D,4,0)</f>
        <v>102</v>
      </c>
      <c r="AI74" s="13" t="str">
        <f>VLOOKUP(A:A,[1]TDSheet!$A:$AI,35,0)</f>
        <v>оконч</v>
      </c>
      <c r="AJ74" s="13">
        <f t="shared" si="19"/>
        <v>60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185</v>
      </c>
      <c r="D75" s="8">
        <v>1517</v>
      </c>
      <c r="E75" s="8">
        <v>1117</v>
      </c>
      <c r="F75" s="8">
        <v>583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1125</v>
      </c>
      <c r="K75" s="13">
        <f t="shared" si="15"/>
        <v>-8</v>
      </c>
      <c r="L75" s="13">
        <f>VLOOKUP(A:A,[1]TDSheet!$A:$M,13,0)</f>
        <v>240</v>
      </c>
      <c r="M75" s="13">
        <f>VLOOKUP(A:A,[1]TDSheet!$A:$V,22,0)</f>
        <v>300</v>
      </c>
      <c r="N75" s="13">
        <f>VLOOKUP(A:A,[3]TDSheet!$A:$X,24,0)</f>
        <v>280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223.4</v>
      </c>
      <c r="X75" s="15">
        <v>160</v>
      </c>
      <c r="Y75" s="16">
        <f t="shared" si="17"/>
        <v>6.9964189794091318</v>
      </c>
      <c r="Z75" s="13">
        <f t="shared" si="18"/>
        <v>2.6096687555953446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196.4</v>
      </c>
      <c r="AF75" s="13">
        <f>VLOOKUP(A:A,[1]TDSheet!$A:$AF,32,0)</f>
        <v>196.4</v>
      </c>
      <c r="AG75" s="13">
        <f>VLOOKUP(A:A,[1]TDSheet!$A:$AG,33,0)</f>
        <v>201.6</v>
      </c>
      <c r="AH75" s="13">
        <f>VLOOKUP(A:A,[4]TDSheet!$A:$D,4,0)</f>
        <v>129</v>
      </c>
      <c r="AI75" s="13">
        <f>VLOOKUP(A:A,[1]TDSheet!$A:$AI,35,0)</f>
        <v>0</v>
      </c>
      <c r="AJ75" s="13">
        <f t="shared" si="19"/>
        <v>96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361</v>
      </c>
      <c r="D76" s="8">
        <v>790</v>
      </c>
      <c r="E76" s="8">
        <v>773</v>
      </c>
      <c r="F76" s="8">
        <v>356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807</v>
      </c>
      <c r="K76" s="13">
        <f t="shared" si="15"/>
        <v>-34</v>
      </c>
      <c r="L76" s="13">
        <f>VLOOKUP(A:A,[1]TDSheet!$A:$M,13,0)</f>
        <v>160</v>
      </c>
      <c r="M76" s="13">
        <f>VLOOKUP(A:A,[1]TDSheet!$A:$V,22,0)</f>
        <v>170</v>
      </c>
      <c r="N76" s="13">
        <f>VLOOKUP(A:A,[3]TDSheet!$A:$X,24,0)</f>
        <v>170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154.6</v>
      </c>
      <c r="X76" s="15">
        <v>220</v>
      </c>
      <c r="Y76" s="16">
        <f t="shared" si="17"/>
        <v>6.9598965071151362</v>
      </c>
      <c r="Z76" s="13">
        <f t="shared" si="18"/>
        <v>2.3027166882276844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184.8</v>
      </c>
      <c r="AF76" s="13">
        <f>VLOOKUP(A:A,[1]TDSheet!$A:$AF,32,0)</f>
        <v>184.8</v>
      </c>
      <c r="AG76" s="13">
        <f>VLOOKUP(A:A,[1]TDSheet!$A:$AG,33,0)</f>
        <v>139.80000000000001</v>
      </c>
      <c r="AH76" s="13">
        <f>VLOOKUP(A:A,[4]TDSheet!$A:$D,4,0)</f>
        <v>186</v>
      </c>
      <c r="AI76" s="13">
        <f>VLOOKUP(A:A,[1]TDSheet!$A:$AI,35,0)</f>
        <v>0</v>
      </c>
      <c r="AJ76" s="13">
        <f t="shared" si="19"/>
        <v>88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124</v>
      </c>
      <c r="D77" s="8">
        <v>1504</v>
      </c>
      <c r="E77" s="8">
        <v>961</v>
      </c>
      <c r="F77" s="8">
        <v>637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1027</v>
      </c>
      <c r="K77" s="13">
        <f t="shared" si="15"/>
        <v>-66</v>
      </c>
      <c r="L77" s="13">
        <f>VLOOKUP(A:A,[1]TDSheet!$A:$M,13,0)</f>
        <v>250</v>
      </c>
      <c r="M77" s="13">
        <f>VLOOKUP(A:A,[1]TDSheet!$A:$V,22,0)</f>
        <v>0</v>
      </c>
      <c r="N77" s="13">
        <f>VLOOKUP(A:A,[3]TDSheet!$A:$X,24,0)</f>
        <v>170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192.2</v>
      </c>
      <c r="X77" s="15">
        <v>300</v>
      </c>
      <c r="Y77" s="16">
        <f t="shared" si="17"/>
        <v>7.0603537981269513</v>
      </c>
      <c r="Z77" s="13">
        <f t="shared" si="18"/>
        <v>3.3142559833506766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252.8</v>
      </c>
      <c r="AF77" s="13">
        <f>VLOOKUP(A:A,[1]TDSheet!$A:$AF,32,0)</f>
        <v>252.8</v>
      </c>
      <c r="AG77" s="13">
        <f>VLOOKUP(A:A,[1]TDSheet!$A:$AG,33,0)</f>
        <v>206.6</v>
      </c>
      <c r="AH77" s="13">
        <f>VLOOKUP(A:A,[4]TDSheet!$A:$D,4,0)</f>
        <v>269</v>
      </c>
      <c r="AI77" s="13">
        <f>VLOOKUP(A:A,[1]TDSheet!$A:$AI,35,0)</f>
        <v>0</v>
      </c>
      <c r="AJ77" s="13">
        <f t="shared" si="19"/>
        <v>99</v>
      </c>
      <c r="AK77" s="13"/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167</v>
      </c>
      <c r="D78" s="8">
        <v>911</v>
      </c>
      <c r="E78" s="8">
        <v>704</v>
      </c>
      <c r="F78" s="8">
        <v>350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729</v>
      </c>
      <c r="K78" s="13">
        <f t="shared" si="15"/>
        <v>-25</v>
      </c>
      <c r="L78" s="13">
        <f>VLOOKUP(A:A,[1]TDSheet!$A:$M,13,0)</f>
        <v>160</v>
      </c>
      <c r="M78" s="13">
        <f>VLOOKUP(A:A,[1]TDSheet!$A:$V,22,0)</f>
        <v>100</v>
      </c>
      <c r="N78" s="13">
        <f>VLOOKUP(A:A,[3]TDSheet!$A:$X,24,0)</f>
        <v>150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140.80000000000001</v>
      </c>
      <c r="X78" s="15">
        <v>240</v>
      </c>
      <c r="Y78" s="16">
        <f t="shared" si="17"/>
        <v>7.1022727272727266</v>
      </c>
      <c r="Z78" s="13">
        <f t="shared" si="18"/>
        <v>2.4857954545454541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141.6</v>
      </c>
      <c r="AF78" s="13">
        <f>VLOOKUP(A:A,[1]TDSheet!$A:$AF,32,0)</f>
        <v>141.6</v>
      </c>
      <c r="AG78" s="13">
        <f>VLOOKUP(A:A,[1]TDSheet!$A:$AG,33,0)</f>
        <v>133</v>
      </c>
      <c r="AH78" s="13">
        <f>VLOOKUP(A:A,[4]TDSheet!$A:$D,4,0)</f>
        <v>184</v>
      </c>
      <c r="AI78" s="13">
        <f>VLOOKUP(A:A,[1]TDSheet!$A:$AI,35,0)</f>
        <v>0</v>
      </c>
      <c r="AJ78" s="13">
        <f t="shared" si="19"/>
        <v>84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52</v>
      </c>
      <c r="D79" s="8">
        <v>493</v>
      </c>
      <c r="E79" s="8">
        <v>303</v>
      </c>
      <c r="F79" s="8">
        <v>216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384</v>
      </c>
      <c r="K79" s="13">
        <f t="shared" si="15"/>
        <v>-81</v>
      </c>
      <c r="L79" s="13">
        <f>VLOOKUP(A:A,[1]TDSheet!$A:$M,13,0)</f>
        <v>90</v>
      </c>
      <c r="M79" s="13">
        <f>VLOOKUP(A:A,[1]TDSheet!$A:$V,22,0)</f>
        <v>0</v>
      </c>
      <c r="N79" s="13">
        <f>VLOOKUP(A:A,[3]TDSheet!$A:$X,24,0)</f>
        <v>50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60.6</v>
      </c>
      <c r="X79" s="15">
        <v>70</v>
      </c>
      <c r="Y79" s="16">
        <f t="shared" si="17"/>
        <v>7.0297029702970297</v>
      </c>
      <c r="Z79" s="13">
        <f t="shared" si="18"/>
        <v>3.5643564356435644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54.4</v>
      </c>
      <c r="AF79" s="13">
        <f>VLOOKUP(A:A,[1]TDSheet!$A:$AF,32,0)</f>
        <v>54.4</v>
      </c>
      <c r="AG79" s="13">
        <f>VLOOKUP(A:A,[1]TDSheet!$A:$AG,33,0)</f>
        <v>59.6</v>
      </c>
      <c r="AH79" s="13">
        <f>VLOOKUP(A:A,[4]TDSheet!$A:$D,4,0)</f>
        <v>48</v>
      </c>
      <c r="AI79" s="13">
        <f>VLOOKUP(A:A,[1]TDSheet!$A:$AI,35,0)</f>
        <v>0</v>
      </c>
      <c r="AJ79" s="13">
        <f t="shared" si="19"/>
        <v>23.1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2245</v>
      </c>
      <c r="D80" s="8">
        <v>3695</v>
      </c>
      <c r="E80" s="8">
        <v>3407</v>
      </c>
      <c r="F80" s="8">
        <v>2470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3484</v>
      </c>
      <c r="K80" s="13">
        <f t="shared" si="15"/>
        <v>-77</v>
      </c>
      <c r="L80" s="13">
        <f>VLOOKUP(A:A,[1]TDSheet!$A:$M,13,0)</f>
        <v>900</v>
      </c>
      <c r="M80" s="13">
        <f>VLOOKUP(A:A,[1]TDSheet!$A:$V,22,0)</f>
        <v>0</v>
      </c>
      <c r="N80" s="13">
        <f>VLOOKUP(A:A,[3]TDSheet!$A:$X,24,0)</f>
        <v>800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681.4</v>
      </c>
      <c r="X80" s="15">
        <v>600</v>
      </c>
      <c r="Y80" s="16">
        <f t="shared" si="17"/>
        <v>7.0002935133548583</v>
      </c>
      <c r="Z80" s="13">
        <f t="shared" si="18"/>
        <v>3.6248899324919286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970.6</v>
      </c>
      <c r="AF80" s="13">
        <f>VLOOKUP(A:A,[1]TDSheet!$A:$AF,32,0)</f>
        <v>970.6</v>
      </c>
      <c r="AG80" s="13">
        <f>VLOOKUP(A:A,[1]TDSheet!$A:$AG,33,0)</f>
        <v>739.8</v>
      </c>
      <c r="AH80" s="13">
        <f>VLOOKUP(A:A,[4]TDSheet!$A:$D,4,0)</f>
        <v>675</v>
      </c>
      <c r="AI80" s="13" t="str">
        <f>VLOOKUP(A:A,[1]TDSheet!$A:$AI,35,0)</f>
        <v>оконч</v>
      </c>
      <c r="AJ80" s="13">
        <f t="shared" si="19"/>
        <v>210</v>
      </c>
      <c r="AK80" s="13"/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2358</v>
      </c>
      <c r="D81" s="8">
        <v>19932</v>
      </c>
      <c r="E81" s="8">
        <v>14438</v>
      </c>
      <c r="F81" s="8">
        <v>7766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14496</v>
      </c>
      <c r="K81" s="13">
        <f t="shared" si="15"/>
        <v>-58</v>
      </c>
      <c r="L81" s="13">
        <f>VLOOKUP(A:A,[1]TDSheet!$A:$M,13,0)</f>
        <v>2800</v>
      </c>
      <c r="M81" s="13">
        <f>VLOOKUP(A:A,[1]TDSheet!$A:$V,22,0)</f>
        <v>1000</v>
      </c>
      <c r="N81" s="13">
        <f>VLOOKUP(A:A,[3]TDSheet!$A:$X,24,0)</f>
        <v>2400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2227.6</v>
      </c>
      <c r="X81" s="15">
        <v>1700</v>
      </c>
      <c r="Y81" s="16">
        <f t="shared" si="17"/>
        <v>7.032680912192494</v>
      </c>
      <c r="Z81" s="13">
        <f t="shared" si="18"/>
        <v>3.4862632429520564</v>
      </c>
      <c r="AA81" s="13"/>
      <c r="AB81" s="13"/>
      <c r="AC81" s="13"/>
      <c r="AD81" s="13">
        <f>VLOOKUP(A:A,[1]TDSheet!$A:$AD,30,0)</f>
        <v>3300</v>
      </c>
      <c r="AE81" s="13">
        <f>VLOOKUP(A:A,[1]TDSheet!$A:$AE,31,0)</f>
        <v>1981.2</v>
      </c>
      <c r="AF81" s="13">
        <f>VLOOKUP(A:A,[1]TDSheet!$A:$AF,32,0)</f>
        <v>1981.2</v>
      </c>
      <c r="AG81" s="13">
        <f>VLOOKUP(A:A,[1]TDSheet!$A:$AG,33,0)</f>
        <v>2322.6</v>
      </c>
      <c r="AH81" s="13">
        <f>VLOOKUP(A:A,[4]TDSheet!$A:$D,4,0)</f>
        <v>1377</v>
      </c>
      <c r="AI81" s="13" t="str">
        <f>VLOOKUP(A:A,[1]TDSheet!$A:$AI,35,0)</f>
        <v>ябсент</v>
      </c>
      <c r="AJ81" s="13">
        <f t="shared" si="19"/>
        <v>595</v>
      </c>
      <c r="AK81" s="13"/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354</v>
      </c>
      <c r="D82" s="8">
        <v>1022</v>
      </c>
      <c r="E82" s="8">
        <v>964</v>
      </c>
      <c r="F82" s="8">
        <v>405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1037</v>
      </c>
      <c r="K82" s="13">
        <f t="shared" si="15"/>
        <v>-73</v>
      </c>
      <c r="L82" s="13">
        <f>VLOOKUP(A:A,[1]TDSheet!$A:$M,13,0)</f>
        <v>180</v>
      </c>
      <c r="M82" s="13">
        <f>VLOOKUP(A:A,[1]TDSheet!$A:$V,22,0)</f>
        <v>200</v>
      </c>
      <c r="N82" s="13">
        <f>VLOOKUP(A:A,[3]TDSheet!$A:$X,24,0)</f>
        <v>250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192.8</v>
      </c>
      <c r="X82" s="15">
        <v>300</v>
      </c>
      <c r="Y82" s="16">
        <f t="shared" si="17"/>
        <v>6.9242738589211612</v>
      </c>
      <c r="Z82" s="13">
        <f t="shared" si="18"/>
        <v>2.1006224066390042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106</v>
      </c>
      <c r="AF82" s="13">
        <f>VLOOKUP(A:A,[1]TDSheet!$A:$AF,32,0)</f>
        <v>106</v>
      </c>
      <c r="AG82" s="13">
        <f>VLOOKUP(A:A,[1]TDSheet!$A:$AG,33,0)</f>
        <v>157.80000000000001</v>
      </c>
      <c r="AH82" s="13">
        <f>VLOOKUP(A:A,[4]TDSheet!$A:$D,4,0)</f>
        <v>206</v>
      </c>
      <c r="AI82" s="13">
        <f>VLOOKUP(A:A,[1]TDSheet!$A:$AI,35,0)</f>
        <v>0</v>
      </c>
      <c r="AJ82" s="13">
        <f t="shared" si="19"/>
        <v>120</v>
      </c>
      <c r="AK82" s="13"/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27.57</v>
      </c>
      <c r="D83" s="8">
        <v>938.81500000000005</v>
      </c>
      <c r="E83" s="8">
        <v>439.34500000000003</v>
      </c>
      <c r="F83" s="8">
        <v>512.66099999999994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445.40600000000001</v>
      </c>
      <c r="K83" s="13">
        <f t="shared" si="15"/>
        <v>-6.0609999999999786</v>
      </c>
      <c r="L83" s="13">
        <f>VLOOKUP(A:A,[1]TDSheet!$A:$M,13,0)</f>
        <v>90</v>
      </c>
      <c r="M83" s="13">
        <f>VLOOKUP(A:A,[1]TDSheet!$A:$V,22,0)</f>
        <v>0</v>
      </c>
      <c r="N83" s="13">
        <f>VLOOKUP(A:A,[3]TDSheet!$A:$X,24,0)</f>
        <v>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87.869</v>
      </c>
      <c r="X83" s="15">
        <v>30</v>
      </c>
      <c r="Y83" s="16">
        <f t="shared" si="17"/>
        <v>7.2000477984272031</v>
      </c>
      <c r="Z83" s="13">
        <f t="shared" si="18"/>
        <v>5.8343784497376774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102.465</v>
      </c>
      <c r="AF83" s="13">
        <f>VLOOKUP(A:A,[1]TDSheet!$A:$AF,32,0)</f>
        <v>102.465</v>
      </c>
      <c r="AG83" s="13">
        <f>VLOOKUP(A:A,[1]TDSheet!$A:$AG,33,0)</f>
        <v>110.8706</v>
      </c>
      <c r="AH83" s="13">
        <f>VLOOKUP(A:A,[4]TDSheet!$A:$D,4,0)</f>
        <v>52.067</v>
      </c>
      <c r="AI83" s="13">
        <f>VLOOKUP(A:A,[1]TDSheet!$A:$AI,35,0)</f>
        <v>0</v>
      </c>
      <c r="AJ83" s="13">
        <f t="shared" si="19"/>
        <v>30</v>
      </c>
      <c r="AK83" s="13"/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131</v>
      </c>
      <c r="D84" s="8">
        <v>397</v>
      </c>
      <c r="E84" s="8">
        <v>279</v>
      </c>
      <c r="F84" s="8">
        <v>248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297</v>
      </c>
      <c r="K84" s="13">
        <f t="shared" si="15"/>
        <v>-18</v>
      </c>
      <c r="L84" s="13">
        <f>VLOOKUP(A:A,[1]TDSheet!$A:$M,13,0)</f>
        <v>30</v>
      </c>
      <c r="M84" s="13">
        <f>VLOOKUP(A:A,[1]TDSheet!$A:$V,22,0)</f>
        <v>0</v>
      </c>
      <c r="N84" s="13">
        <f>VLOOKUP(A:A,[3]TDSheet!$A:$X,24,0)</f>
        <v>40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55.8</v>
      </c>
      <c r="X84" s="15">
        <v>80</v>
      </c>
      <c r="Y84" s="16">
        <f t="shared" si="17"/>
        <v>7.1326164874551976</v>
      </c>
      <c r="Z84" s="13">
        <f t="shared" si="18"/>
        <v>4.4444444444444446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74.599999999999994</v>
      </c>
      <c r="AF84" s="13">
        <f>VLOOKUP(A:A,[1]TDSheet!$A:$AF,32,0)</f>
        <v>74.599999999999994</v>
      </c>
      <c r="AG84" s="13">
        <f>VLOOKUP(A:A,[1]TDSheet!$A:$AG,33,0)</f>
        <v>59.4</v>
      </c>
      <c r="AH84" s="13">
        <f>VLOOKUP(A:A,[4]TDSheet!$A:$D,4,0)</f>
        <v>50</v>
      </c>
      <c r="AI84" s="13">
        <f>VLOOKUP(A:A,[1]TDSheet!$A:$AI,35,0)</f>
        <v>0</v>
      </c>
      <c r="AJ84" s="13">
        <f t="shared" si="19"/>
        <v>32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43.353000000000002</v>
      </c>
      <c r="D85" s="8">
        <v>105.486</v>
      </c>
      <c r="E85" s="8">
        <v>66.491</v>
      </c>
      <c r="F85" s="8">
        <v>80.869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64.929000000000002</v>
      </c>
      <c r="K85" s="13">
        <f t="shared" si="15"/>
        <v>1.5619999999999976</v>
      </c>
      <c r="L85" s="13">
        <f>VLOOKUP(A:A,[1]TDSheet!$A:$M,13,0)</f>
        <v>20</v>
      </c>
      <c r="M85" s="13">
        <f>VLOOKUP(A:A,[1]TDSheet!$A:$V,22,0)</f>
        <v>0</v>
      </c>
      <c r="N85" s="13">
        <f>VLOOKUP(A:A,[3]TDSheet!$A:$X,24,0)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13.2982</v>
      </c>
      <c r="X85" s="15"/>
      <c r="Y85" s="16">
        <f t="shared" si="17"/>
        <v>7.5851619016107446</v>
      </c>
      <c r="Z85" s="13">
        <f t="shared" si="18"/>
        <v>6.0811989592576436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16.210799999999999</v>
      </c>
      <c r="AF85" s="13">
        <f>VLOOKUP(A:A,[1]TDSheet!$A:$AF,32,0)</f>
        <v>16.210799999999999</v>
      </c>
      <c r="AG85" s="13">
        <f>VLOOKUP(A:A,[1]TDSheet!$A:$AG,33,0)</f>
        <v>15.334999999999999</v>
      </c>
      <c r="AH85" s="13">
        <f>VLOOKUP(A:A,[4]TDSheet!$A:$D,4,0)</f>
        <v>11.54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495</v>
      </c>
      <c r="D86" s="8">
        <v>676</v>
      </c>
      <c r="E86" s="8">
        <v>732</v>
      </c>
      <c r="F86" s="8">
        <v>426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745</v>
      </c>
      <c r="K86" s="13">
        <f t="shared" si="15"/>
        <v>-13</v>
      </c>
      <c r="L86" s="13">
        <f>VLOOKUP(A:A,[1]TDSheet!$A:$M,13,0)</f>
        <v>140</v>
      </c>
      <c r="M86" s="13">
        <f>VLOOKUP(A:A,[1]TDSheet!$A:$V,22,0)</f>
        <v>100</v>
      </c>
      <c r="N86" s="13">
        <f>VLOOKUP(A:A,[3]TDSheet!$A:$X,24,0)</f>
        <v>150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146.4</v>
      </c>
      <c r="X86" s="15">
        <v>200</v>
      </c>
      <c r="Y86" s="16">
        <f t="shared" si="17"/>
        <v>6.9398907103825138</v>
      </c>
      <c r="Z86" s="13">
        <f t="shared" si="18"/>
        <v>2.9098360655737703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207.2</v>
      </c>
      <c r="AF86" s="13">
        <f>VLOOKUP(A:A,[1]TDSheet!$A:$AF,32,0)</f>
        <v>207.2</v>
      </c>
      <c r="AG86" s="13">
        <f>VLOOKUP(A:A,[1]TDSheet!$A:$AG,33,0)</f>
        <v>142</v>
      </c>
      <c r="AH86" s="13">
        <f>VLOOKUP(A:A,[4]TDSheet!$A:$D,4,0)</f>
        <v>153</v>
      </c>
      <c r="AI86" s="13">
        <f>VLOOKUP(A:A,[1]TDSheet!$A:$AI,35,0)</f>
        <v>0</v>
      </c>
      <c r="AJ86" s="13">
        <f t="shared" si="19"/>
        <v>40</v>
      </c>
      <c r="AK86" s="13"/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588</v>
      </c>
      <c r="D87" s="8">
        <v>764</v>
      </c>
      <c r="E87" s="8">
        <v>1104</v>
      </c>
      <c r="F87" s="8">
        <v>247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1104</v>
      </c>
      <c r="K87" s="13">
        <f t="shared" si="15"/>
        <v>0</v>
      </c>
      <c r="L87" s="13">
        <f>VLOOKUP(A:A,[1]TDSheet!$A:$M,13,0)</f>
        <v>160</v>
      </c>
      <c r="M87" s="13">
        <f>VLOOKUP(A:A,[1]TDSheet!$A:$V,22,0)</f>
        <v>300</v>
      </c>
      <c r="N87" s="13">
        <f>VLOOKUP(A:A,[3]TDSheet!$A:$X,24,0)</f>
        <v>300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220.8</v>
      </c>
      <c r="X87" s="15">
        <v>500</v>
      </c>
      <c r="Y87" s="16">
        <f t="shared" si="17"/>
        <v>6.8251811594202891</v>
      </c>
      <c r="Z87" s="13">
        <f t="shared" si="18"/>
        <v>1.118659420289855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78.2</v>
      </c>
      <c r="AF87" s="13">
        <f>VLOOKUP(A:A,[1]TDSheet!$A:$AF,32,0)</f>
        <v>78.2</v>
      </c>
      <c r="AG87" s="13">
        <f>VLOOKUP(A:A,[1]TDSheet!$A:$AG,33,0)</f>
        <v>143.80000000000001</v>
      </c>
      <c r="AH87" s="13">
        <f>VLOOKUP(A:A,[4]TDSheet!$A:$D,4,0)</f>
        <v>214</v>
      </c>
      <c r="AI87" s="13" t="str">
        <f>VLOOKUP(A:A,[1]TDSheet!$A:$AI,35,0)</f>
        <v>мелакц</v>
      </c>
      <c r="AJ87" s="13">
        <f t="shared" si="19"/>
        <v>150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192.08199999999999</v>
      </c>
      <c r="D88" s="8">
        <v>510.48</v>
      </c>
      <c r="E88" s="8">
        <v>513.98500000000001</v>
      </c>
      <c r="F88" s="8">
        <v>183.495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537.06200000000001</v>
      </c>
      <c r="K88" s="13">
        <f t="shared" si="15"/>
        <v>-23.076999999999998</v>
      </c>
      <c r="L88" s="13">
        <f>VLOOKUP(A:A,[1]TDSheet!$A:$M,13,0)</f>
        <v>100</v>
      </c>
      <c r="M88" s="13">
        <f>VLOOKUP(A:A,[1]TDSheet!$A:$V,22,0)</f>
        <v>200</v>
      </c>
      <c r="N88" s="13">
        <f>VLOOKUP(A:A,[3]TDSheet!$A:$X,24,0)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102.797</v>
      </c>
      <c r="X88" s="15">
        <v>150</v>
      </c>
      <c r="Y88" s="16">
        <f t="shared" si="17"/>
        <v>7.1353736003968988</v>
      </c>
      <c r="Z88" s="13">
        <f t="shared" si="18"/>
        <v>1.7850229092288687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84.633799999999994</v>
      </c>
      <c r="AF88" s="13">
        <f>VLOOKUP(A:A,[1]TDSheet!$A:$AF,32,0)</f>
        <v>84.633799999999994</v>
      </c>
      <c r="AG88" s="13">
        <f>VLOOKUP(A:A,[1]TDSheet!$A:$AG,33,0)</f>
        <v>83.373800000000003</v>
      </c>
      <c r="AH88" s="13">
        <f>VLOOKUP(A:A,[4]TDSheet!$A:$D,4,0)</f>
        <v>93.483999999999995</v>
      </c>
      <c r="AI88" s="13">
        <f>VLOOKUP(A:A,[1]TDSheet!$A:$AI,35,0)</f>
        <v>0</v>
      </c>
      <c r="AJ88" s="13">
        <f t="shared" si="19"/>
        <v>150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2669.5659999999998</v>
      </c>
      <c r="D89" s="8">
        <v>4848.9530000000004</v>
      </c>
      <c r="E89" s="8">
        <v>4193.9040000000005</v>
      </c>
      <c r="F89" s="8">
        <v>3246.84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4269.04</v>
      </c>
      <c r="K89" s="13">
        <f t="shared" si="15"/>
        <v>-75.135999999999513</v>
      </c>
      <c r="L89" s="13">
        <f>VLOOKUP(A:A,[1]TDSheet!$A:$M,13,0)</f>
        <v>800</v>
      </c>
      <c r="M89" s="13">
        <f>VLOOKUP(A:A,[1]TDSheet!$A:$V,22,0)</f>
        <v>300</v>
      </c>
      <c r="N89" s="13">
        <f>VLOOKUP(A:A,[3]TDSheet!$A:$X,24,0)</f>
        <v>900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838.78080000000011</v>
      </c>
      <c r="X89" s="15">
        <v>1000</v>
      </c>
      <c r="Y89" s="16">
        <f t="shared" si="17"/>
        <v>7.4475238345942101</v>
      </c>
      <c r="Z89" s="13">
        <f t="shared" si="18"/>
        <v>3.8709040550284408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990.45480000000009</v>
      </c>
      <c r="AF89" s="13">
        <f>VLOOKUP(A:A,[1]TDSheet!$A:$AF,32,0)</f>
        <v>990.45480000000009</v>
      </c>
      <c r="AG89" s="13">
        <f>VLOOKUP(A:A,[1]TDSheet!$A:$AG,33,0)</f>
        <v>815.20180000000005</v>
      </c>
      <c r="AH89" s="13">
        <f>VLOOKUP(A:A,[4]TDSheet!$A:$D,4,0)</f>
        <v>678.13900000000001</v>
      </c>
      <c r="AI89" s="13" t="str">
        <f>VLOOKUP(A:A,[1]TDSheet!$A:$AI,35,0)</f>
        <v>оконч</v>
      </c>
      <c r="AJ89" s="13">
        <f t="shared" si="19"/>
        <v>1000</v>
      </c>
      <c r="AK89" s="13"/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3093.384</v>
      </c>
      <c r="D90" s="8">
        <v>8158.0129999999999</v>
      </c>
      <c r="E90" s="8">
        <v>7591.8370000000004</v>
      </c>
      <c r="F90" s="8">
        <v>3588.9569999999999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7746.2380000000003</v>
      </c>
      <c r="K90" s="13">
        <f t="shared" si="15"/>
        <v>-154.40099999999984</v>
      </c>
      <c r="L90" s="13">
        <f>VLOOKUP(A:A,[1]TDSheet!$A:$M,13,0)</f>
        <v>1200</v>
      </c>
      <c r="M90" s="13">
        <f>VLOOKUP(A:A,[1]TDSheet!$A:$V,22,0)</f>
        <v>2800</v>
      </c>
      <c r="N90" s="13">
        <f>VLOOKUP(A:A,[3]TDSheet!$A:$X,24,0)</f>
        <v>1800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1512.3870000000002</v>
      </c>
      <c r="X90" s="15">
        <v>1400</v>
      </c>
      <c r="Y90" s="16">
        <f t="shared" si="17"/>
        <v>7.1337276768446163</v>
      </c>
      <c r="Z90" s="13">
        <f t="shared" si="18"/>
        <v>2.3730414239212578</v>
      </c>
      <c r="AA90" s="13"/>
      <c r="AB90" s="13"/>
      <c r="AC90" s="13"/>
      <c r="AD90" s="13">
        <f>VLOOKUP(A:A,[1]TDSheet!$A:$AD,30,0)</f>
        <v>29.902000000000001</v>
      </c>
      <c r="AE90" s="13">
        <f>VLOOKUP(A:A,[1]TDSheet!$A:$AE,31,0)</f>
        <v>1068.8409999999999</v>
      </c>
      <c r="AF90" s="13">
        <f>VLOOKUP(A:A,[1]TDSheet!$A:$AF,32,0)</f>
        <v>1068.8409999999999</v>
      </c>
      <c r="AG90" s="13">
        <f>VLOOKUP(A:A,[1]TDSheet!$A:$AG,33,0)</f>
        <v>1247.8334</v>
      </c>
      <c r="AH90" s="13">
        <f>VLOOKUP(A:A,[4]TDSheet!$A:$D,4,0)</f>
        <v>936.37599999999998</v>
      </c>
      <c r="AI90" s="13" t="str">
        <f>VLOOKUP(A:A,[1]TDSheet!$A:$AI,35,0)</f>
        <v>ябсент</v>
      </c>
      <c r="AJ90" s="13">
        <f t="shared" si="19"/>
        <v>1400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2644.1819999999998</v>
      </c>
      <c r="D91" s="8">
        <v>8699.9290000000001</v>
      </c>
      <c r="E91" s="8">
        <v>6378.7709999999997</v>
      </c>
      <c r="F91" s="8">
        <v>4878.2709999999997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6535.6319999999996</v>
      </c>
      <c r="K91" s="13">
        <f t="shared" si="15"/>
        <v>-156.86099999999988</v>
      </c>
      <c r="L91" s="13">
        <f>VLOOKUP(A:A,[1]TDSheet!$A:$M,13,0)</f>
        <v>1500</v>
      </c>
      <c r="M91" s="13">
        <f>VLOOKUP(A:A,[1]TDSheet!$A:$V,22,0)</f>
        <v>200</v>
      </c>
      <c r="N91" s="13">
        <f>VLOOKUP(A:A,[3]TDSheet!$A:$X,24,0)</f>
        <v>900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1269.81</v>
      </c>
      <c r="X91" s="15">
        <v>1500</v>
      </c>
      <c r="Y91" s="16">
        <f t="shared" si="17"/>
        <v>7.0705625251021811</v>
      </c>
      <c r="Z91" s="13">
        <f t="shared" si="18"/>
        <v>3.8417330151754987</v>
      </c>
      <c r="AA91" s="13"/>
      <c r="AB91" s="13"/>
      <c r="AC91" s="13"/>
      <c r="AD91" s="13">
        <f>VLOOKUP(A:A,[1]TDSheet!$A:$AD,30,0)</f>
        <v>29.721</v>
      </c>
      <c r="AE91" s="13">
        <f>VLOOKUP(A:A,[1]TDSheet!$A:$AE,31,0)</f>
        <v>1742.1896000000002</v>
      </c>
      <c r="AF91" s="13">
        <f>VLOOKUP(A:A,[1]TDSheet!$A:$AF,32,0)</f>
        <v>1742.1896000000002</v>
      </c>
      <c r="AG91" s="13">
        <f>VLOOKUP(A:A,[1]TDSheet!$A:$AG,33,0)</f>
        <v>1336.8832</v>
      </c>
      <c r="AH91" s="13">
        <f>VLOOKUP(A:A,[4]TDSheet!$A:$D,4,0)</f>
        <v>1318.1769999999999</v>
      </c>
      <c r="AI91" s="13" t="str">
        <f>VLOOKUP(A:A,[1]TDSheet!$A:$AI,35,0)</f>
        <v>сниж</v>
      </c>
      <c r="AJ91" s="13">
        <f t="shared" si="19"/>
        <v>1500</v>
      </c>
      <c r="AK91" s="13"/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116.76900000000001</v>
      </c>
      <c r="D92" s="8">
        <v>313.858</v>
      </c>
      <c r="E92" s="8">
        <v>243.83099999999999</v>
      </c>
      <c r="F92" s="8">
        <v>174.59700000000001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250.792</v>
      </c>
      <c r="K92" s="13">
        <f t="shared" si="15"/>
        <v>-6.9610000000000127</v>
      </c>
      <c r="L92" s="13">
        <f>VLOOKUP(A:A,[1]TDSheet!$A:$M,13,0)</f>
        <v>40</v>
      </c>
      <c r="M92" s="13">
        <f>VLOOKUP(A:A,[1]TDSheet!$A:$V,22,0)</f>
        <v>30</v>
      </c>
      <c r="N92" s="13">
        <f>VLOOKUP(A:A,[3]TDSheet!$A:$X,24,0)</f>
        <v>40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48.766199999999998</v>
      </c>
      <c r="X92" s="15">
        <v>60</v>
      </c>
      <c r="Y92" s="16">
        <f t="shared" si="17"/>
        <v>7.0663082216781294</v>
      </c>
      <c r="Z92" s="13">
        <f t="shared" si="18"/>
        <v>3.5802871661109541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41.861200000000004</v>
      </c>
      <c r="AF92" s="13">
        <f>VLOOKUP(A:A,[1]TDSheet!$A:$AF,32,0)</f>
        <v>41.861200000000004</v>
      </c>
      <c r="AG92" s="13">
        <f>VLOOKUP(A:A,[1]TDSheet!$A:$AG,33,0)</f>
        <v>45.338799999999999</v>
      </c>
      <c r="AH92" s="13">
        <f>VLOOKUP(A:A,[4]TDSheet!$A:$D,4,0)</f>
        <v>62.19</v>
      </c>
      <c r="AI92" s="13">
        <f>VLOOKUP(A:A,[1]TDSheet!$A:$AI,35,0)</f>
        <v>0</v>
      </c>
      <c r="AJ92" s="13">
        <f t="shared" si="19"/>
        <v>60</v>
      </c>
      <c r="AK92" s="13"/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89</v>
      </c>
      <c r="D93" s="8">
        <v>92</v>
      </c>
      <c r="E93" s="8">
        <v>129</v>
      </c>
      <c r="F93" s="8">
        <v>51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157</v>
      </c>
      <c r="K93" s="13">
        <f t="shared" si="15"/>
        <v>-28</v>
      </c>
      <c r="L93" s="13">
        <f>VLOOKUP(A:A,[1]TDSheet!$A:$M,13,0)</f>
        <v>30</v>
      </c>
      <c r="M93" s="13">
        <f>VLOOKUP(A:A,[1]TDSheet!$A:$V,22,0)</f>
        <v>50</v>
      </c>
      <c r="N93" s="13">
        <f>VLOOKUP(A:A,[3]TDSheet!$A:$X,24,0)</f>
        <v>30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25.8</v>
      </c>
      <c r="X93" s="15">
        <v>30</v>
      </c>
      <c r="Y93" s="16">
        <f t="shared" si="17"/>
        <v>7.4031007751937983</v>
      </c>
      <c r="Z93" s="13">
        <f t="shared" si="18"/>
        <v>1.9767441860465116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22</v>
      </c>
      <c r="AF93" s="13">
        <f>VLOOKUP(A:A,[1]TDSheet!$A:$AF,32,0)</f>
        <v>22</v>
      </c>
      <c r="AG93" s="13">
        <f>VLOOKUP(A:A,[1]TDSheet!$A:$AG,33,0)</f>
        <v>20.8</v>
      </c>
      <c r="AH93" s="13">
        <f>VLOOKUP(A:A,[4]TDSheet!$A:$D,4,0)</f>
        <v>27</v>
      </c>
      <c r="AI93" s="13">
        <f>VLOOKUP(A:A,[1]TDSheet!$A:$AI,35,0)</f>
        <v>0</v>
      </c>
      <c r="AJ93" s="13">
        <f t="shared" si="19"/>
        <v>15</v>
      </c>
      <c r="AK93" s="13"/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9.2919999999999998</v>
      </c>
      <c r="D94" s="8">
        <v>67.320999999999998</v>
      </c>
      <c r="E94" s="8">
        <v>14.648</v>
      </c>
      <c r="F94" s="8">
        <v>57.597000000000001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22.9</v>
      </c>
      <c r="K94" s="13">
        <f t="shared" si="15"/>
        <v>-8.2519999999999989</v>
      </c>
      <c r="L94" s="13">
        <f>VLOOKUP(A:A,[1]TDSheet!$A:$M,13,0)</f>
        <v>0</v>
      </c>
      <c r="M94" s="13">
        <f>VLOOKUP(A:A,[1]TDSheet!$A:$V,22,0)</f>
        <v>0</v>
      </c>
      <c r="N94" s="13">
        <f>VLOOKUP(A:A,[3]TDSheet!$A:$X,24,0)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2.9295999999999998</v>
      </c>
      <c r="X94" s="15"/>
      <c r="Y94" s="16">
        <f t="shared" si="17"/>
        <v>19.66036318951393</v>
      </c>
      <c r="Z94" s="13">
        <f t="shared" si="18"/>
        <v>19.66036318951393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2.3548</v>
      </c>
      <c r="AF94" s="13">
        <f>VLOOKUP(A:A,[1]TDSheet!$A:$AF,32,0)</f>
        <v>2.3548</v>
      </c>
      <c r="AG94" s="13">
        <f>VLOOKUP(A:A,[1]TDSheet!$A:$AG,33,0)</f>
        <v>5.5460000000000003</v>
      </c>
      <c r="AH94" s="13">
        <f>VLOOKUP(A:A,[4]TDSheet!$A:$D,4,0)</f>
        <v>7.3250000000000002</v>
      </c>
      <c r="AI94" s="19" t="s">
        <v>137</v>
      </c>
      <c r="AJ94" s="13">
        <f t="shared" si="19"/>
        <v>0</v>
      </c>
      <c r="AK94" s="13"/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564</v>
      </c>
      <c r="D95" s="8">
        <v>2180</v>
      </c>
      <c r="E95" s="8">
        <v>1863</v>
      </c>
      <c r="F95" s="8">
        <v>842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1920</v>
      </c>
      <c r="K95" s="13">
        <f t="shared" si="15"/>
        <v>-57</v>
      </c>
      <c r="L95" s="13">
        <f>VLOOKUP(A:A,[1]TDSheet!$A:$M,13,0)</f>
        <v>250</v>
      </c>
      <c r="M95" s="13">
        <f>VLOOKUP(A:A,[1]TDSheet!$A:$V,22,0)</f>
        <v>350</v>
      </c>
      <c r="N95" s="13">
        <f>VLOOKUP(A:A,[3]TDSheet!$A:$X,24,0)</f>
        <v>400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301.8</v>
      </c>
      <c r="X95" s="15">
        <v>300</v>
      </c>
      <c r="Y95" s="16">
        <f t="shared" si="17"/>
        <v>7.0974155069582503</v>
      </c>
      <c r="Z95" s="13">
        <f t="shared" si="18"/>
        <v>2.7899271040424121</v>
      </c>
      <c r="AA95" s="13"/>
      <c r="AB95" s="13"/>
      <c r="AC95" s="13"/>
      <c r="AD95" s="13">
        <f>VLOOKUP(A:A,[1]TDSheet!$A:$AD,30,0)</f>
        <v>354</v>
      </c>
      <c r="AE95" s="13">
        <f>VLOOKUP(A:A,[1]TDSheet!$A:$AE,31,0)</f>
        <v>262.60000000000002</v>
      </c>
      <c r="AF95" s="13">
        <f>VLOOKUP(A:A,[1]TDSheet!$A:$AF,32,0)</f>
        <v>262.60000000000002</v>
      </c>
      <c r="AG95" s="13">
        <f>VLOOKUP(A:A,[1]TDSheet!$A:$AG,33,0)</f>
        <v>278</v>
      </c>
      <c r="AH95" s="13">
        <f>VLOOKUP(A:A,[4]TDSheet!$A:$D,4,0)</f>
        <v>342</v>
      </c>
      <c r="AI95" s="13">
        <f>VLOOKUP(A:A,[1]TDSheet!$A:$AI,35,0)</f>
        <v>0</v>
      </c>
      <c r="AJ95" s="13">
        <f t="shared" si="19"/>
        <v>90</v>
      </c>
      <c r="AK95" s="13"/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296</v>
      </c>
      <c r="D96" s="8">
        <v>1155</v>
      </c>
      <c r="E96" s="8">
        <v>949</v>
      </c>
      <c r="F96" s="8">
        <v>479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982</v>
      </c>
      <c r="K96" s="13">
        <f t="shared" si="15"/>
        <v>-33</v>
      </c>
      <c r="L96" s="13">
        <f>VLOOKUP(A:A,[1]TDSheet!$A:$M,13,0)</f>
        <v>160</v>
      </c>
      <c r="M96" s="13">
        <f>VLOOKUP(A:A,[1]TDSheet!$A:$V,22,0)</f>
        <v>220</v>
      </c>
      <c r="N96" s="13">
        <f>VLOOKUP(A:A,[3]TDSheet!$A:$X,24,0)</f>
        <v>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189.8</v>
      </c>
      <c r="X96" s="15">
        <v>300</v>
      </c>
      <c r="Y96" s="16">
        <f t="shared" si="17"/>
        <v>7.1601685985247627</v>
      </c>
      <c r="Z96" s="13">
        <f t="shared" si="18"/>
        <v>2.523709167544784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157.6</v>
      </c>
      <c r="AF96" s="13">
        <f>VLOOKUP(A:A,[1]TDSheet!$A:$AF,32,0)</f>
        <v>157.6</v>
      </c>
      <c r="AG96" s="13">
        <f>VLOOKUP(A:A,[1]TDSheet!$A:$AG,33,0)</f>
        <v>170.8</v>
      </c>
      <c r="AH96" s="13">
        <f>VLOOKUP(A:A,[4]TDSheet!$A:$D,4,0)</f>
        <v>229</v>
      </c>
      <c r="AI96" s="13">
        <f>VLOOKUP(A:A,[1]TDSheet!$A:$AI,35,0)</f>
        <v>0</v>
      </c>
      <c r="AJ96" s="13">
        <f t="shared" si="19"/>
        <v>90</v>
      </c>
      <c r="AK96" s="13"/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360</v>
      </c>
      <c r="D97" s="8">
        <v>1846</v>
      </c>
      <c r="E97" s="8">
        <v>1338</v>
      </c>
      <c r="F97" s="8">
        <v>843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1369</v>
      </c>
      <c r="K97" s="13">
        <f t="shared" si="15"/>
        <v>-31</v>
      </c>
      <c r="L97" s="13">
        <f>VLOOKUP(A:A,[1]TDSheet!$A:$M,13,0)</f>
        <v>250</v>
      </c>
      <c r="M97" s="13">
        <f>VLOOKUP(A:A,[1]TDSheet!$A:$V,22,0)</f>
        <v>0</v>
      </c>
      <c r="N97" s="13">
        <f>VLOOKUP(A:A,[3]TDSheet!$A:$X,24,0)</f>
        <v>280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247.2</v>
      </c>
      <c r="X97" s="15">
        <v>400</v>
      </c>
      <c r="Y97" s="16">
        <f t="shared" si="17"/>
        <v>7.1723300970873787</v>
      </c>
      <c r="Z97" s="13">
        <f t="shared" si="18"/>
        <v>3.4101941747572817</v>
      </c>
      <c r="AA97" s="13"/>
      <c r="AB97" s="13"/>
      <c r="AC97" s="13"/>
      <c r="AD97" s="13">
        <f>VLOOKUP(A:A,[1]TDSheet!$A:$AD,30,0)</f>
        <v>102</v>
      </c>
      <c r="AE97" s="13">
        <f>VLOOKUP(A:A,[1]TDSheet!$A:$AE,31,0)</f>
        <v>244.2</v>
      </c>
      <c r="AF97" s="13">
        <f>VLOOKUP(A:A,[1]TDSheet!$A:$AF,32,0)</f>
        <v>244.2</v>
      </c>
      <c r="AG97" s="13">
        <f>VLOOKUP(A:A,[1]TDSheet!$A:$AG,33,0)</f>
        <v>251.8</v>
      </c>
      <c r="AH97" s="13">
        <f>VLOOKUP(A:A,[4]TDSheet!$A:$D,4,0)</f>
        <v>308</v>
      </c>
      <c r="AI97" s="13">
        <f>VLOOKUP(A:A,[1]TDSheet!$A:$AI,35,0)</f>
        <v>0</v>
      </c>
      <c r="AJ97" s="13">
        <f t="shared" si="19"/>
        <v>120</v>
      </c>
      <c r="AK97" s="13"/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210</v>
      </c>
      <c r="D98" s="8">
        <v>1187</v>
      </c>
      <c r="E98" s="8">
        <v>875</v>
      </c>
      <c r="F98" s="8">
        <v>499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921</v>
      </c>
      <c r="K98" s="13">
        <f t="shared" si="15"/>
        <v>-46</v>
      </c>
      <c r="L98" s="13">
        <f>VLOOKUP(A:A,[1]TDSheet!$A:$M,13,0)</f>
        <v>120</v>
      </c>
      <c r="M98" s="13">
        <f>VLOOKUP(A:A,[1]TDSheet!$A:$V,22,0)</f>
        <v>200</v>
      </c>
      <c r="N98" s="13">
        <f>VLOOKUP(A:A,[3]TDSheet!$A:$X,24,0)</f>
        <v>200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175</v>
      </c>
      <c r="X98" s="15">
        <v>250</v>
      </c>
      <c r="Y98" s="16">
        <f t="shared" si="17"/>
        <v>7.2514285714285718</v>
      </c>
      <c r="Z98" s="13">
        <f t="shared" si="18"/>
        <v>2.8514285714285714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156.4</v>
      </c>
      <c r="AF98" s="13">
        <f>VLOOKUP(A:A,[1]TDSheet!$A:$AF,32,0)</f>
        <v>156.4</v>
      </c>
      <c r="AG98" s="13">
        <f>VLOOKUP(A:A,[1]TDSheet!$A:$AG,33,0)</f>
        <v>161</v>
      </c>
      <c r="AH98" s="13">
        <f>VLOOKUP(A:A,[4]TDSheet!$A:$D,4,0)</f>
        <v>197</v>
      </c>
      <c r="AI98" s="13">
        <f>VLOOKUP(A:A,[1]TDSheet!$A:$AI,35,0)</f>
        <v>0</v>
      </c>
      <c r="AJ98" s="13">
        <f t="shared" si="19"/>
        <v>75</v>
      </c>
      <c r="AK98" s="13"/>
      <c r="AL98" s="13"/>
      <c r="AM98" s="13"/>
      <c r="AN98" s="13"/>
    </row>
    <row r="99" spans="1:40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144</v>
      </c>
      <c r="E99" s="8">
        <v>144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144</v>
      </c>
      <c r="K99" s="13">
        <f t="shared" si="15"/>
        <v>0</v>
      </c>
      <c r="L99" s="13">
        <f>VLOOKUP(A:A,[1]TDSheet!$A:$M,13,0)</f>
        <v>0</v>
      </c>
      <c r="M99" s="13">
        <f>VLOOKUP(A:A,[1]TDSheet!$A:$V,22,0)</f>
        <v>0</v>
      </c>
      <c r="N99" s="13">
        <f>VLOOKUP(A:A,[3]TDSheet!$A:$X,24,0)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144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5</v>
      </c>
      <c r="D100" s="8">
        <v>12</v>
      </c>
      <c r="E100" s="8">
        <v>9</v>
      </c>
      <c r="F100" s="8">
        <v>6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</v>
      </c>
      <c r="K100" s="13">
        <f t="shared" si="15"/>
        <v>-3</v>
      </c>
      <c r="L100" s="13">
        <f>VLOOKUP(A:A,[1]TDSheet!$A:$M,13,0)</f>
        <v>0</v>
      </c>
      <c r="M100" s="13">
        <f>VLOOKUP(A:A,[1]TDSheet!$A:$V,22,0)</f>
        <v>0</v>
      </c>
      <c r="N100" s="13">
        <f>VLOOKUP(A:A,[3]TDSheet!$A:$X,24,0)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1.8</v>
      </c>
      <c r="X100" s="15">
        <v>10</v>
      </c>
      <c r="Y100" s="16">
        <f t="shared" si="17"/>
        <v>8.8888888888888893</v>
      </c>
      <c r="Z100" s="13">
        <f t="shared" si="18"/>
        <v>3.333333333333333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1.2</v>
      </c>
      <c r="AF100" s="13">
        <f>VLOOKUP(A:A,[1]TDSheet!$A:$AF,32,0)</f>
        <v>1.2</v>
      </c>
      <c r="AG100" s="13">
        <f>VLOOKUP(A:A,[1]TDSheet!$A:$AG,33,0)</f>
        <v>1</v>
      </c>
      <c r="AH100" s="13">
        <f>VLOOKUP(A:A,[4]TDSheet!$A:$D,4,0)</f>
        <v>4</v>
      </c>
      <c r="AI100" s="13">
        <f>VLOOKUP(A:A,[1]TDSheet!$A:$AI,35,0)</f>
        <v>0</v>
      </c>
      <c r="AJ100" s="13">
        <f t="shared" si="19"/>
        <v>3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591</v>
      </c>
      <c r="D101" s="8">
        <v>586</v>
      </c>
      <c r="E101" s="8">
        <v>439</v>
      </c>
      <c r="F101" s="8">
        <v>722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457</v>
      </c>
      <c r="K101" s="13">
        <f t="shared" si="15"/>
        <v>-18</v>
      </c>
      <c r="L101" s="13">
        <f>VLOOKUP(A:A,[1]TDSheet!$A:$M,13,0)</f>
        <v>0</v>
      </c>
      <c r="M101" s="13">
        <f>VLOOKUP(A:A,[1]TDSheet!$A:$V,22,0)</f>
        <v>0</v>
      </c>
      <c r="N101" s="13">
        <f>VLOOKUP(A:A,[3]TDSheet!$A:$X,24,0)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87.8</v>
      </c>
      <c r="X101" s="15">
        <v>100</v>
      </c>
      <c r="Y101" s="16">
        <f t="shared" si="17"/>
        <v>9.3621867881548972</v>
      </c>
      <c r="Z101" s="13">
        <f t="shared" si="18"/>
        <v>8.2232346241457854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114.8</v>
      </c>
      <c r="AF101" s="13">
        <f>VLOOKUP(A:A,[1]TDSheet!$A:$AF,32,0)</f>
        <v>114.8</v>
      </c>
      <c r="AG101" s="13">
        <f>VLOOKUP(A:A,[1]TDSheet!$A:$AG,33,0)</f>
        <v>104.2</v>
      </c>
      <c r="AH101" s="13">
        <f>VLOOKUP(A:A,[4]TDSheet!$A:$D,4,0)</f>
        <v>152</v>
      </c>
      <c r="AI101" s="13">
        <f>VLOOKUP(A:A,[1]TDSheet!$A:$AI,35,0)</f>
        <v>0</v>
      </c>
      <c r="AJ101" s="13">
        <f t="shared" si="19"/>
        <v>12</v>
      </c>
      <c r="AK101" s="13"/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529</v>
      </c>
      <c r="D102" s="8">
        <v>443</v>
      </c>
      <c r="E102" s="8">
        <v>479</v>
      </c>
      <c r="F102" s="8">
        <v>482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497</v>
      </c>
      <c r="K102" s="13">
        <f t="shared" si="15"/>
        <v>-18</v>
      </c>
      <c r="L102" s="13">
        <f>VLOOKUP(A:A,[1]TDSheet!$A:$M,13,0)</f>
        <v>0</v>
      </c>
      <c r="M102" s="13">
        <f>VLOOKUP(A:A,[1]TDSheet!$A:$V,22,0)</f>
        <v>200</v>
      </c>
      <c r="N102" s="13">
        <f>VLOOKUP(A:A,[3]TDSheet!$A:$X,24,0)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95.8</v>
      </c>
      <c r="X102" s="15">
        <v>100</v>
      </c>
      <c r="Y102" s="16">
        <f t="shared" si="17"/>
        <v>9.2066805845511492</v>
      </c>
      <c r="Z102" s="13">
        <f t="shared" si="18"/>
        <v>5.0313152400835071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75</v>
      </c>
      <c r="AF102" s="13">
        <f>VLOOKUP(A:A,[1]TDSheet!$A:$AF,32,0)</f>
        <v>75</v>
      </c>
      <c r="AG102" s="13">
        <f>VLOOKUP(A:A,[1]TDSheet!$A:$AG,33,0)</f>
        <v>78</v>
      </c>
      <c r="AH102" s="13">
        <f>VLOOKUP(A:A,[4]TDSheet!$A:$D,4,0)</f>
        <v>122</v>
      </c>
      <c r="AI102" s="13">
        <f>VLOOKUP(A:A,[1]TDSheet!$A:$AI,35,0)</f>
        <v>0</v>
      </c>
      <c r="AJ102" s="13">
        <f t="shared" si="19"/>
        <v>7.0000000000000009</v>
      </c>
      <c r="AK102" s="13"/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57</v>
      </c>
      <c r="D103" s="8">
        <v>420</v>
      </c>
      <c r="E103" s="8">
        <v>333</v>
      </c>
      <c r="F103" s="8">
        <v>135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454</v>
      </c>
      <c r="K103" s="13">
        <f t="shared" si="15"/>
        <v>-121</v>
      </c>
      <c r="L103" s="13">
        <f>VLOOKUP(A:A,[1]TDSheet!$A:$M,13,0)</f>
        <v>100</v>
      </c>
      <c r="M103" s="13">
        <f>VLOOKUP(A:A,[1]TDSheet!$A:$V,22,0)</f>
        <v>300</v>
      </c>
      <c r="N103" s="13">
        <f>VLOOKUP(A:A,[3]TDSheet!$A:$X,24,0)</f>
        <v>100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66.599999999999994</v>
      </c>
      <c r="X103" s="15"/>
      <c r="Y103" s="16">
        <f t="shared" si="17"/>
        <v>9.5345345345345347</v>
      </c>
      <c r="Z103" s="13">
        <f t="shared" si="18"/>
        <v>2.0270270270270272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56</v>
      </c>
      <c r="AF103" s="13">
        <f>VLOOKUP(A:A,[1]TDSheet!$A:$AF,32,0)</f>
        <v>56</v>
      </c>
      <c r="AG103" s="13">
        <f>VLOOKUP(A:A,[1]TDSheet!$A:$AG,33,0)</f>
        <v>58.2</v>
      </c>
      <c r="AH103" s="13">
        <f>VLOOKUP(A:A,[4]TDSheet!$A:$D,4,0)</f>
        <v>71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995</v>
      </c>
      <c r="D104" s="8">
        <v>937</v>
      </c>
      <c r="E104" s="8">
        <v>715</v>
      </c>
      <c r="F104" s="8">
        <v>1204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746</v>
      </c>
      <c r="K104" s="13">
        <f t="shared" si="15"/>
        <v>-31</v>
      </c>
      <c r="L104" s="13">
        <f>VLOOKUP(A:A,[1]TDSheet!$A:$M,13,0)</f>
        <v>0</v>
      </c>
      <c r="M104" s="13">
        <f>VLOOKUP(A:A,[1]TDSheet!$A:$V,22,0)</f>
        <v>0</v>
      </c>
      <c r="N104" s="13">
        <f>VLOOKUP(A:A,[3]TDSheet!$A:$X,24,0)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143</v>
      </c>
      <c r="X104" s="15">
        <v>150</v>
      </c>
      <c r="Y104" s="16">
        <f t="shared" si="17"/>
        <v>9.4685314685314683</v>
      </c>
      <c r="Z104" s="13">
        <f t="shared" si="18"/>
        <v>8.41958041958042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193</v>
      </c>
      <c r="AF104" s="13">
        <f>VLOOKUP(A:A,[1]TDSheet!$A:$AF,32,0)</f>
        <v>193</v>
      </c>
      <c r="AG104" s="13">
        <f>VLOOKUP(A:A,[1]TDSheet!$A:$AG,33,0)</f>
        <v>165</v>
      </c>
      <c r="AH104" s="13">
        <f>VLOOKUP(A:A,[4]TDSheet!$A:$D,4,0)</f>
        <v>211</v>
      </c>
      <c r="AI104" s="13">
        <f>VLOOKUP(A:A,[1]TDSheet!$A:$AI,35,0)</f>
        <v>0</v>
      </c>
      <c r="AJ104" s="13">
        <f t="shared" si="19"/>
        <v>10.500000000000002</v>
      </c>
      <c r="AK104" s="13"/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901</v>
      </c>
      <c r="D105" s="8">
        <v>655</v>
      </c>
      <c r="E105" s="8">
        <v>812</v>
      </c>
      <c r="F105" s="8">
        <v>727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849</v>
      </c>
      <c r="K105" s="13">
        <f t="shared" si="15"/>
        <v>-37</v>
      </c>
      <c r="L105" s="13">
        <f>VLOOKUP(A:A,[1]TDSheet!$A:$M,13,0)</f>
        <v>100</v>
      </c>
      <c r="M105" s="13">
        <f>VLOOKUP(A:A,[1]TDSheet!$A:$V,22,0)</f>
        <v>200</v>
      </c>
      <c r="N105" s="13">
        <f>VLOOKUP(A:A,[3]TDSheet!$A:$X,24,0)</f>
        <v>200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162.4</v>
      </c>
      <c r="X105" s="15">
        <v>300</v>
      </c>
      <c r="Y105" s="16">
        <f t="shared" si="17"/>
        <v>9.402709359605911</v>
      </c>
      <c r="Z105" s="13">
        <f t="shared" si="18"/>
        <v>4.4766009852216744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209.4</v>
      </c>
      <c r="AF105" s="13">
        <f>VLOOKUP(A:A,[1]TDSheet!$A:$AF,32,0)</f>
        <v>209.4</v>
      </c>
      <c r="AG105" s="13">
        <f>VLOOKUP(A:A,[1]TDSheet!$A:$AG,33,0)</f>
        <v>145</v>
      </c>
      <c r="AH105" s="13">
        <f>VLOOKUP(A:A,[4]TDSheet!$A:$D,4,0)</f>
        <v>246</v>
      </c>
      <c r="AI105" s="13">
        <f>VLOOKUP(A:A,[1]TDSheet!$A:$AI,35,0)</f>
        <v>0</v>
      </c>
      <c r="AJ105" s="13">
        <f t="shared" si="19"/>
        <v>21.000000000000004</v>
      </c>
      <c r="AK105" s="13"/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646</v>
      </c>
      <c r="D106" s="8">
        <v>1020</v>
      </c>
      <c r="E106" s="8">
        <v>637</v>
      </c>
      <c r="F106" s="8">
        <v>1020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667</v>
      </c>
      <c r="K106" s="13">
        <f t="shared" si="15"/>
        <v>-30</v>
      </c>
      <c r="L106" s="13">
        <f>VLOOKUP(A:A,[1]TDSheet!$A:$M,13,0)</f>
        <v>0</v>
      </c>
      <c r="M106" s="13">
        <f>VLOOKUP(A:A,[1]TDSheet!$A:$V,22,0)</f>
        <v>0</v>
      </c>
      <c r="N106" s="13">
        <f>VLOOKUP(A:A,[3]TDSheet!$A:$X,24,0)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127.4</v>
      </c>
      <c r="X106" s="15">
        <v>200</v>
      </c>
      <c r="Y106" s="16">
        <f t="shared" si="17"/>
        <v>9.5761381475667182</v>
      </c>
      <c r="Z106" s="13">
        <f t="shared" si="18"/>
        <v>8.0062794348508639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165.4</v>
      </c>
      <c r="AF106" s="13">
        <f>VLOOKUP(A:A,[1]TDSheet!$A:$AF,32,0)</f>
        <v>165.4</v>
      </c>
      <c r="AG106" s="13">
        <f>VLOOKUP(A:A,[1]TDSheet!$A:$AG,33,0)</f>
        <v>137.4</v>
      </c>
      <c r="AH106" s="13">
        <f>VLOOKUP(A:A,[4]TDSheet!$A:$D,4,0)</f>
        <v>183</v>
      </c>
      <c r="AI106" s="13">
        <f>VLOOKUP(A:A,[1]TDSheet!$A:$AI,35,0)</f>
        <v>0</v>
      </c>
      <c r="AJ106" s="13">
        <f t="shared" si="19"/>
        <v>14.000000000000002</v>
      </c>
      <c r="AK106" s="13"/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542</v>
      </c>
      <c r="D107" s="8">
        <v>423</v>
      </c>
      <c r="E107" s="8">
        <v>497</v>
      </c>
      <c r="F107" s="8">
        <v>461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504</v>
      </c>
      <c r="K107" s="13">
        <f t="shared" si="15"/>
        <v>-7</v>
      </c>
      <c r="L107" s="13">
        <f>VLOOKUP(A:A,[1]TDSheet!$A:$M,13,0)</f>
        <v>100</v>
      </c>
      <c r="M107" s="13">
        <f>VLOOKUP(A:A,[1]TDSheet!$A:$V,22,0)</f>
        <v>100</v>
      </c>
      <c r="N107" s="13">
        <f>VLOOKUP(A:A,[3]TDSheet!$A:$X,24,0)</f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99.4</v>
      </c>
      <c r="X107" s="15">
        <v>200</v>
      </c>
      <c r="Y107" s="16">
        <f t="shared" si="17"/>
        <v>9.668008048289737</v>
      </c>
      <c r="Z107" s="13">
        <f t="shared" si="18"/>
        <v>4.6378269617706236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41.4</v>
      </c>
      <c r="AF107" s="13">
        <f>VLOOKUP(A:A,[1]TDSheet!$A:$AF,32,0)</f>
        <v>41.4</v>
      </c>
      <c r="AG107" s="13">
        <f>VLOOKUP(A:A,[1]TDSheet!$A:$AG,33,0)</f>
        <v>88</v>
      </c>
      <c r="AH107" s="13">
        <f>VLOOKUP(A:A,[4]TDSheet!$A:$D,4,0)</f>
        <v>165</v>
      </c>
      <c r="AI107" s="13" t="str">
        <f>VLOOKUP(A:A,[1]TDSheet!$A:$AI,35,0)</f>
        <v>увел</v>
      </c>
      <c r="AJ107" s="13">
        <f t="shared" si="19"/>
        <v>11</v>
      </c>
      <c r="AK107" s="13"/>
      <c r="AL107" s="13"/>
      <c r="AM107" s="13"/>
      <c r="AN107" s="13"/>
    </row>
    <row r="108" spans="1:40" s="1" customFormat="1" ht="21.95" customHeight="1" outlineLevel="1" x14ac:dyDescent="0.2">
      <c r="A108" s="7" t="s">
        <v>110</v>
      </c>
      <c r="B108" s="7" t="s">
        <v>12</v>
      </c>
      <c r="C108" s="8">
        <v>396</v>
      </c>
      <c r="D108" s="8">
        <v>503</v>
      </c>
      <c r="E108" s="17">
        <v>654</v>
      </c>
      <c r="F108" s="17">
        <v>45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672</v>
      </c>
      <c r="K108" s="13">
        <f t="shared" si="15"/>
        <v>-18</v>
      </c>
      <c r="L108" s="13">
        <f>VLOOKUP(A:A,[1]TDSheet!$A:$M,13,0)</f>
        <v>0</v>
      </c>
      <c r="M108" s="13">
        <f>VLOOKUP(A:A,[1]TDSheet!$A:$V,22,0)</f>
        <v>0</v>
      </c>
      <c r="N108" s="13">
        <f>VLOOKUP(A:A,[3]TDSheet!$A:$X,24,0)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130.80000000000001</v>
      </c>
      <c r="X108" s="15"/>
      <c r="Y108" s="16">
        <f t="shared" si="17"/>
        <v>0.34403669724770641</v>
      </c>
      <c r="Z108" s="13">
        <f t="shared" si="18"/>
        <v>0.34403669724770641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124.2</v>
      </c>
      <c r="AF108" s="13">
        <f>VLOOKUP(A:A,[1]TDSheet!$A:$AF,32,0)</f>
        <v>124.2</v>
      </c>
      <c r="AG108" s="13">
        <f>VLOOKUP(A:A,[1]TDSheet!$A:$AG,33,0)</f>
        <v>122.6</v>
      </c>
      <c r="AH108" s="13">
        <f>VLOOKUP(A:A,[4]TDSheet!$A:$D,4,0)</f>
        <v>155</v>
      </c>
      <c r="AI108" s="13">
        <f>VLOOKUP(A:A,[1]TDSheet!$A:$AI,35,0)</f>
        <v>0</v>
      </c>
      <c r="AJ108" s="13">
        <f t="shared" si="19"/>
        <v>0</v>
      </c>
      <c r="AK108" s="13"/>
      <c r="AL108" s="13"/>
      <c r="AM108" s="13"/>
      <c r="AN108" s="13"/>
    </row>
    <row r="109" spans="1:40" s="1" customFormat="1" ht="21.95" customHeight="1" outlineLevel="1" x14ac:dyDescent="0.2">
      <c r="A109" s="7" t="s">
        <v>111</v>
      </c>
      <c r="B109" s="7" t="s">
        <v>12</v>
      </c>
      <c r="C109" s="8">
        <v>566</v>
      </c>
      <c r="D109" s="8">
        <v>1356</v>
      </c>
      <c r="E109" s="17">
        <v>2154</v>
      </c>
      <c r="F109" s="18">
        <v>-267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2220</v>
      </c>
      <c r="K109" s="13">
        <f t="shared" si="15"/>
        <v>-66</v>
      </c>
      <c r="L109" s="13">
        <f>VLOOKUP(A:A,[1]TDSheet!$A:$M,13,0)</f>
        <v>0</v>
      </c>
      <c r="M109" s="13">
        <f>VLOOKUP(A:A,[1]TDSheet!$A:$V,22,0)</f>
        <v>0</v>
      </c>
      <c r="N109" s="13">
        <f>VLOOKUP(A:A,[3]TDSheet!$A:$X,24,0)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430.8</v>
      </c>
      <c r="X109" s="15"/>
      <c r="Y109" s="16">
        <f t="shared" si="17"/>
        <v>-0.61977715877437323</v>
      </c>
      <c r="Z109" s="13">
        <f t="shared" si="18"/>
        <v>-0.61977715877437323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522.4</v>
      </c>
      <c r="AF109" s="13">
        <f>VLOOKUP(A:A,[1]TDSheet!$A:$AF,32,0)</f>
        <v>522.4</v>
      </c>
      <c r="AG109" s="13">
        <f>VLOOKUP(A:A,[1]TDSheet!$A:$AG,33,0)</f>
        <v>458.6</v>
      </c>
      <c r="AH109" s="13">
        <f>VLOOKUP(A:A,[4]TDSheet!$A:$D,4,0)</f>
        <v>464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  <c r="AN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2025-09-18T09:50:44Z</dcterms:modified>
</cp:coreProperties>
</file>