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5,25\12,05,25 Ост СЫР филиалы\"/>
    </mc:Choice>
  </mc:AlternateContent>
  <xr:revisionPtr revIDLastSave="0" documentId="13_ncr:1_{E8EABF43-341F-4322-85C0-D889399806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O9" i="1"/>
  <c r="S9" i="1" s="1"/>
  <c r="O10" i="1"/>
  <c r="S10" i="1" s="1"/>
  <c r="O11" i="1"/>
  <c r="S11" i="1" s="1"/>
  <c r="O42" i="1"/>
  <c r="S42" i="1" s="1"/>
  <c r="O43" i="1"/>
  <c r="S43" i="1" s="1"/>
  <c r="O12" i="1"/>
  <c r="S12" i="1" s="1"/>
  <c r="O13" i="1"/>
  <c r="AF13" i="1" s="1"/>
  <c r="O14" i="1"/>
  <c r="S14" i="1" s="1"/>
  <c r="O15" i="1"/>
  <c r="S15" i="1" s="1"/>
  <c r="O16" i="1"/>
  <c r="S16" i="1" s="1"/>
  <c r="O17" i="1"/>
  <c r="O18" i="1"/>
  <c r="O19" i="1"/>
  <c r="S19" i="1" s="1"/>
  <c r="O20" i="1"/>
  <c r="S20" i="1" s="1"/>
  <c r="O21" i="1"/>
  <c r="P21" i="1" s="1"/>
  <c r="AF21" i="1" s="1"/>
  <c r="O22" i="1"/>
  <c r="O23" i="1"/>
  <c r="S23" i="1" s="1"/>
  <c r="O24" i="1"/>
  <c r="S24" i="1" s="1"/>
  <c r="O26" i="1"/>
  <c r="S26" i="1" s="1"/>
  <c r="O27" i="1"/>
  <c r="S27" i="1" s="1"/>
  <c r="O25" i="1"/>
  <c r="S25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S38" i="1" s="1"/>
  <c r="O39" i="1"/>
  <c r="S39" i="1" s="1"/>
  <c r="O40" i="1"/>
  <c r="S40" i="1" s="1"/>
  <c r="O6" i="1"/>
  <c r="T6" i="1" s="1"/>
  <c r="K40" i="1"/>
  <c r="K39" i="1"/>
  <c r="AF38" i="1"/>
  <c r="K38" i="1"/>
  <c r="K37" i="1"/>
  <c r="AF36" i="1"/>
  <c r="K36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K25" i="1"/>
  <c r="AF27" i="1"/>
  <c r="K27" i="1"/>
  <c r="AF26" i="1"/>
  <c r="K26" i="1"/>
  <c r="AF24" i="1"/>
  <c r="K24" i="1"/>
  <c r="AF23" i="1"/>
  <c r="K23" i="1"/>
  <c r="K22" i="1"/>
  <c r="K21" i="1"/>
  <c r="AF20" i="1"/>
  <c r="K20" i="1"/>
  <c r="AF19" i="1"/>
  <c r="K19" i="1"/>
  <c r="K18" i="1"/>
  <c r="K17" i="1"/>
  <c r="AF16" i="1"/>
  <c r="K16" i="1"/>
  <c r="AF15" i="1"/>
  <c r="K15" i="1"/>
  <c r="AF14" i="1"/>
  <c r="K14" i="1"/>
  <c r="K13" i="1"/>
  <c r="AF12" i="1"/>
  <c r="K12" i="1"/>
  <c r="K43" i="1"/>
  <c r="K42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7" i="1" l="1"/>
  <c r="AF17" i="1" s="1"/>
  <c r="P35" i="1"/>
  <c r="AF35" i="1" s="1"/>
  <c r="P18" i="1"/>
  <c r="AF18" i="1" s="1"/>
  <c r="P22" i="1"/>
  <c r="AF22" i="1" s="1"/>
  <c r="P37" i="1"/>
  <c r="AF37" i="1" s="1"/>
  <c r="S21" i="1"/>
  <c r="S13" i="1"/>
  <c r="T38" i="1"/>
  <c r="T34" i="1"/>
  <c r="T31" i="1"/>
  <c r="T25" i="1"/>
  <c r="T23" i="1"/>
  <c r="T19" i="1"/>
  <c r="T15" i="1"/>
  <c r="T43" i="1"/>
  <c r="T9" i="1"/>
  <c r="T40" i="1"/>
  <c r="T36" i="1"/>
  <c r="T32" i="1"/>
  <c r="T29" i="1"/>
  <c r="T26" i="1"/>
  <c r="T21" i="1"/>
  <c r="T17" i="1"/>
  <c r="T13" i="1"/>
  <c r="T11" i="1"/>
  <c r="T7" i="1"/>
  <c r="O5" i="1"/>
  <c r="S6" i="1"/>
  <c r="T39" i="1"/>
  <c r="T37" i="1"/>
  <c r="T35" i="1"/>
  <c r="T33" i="1"/>
  <c r="T30" i="1"/>
  <c r="T28" i="1"/>
  <c r="T27" i="1"/>
  <c r="T24" i="1"/>
  <c r="T22" i="1"/>
  <c r="T20" i="1"/>
  <c r="T18" i="1"/>
  <c r="T16" i="1"/>
  <c r="T14" i="1"/>
  <c r="T12" i="1"/>
  <c r="T42" i="1"/>
  <c r="T10" i="1"/>
  <c r="T8" i="1"/>
  <c r="S8" i="1"/>
  <c r="K5" i="1"/>
  <c r="S17" i="1" l="1"/>
  <c r="AF5" i="1"/>
  <c r="S18" i="1"/>
  <c r="S37" i="1"/>
  <c r="P5" i="1"/>
  <c r="S22" i="1"/>
  <c r="S35" i="1"/>
</calcChain>
</file>

<file path=xl/sharedStrings.xml><?xml version="1.0" encoding="utf-8"?>
<sst xmlns="http://schemas.openxmlformats.org/spreadsheetml/2006/main" count="141" uniqueCount="86">
  <si>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</si>
  <si>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</si>
  <si>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</si>
  <si>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</si>
  <si>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</si>
  <si>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</si>
  <si>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</si>
  <si>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</si>
  <si>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</si>
  <si>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</si>
  <si>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</si>
  <si>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</si>
  <si>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</si>
  <si>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</si>
  <si>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</si>
  <si>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</si>
  <si>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</si>
  <si>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</si>
  <si>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</si>
  <si>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</si>
  <si>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</si>
  <si>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</si>
  <si>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</si>
  <si>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</si>
  <si>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</si>
  <si>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</si>
  <si>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</si>
  <si>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</si>
  <si>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</si>
  <si>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</si>
  <si>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</si>
  <si>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</si>
  <si>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</si>
  <si>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</si>
  <si>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</si>
  <si>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</si>
  <si>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</si>
  <si>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</si>
  <si>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</si>
  <si>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</si>
  <si>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</si>
  <si>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</si>
  <si>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</si>
  <si>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</si>
  <si>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</si>
  <si>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</si>
  <si>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</si>
  <si>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</si>
  <si>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</si>
  <si>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</si>
  <si>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</si>
  <si>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</si>
  <si>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</si>
  <si>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</si>
  <si>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</si>
  <si>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</si>
  <si>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</si>
  <si>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</si>
  <si>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</si>
  <si>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</si>
  <si>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</si>
  <si>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</si>
  <si>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</si>
  <si>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Российский  50% 200гр    Останкино</t>
  </si>
  <si>
    <t>дубль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</si>
  <si>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</si>
  <si>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</si>
  <si>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05,05,25 в уценку 71кг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</si>
  <si>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</si>
  <si>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</si>
  <si>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</si>
  <si>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</si>
  <si>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</si>
  <si>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</si>
  <si>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</si>
  <si>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</si>
  <si>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</si>
  <si>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</si>
  <si>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</si>
  <si>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У_9988421 Творожный Сыр 60 % С маринованными огурчиками и укропом  Останкино</t>
  </si>
  <si>
    <t>уценка</t>
  </si>
  <si>
    <t>У_Сыр Сливочный со вкусом топленого молока 45% ти Папа Может, брус (2 шт)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</si>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</sst>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312.29599999999999</v>
      </c>
      <c r="F5" s="4">
        <f>SUM(F6:F496)</f>
        <v>1397.0450000000001</v>
      </c>
      <c r="G5" s="7"/>
      <c r="H5" s="1"/>
      <c r="I5" s="1"/>
      <c r="J5" s="4">
        <f t="shared" ref="J5:Q5" si="0">SUM(J6:J496)</f>
        <v>316.5</v>
      </c>
      <c r="K5" s="4">
        <f t="shared" si="0"/>
        <v>-4.2040000000000015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62.459199999999996</v>
      </c>
      <c r="P5" s="4">
        <f t="shared" si="0"/>
        <v>452.2</v>
      </c>
      <c r="Q5" s="4">
        <f t="shared" si="0"/>
        <v>0</v>
      </c>
      <c r="R5" s="1"/>
      <c r="S5" s="1"/>
      <c r="T5" s="1"/>
      <c r="U5" s="4">
        <f t="shared" ref="U5:AD5" si="1">SUM(U6:U496)</f>
        <v>45.18</v>
      </c>
      <c r="V5" s="4">
        <f t="shared" si="1"/>
        <v>56.931000000000004</v>
      </c>
      <c r="W5" s="4">
        <f t="shared" si="1"/>
        <v>69.763199999999998</v>
      </c>
      <c r="X5" s="4">
        <f t="shared" si="1"/>
        <v>121.79459999999997</v>
      </c>
      <c r="Y5" s="4">
        <f t="shared" si="1"/>
        <v>89.576599999999985</v>
      </c>
      <c r="Z5" s="4">
        <f t="shared" si="1"/>
        <v>127.32220000000001</v>
      </c>
      <c r="AA5" s="4">
        <f t="shared" si="1"/>
        <v>124.80280000000002</v>
      </c>
      <c r="AB5" s="4">
        <f t="shared" si="1"/>
        <v>94.143199999999993</v>
      </c>
      <c r="AC5" s="4">
        <f t="shared" si="1"/>
        <v>88.141000000000005</v>
      </c>
      <c r="AD5" s="4">
        <f t="shared" si="1"/>
        <v>58.1646</v>
      </c>
      <c r="AE5" s="1"/>
      <c r="AF5" s="4">
        <f>SUM(AF6:AF496)</f>
        <v>84.156000000000006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131</v>
      </c>
      <c r="D6" s="1"/>
      <c r="E6" s="1">
        <v>11</v>
      </c>
      <c r="F6" s="1">
        <v>101</v>
      </c>
      <c r="G6" s="7">
        <v>0.14000000000000001</v>
      </c>
      <c r="H6" s="1">
        <v>180</v>
      </c>
      <c r="I6" s="1">
        <v>9988421</v>
      </c>
      <c r="J6" s="1">
        <v>11</v>
      </c>
      <c r="K6" s="1">
        <f t="shared" ref="K6:K40" si="2">E6-J6</f>
        <v>0</v>
      </c>
      <c r="L6" s="1"/>
      <c r="M6" s="1"/>
      <c r="N6" s="1"/>
      <c r="O6" s="1">
        <f>E6/5</f>
        <v>2.2000000000000002</v>
      </c>
      <c r="P6" s="5"/>
      <c r="Q6" s="5"/>
      <c r="R6" s="1"/>
      <c r="S6" s="1">
        <f>(F6+P6)/O6</f>
        <v>45.909090909090907</v>
      </c>
      <c r="T6" s="1">
        <f>F6/O6</f>
        <v>45.909090909090907</v>
      </c>
      <c r="U6" s="1">
        <v>0.8</v>
      </c>
      <c r="V6" s="1">
        <v>2</v>
      </c>
      <c r="W6" s="1">
        <v>0.2</v>
      </c>
      <c r="X6" s="1">
        <v>2.2000000000000002</v>
      </c>
      <c r="Y6" s="1">
        <v>0.6</v>
      </c>
      <c r="Z6" s="1">
        <v>1.4</v>
      </c>
      <c r="AA6" s="1">
        <v>2</v>
      </c>
      <c r="AB6" s="1">
        <v>8.1999999999999993</v>
      </c>
      <c r="AC6" s="1">
        <v>3.6</v>
      </c>
      <c r="AD6" s="1">
        <v>1.4</v>
      </c>
      <c r="AE6" s="25" t="s">
        <v>83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20</v>
      </c>
      <c r="D7" s="1"/>
      <c r="E7" s="1">
        <v>3</v>
      </c>
      <c r="F7" s="1">
        <v>17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2"/>
        <v>0</v>
      </c>
      <c r="L7" s="1"/>
      <c r="M7" s="1"/>
      <c r="N7" s="1"/>
      <c r="O7" s="1">
        <f t="shared" ref="O7:O40" si="3">E7/5</f>
        <v>0.6</v>
      </c>
      <c r="P7" s="5"/>
      <c r="Q7" s="5"/>
      <c r="R7" s="1"/>
      <c r="S7" s="1">
        <f t="shared" ref="S7:S40" si="4">(F7+P7)/O7</f>
        <v>28.333333333333336</v>
      </c>
      <c r="T7" s="1">
        <f t="shared" ref="T7:T40" si="5">F7/O7</f>
        <v>28.333333333333336</v>
      </c>
      <c r="U7" s="1">
        <v>0.4</v>
      </c>
      <c r="V7" s="1">
        <v>1.6</v>
      </c>
      <c r="W7" s="1">
        <v>2.4</v>
      </c>
      <c r="X7" s="1">
        <v>4.4000000000000004</v>
      </c>
      <c r="Y7" s="1">
        <v>2</v>
      </c>
      <c r="Z7" s="1">
        <v>3.4</v>
      </c>
      <c r="AA7" s="1">
        <v>4.4000000000000004</v>
      </c>
      <c r="AB7" s="1">
        <v>3.2</v>
      </c>
      <c r="AC7" s="1">
        <v>1.8</v>
      </c>
      <c r="AD7" s="1">
        <v>3.8</v>
      </c>
      <c r="AE7" s="13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30</v>
      </c>
      <c r="D8" s="1"/>
      <c r="E8" s="1">
        <v>6</v>
      </c>
      <c r="F8" s="1">
        <v>24</v>
      </c>
      <c r="G8" s="7">
        <v>0.18</v>
      </c>
      <c r="H8" s="1">
        <v>270</v>
      </c>
      <c r="I8" s="1">
        <v>9988445</v>
      </c>
      <c r="J8" s="1">
        <v>5</v>
      </c>
      <c r="K8" s="1">
        <f t="shared" si="2"/>
        <v>1</v>
      </c>
      <c r="L8" s="1"/>
      <c r="M8" s="1"/>
      <c r="N8" s="1"/>
      <c r="O8" s="1">
        <f t="shared" si="3"/>
        <v>1.2</v>
      </c>
      <c r="P8" s="5"/>
      <c r="Q8" s="5"/>
      <c r="R8" s="1"/>
      <c r="S8" s="1">
        <f t="shared" si="4"/>
        <v>20</v>
      </c>
      <c r="T8" s="1">
        <f t="shared" si="5"/>
        <v>20</v>
      </c>
      <c r="U8" s="1">
        <v>0.4</v>
      </c>
      <c r="V8" s="1">
        <v>0.8</v>
      </c>
      <c r="W8" s="1">
        <v>2.8</v>
      </c>
      <c r="X8" s="1">
        <v>3.8</v>
      </c>
      <c r="Y8" s="1">
        <v>2.4</v>
      </c>
      <c r="Z8" s="1">
        <v>4</v>
      </c>
      <c r="AA8" s="1">
        <v>4</v>
      </c>
      <c r="AB8" s="1">
        <v>4.2</v>
      </c>
      <c r="AC8" s="1">
        <v>1.6</v>
      </c>
      <c r="AD8" s="1">
        <v>3.6</v>
      </c>
      <c r="AE8" s="25" t="s">
        <v>82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39</v>
      </c>
      <c r="B9" s="10" t="s">
        <v>35</v>
      </c>
      <c r="C9" s="10">
        <v>21</v>
      </c>
      <c r="D9" s="10"/>
      <c r="E9" s="10"/>
      <c r="F9" s="10">
        <v>21</v>
      </c>
      <c r="G9" s="11">
        <v>0</v>
      </c>
      <c r="H9" s="10" t="e">
        <v>#N/A</v>
      </c>
      <c r="I9" s="10" t="s">
        <v>40</v>
      </c>
      <c r="J9" s="10"/>
      <c r="K9" s="10">
        <f t="shared" si="2"/>
        <v>0</v>
      </c>
      <c r="L9" s="10"/>
      <c r="M9" s="10"/>
      <c r="N9" s="10"/>
      <c r="O9" s="10">
        <f t="shared" si="3"/>
        <v>0</v>
      </c>
      <c r="P9" s="12"/>
      <c r="Q9" s="12"/>
      <c r="R9" s="10"/>
      <c r="S9" s="10" t="e">
        <f t="shared" si="4"/>
        <v>#DIV/0!</v>
      </c>
      <c r="T9" s="10" t="e">
        <f t="shared" si="5"/>
        <v>#DIV/0!</v>
      </c>
      <c r="U9" s="10">
        <v>1</v>
      </c>
      <c r="V9" s="10">
        <v>1</v>
      </c>
      <c r="W9" s="10">
        <v>0.2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3" t="s">
        <v>37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41</v>
      </c>
      <c r="B10" s="10" t="s">
        <v>35</v>
      </c>
      <c r="C10" s="10">
        <v>21</v>
      </c>
      <c r="D10" s="10"/>
      <c r="E10" s="10"/>
      <c r="F10" s="10">
        <v>21</v>
      </c>
      <c r="G10" s="11">
        <v>0</v>
      </c>
      <c r="H10" s="10" t="e">
        <v>#N/A</v>
      </c>
      <c r="I10" s="10" t="s">
        <v>40</v>
      </c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0.4</v>
      </c>
      <c r="V10" s="10">
        <v>1.6</v>
      </c>
      <c r="W10" s="10">
        <v>0.2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3" t="s">
        <v>37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35</v>
      </c>
      <c r="C11" s="10">
        <v>24</v>
      </c>
      <c r="D11" s="10"/>
      <c r="E11" s="10"/>
      <c r="F11" s="10">
        <v>24</v>
      </c>
      <c r="G11" s="11">
        <v>0</v>
      </c>
      <c r="H11" s="10" t="e">
        <v>#N/A</v>
      </c>
      <c r="I11" s="10" t="s">
        <v>40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0.6</v>
      </c>
      <c r="V11" s="10">
        <v>0.8</v>
      </c>
      <c r="W11" s="10">
        <v>0.2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3" t="s">
        <v>37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35</v>
      </c>
      <c r="C12" s="1">
        <v>35</v>
      </c>
      <c r="D12" s="1"/>
      <c r="E12" s="1"/>
      <c r="F12" s="1">
        <v>35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0.4</v>
      </c>
      <c r="X12" s="1">
        <v>0</v>
      </c>
      <c r="Y12" s="1">
        <v>0.2</v>
      </c>
      <c r="Z12" s="1">
        <v>0.4</v>
      </c>
      <c r="AA12" s="1">
        <v>0</v>
      </c>
      <c r="AB12" s="1">
        <v>0.4</v>
      </c>
      <c r="AC12" s="1">
        <v>0.6</v>
      </c>
      <c r="AD12" s="1">
        <v>0</v>
      </c>
      <c r="AE12" s="13" t="s">
        <v>37</v>
      </c>
      <c r="AF12" s="1">
        <f t="shared" ref="AF12:AF27" si="6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6</v>
      </c>
      <c r="D13" s="1"/>
      <c r="E13" s="1">
        <v>2</v>
      </c>
      <c r="F13" s="1">
        <v>4</v>
      </c>
      <c r="G13" s="7">
        <v>0.4</v>
      </c>
      <c r="H13" s="1">
        <v>270</v>
      </c>
      <c r="I13" s="1">
        <v>9988476</v>
      </c>
      <c r="J13" s="1">
        <v>2</v>
      </c>
      <c r="K13" s="1">
        <f t="shared" si="2"/>
        <v>0</v>
      </c>
      <c r="L13" s="1"/>
      <c r="M13" s="1"/>
      <c r="N13" s="1"/>
      <c r="O13" s="1">
        <f t="shared" si="3"/>
        <v>0.4</v>
      </c>
      <c r="P13" s="5"/>
      <c r="Q13" s="5"/>
      <c r="R13" s="1"/>
      <c r="S13" s="1">
        <f t="shared" si="4"/>
        <v>10</v>
      </c>
      <c r="T13" s="1">
        <f t="shared" si="5"/>
        <v>10</v>
      </c>
      <c r="U13" s="1">
        <v>1</v>
      </c>
      <c r="V13" s="1">
        <v>0.4</v>
      </c>
      <c r="W13" s="1">
        <v>1.2</v>
      </c>
      <c r="X13" s="1">
        <v>3.8</v>
      </c>
      <c r="Y13" s="1">
        <v>0.8</v>
      </c>
      <c r="Z13" s="1">
        <v>2.4</v>
      </c>
      <c r="AA13" s="1">
        <v>1.4</v>
      </c>
      <c r="AB13" s="1">
        <v>1.6</v>
      </c>
      <c r="AC13" s="1">
        <v>2</v>
      </c>
      <c r="AD13" s="1">
        <v>1.8</v>
      </c>
      <c r="AE13" s="1" t="s">
        <v>47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5034819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50</v>
      </c>
      <c r="C15" s="1"/>
      <c r="D15" s="1"/>
      <c r="E15" s="1"/>
      <c r="F15" s="1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35</v>
      </c>
      <c r="C16" s="1"/>
      <c r="D16" s="1"/>
      <c r="E16" s="1"/>
      <c r="F16" s="1"/>
      <c r="G16" s="7">
        <v>0.1</v>
      </c>
      <c r="H16" s="1">
        <v>90</v>
      </c>
      <c r="I16" s="1">
        <v>8444163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35</v>
      </c>
      <c r="C17" s="1">
        <v>102</v>
      </c>
      <c r="D17" s="1"/>
      <c r="E17" s="1">
        <v>27</v>
      </c>
      <c r="F17" s="1">
        <v>74</v>
      </c>
      <c r="G17" s="7">
        <v>0.18</v>
      </c>
      <c r="H17" s="1">
        <v>150</v>
      </c>
      <c r="I17" s="1">
        <v>5038411</v>
      </c>
      <c r="J17" s="1">
        <v>27</v>
      </c>
      <c r="K17" s="1">
        <f t="shared" si="2"/>
        <v>0</v>
      </c>
      <c r="L17" s="1"/>
      <c r="M17" s="1"/>
      <c r="N17" s="1"/>
      <c r="O17" s="1">
        <f t="shared" si="3"/>
        <v>5.4</v>
      </c>
      <c r="P17" s="5">
        <f t="shared" ref="P17:P18" si="7">20*O17-F17</f>
        <v>34</v>
      </c>
      <c r="Q17" s="5"/>
      <c r="R17" s="1"/>
      <c r="S17" s="1">
        <f t="shared" si="4"/>
        <v>20</v>
      </c>
      <c r="T17" s="1">
        <f t="shared" si="5"/>
        <v>13.703703703703702</v>
      </c>
      <c r="U17" s="1">
        <v>5.2</v>
      </c>
      <c r="V17" s="1">
        <v>5.8</v>
      </c>
      <c r="W17" s="1">
        <v>6</v>
      </c>
      <c r="X17" s="1">
        <v>8.1999999999999993</v>
      </c>
      <c r="Y17" s="1">
        <v>10</v>
      </c>
      <c r="Z17" s="1">
        <v>6.8</v>
      </c>
      <c r="AA17" s="1">
        <v>5.8</v>
      </c>
      <c r="AB17" s="1">
        <v>4.2</v>
      </c>
      <c r="AC17" s="1">
        <v>0</v>
      </c>
      <c r="AD17" s="1">
        <v>0</v>
      </c>
      <c r="AE17" s="1"/>
      <c r="AF17" s="1">
        <f t="shared" si="6"/>
        <v>6.12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35</v>
      </c>
      <c r="C18" s="1">
        <v>49</v>
      </c>
      <c r="D18" s="1"/>
      <c r="E18" s="1">
        <v>26</v>
      </c>
      <c r="F18" s="1">
        <v>23</v>
      </c>
      <c r="G18" s="7">
        <v>0.18</v>
      </c>
      <c r="H18" s="1">
        <v>150</v>
      </c>
      <c r="I18" s="1">
        <v>5038459</v>
      </c>
      <c r="J18" s="1">
        <v>26</v>
      </c>
      <c r="K18" s="1">
        <f t="shared" si="2"/>
        <v>0</v>
      </c>
      <c r="L18" s="1"/>
      <c r="M18" s="1"/>
      <c r="N18" s="1"/>
      <c r="O18" s="1">
        <f t="shared" si="3"/>
        <v>5.2</v>
      </c>
      <c r="P18" s="5">
        <f t="shared" si="7"/>
        <v>81</v>
      </c>
      <c r="Q18" s="5"/>
      <c r="R18" s="1"/>
      <c r="S18" s="1">
        <f t="shared" si="4"/>
        <v>20</v>
      </c>
      <c r="T18" s="1">
        <f t="shared" si="5"/>
        <v>4.4230769230769234</v>
      </c>
      <c r="U18" s="1">
        <v>5</v>
      </c>
      <c r="V18" s="1">
        <v>4</v>
      </c>
      <c r="W18" s="1">
        <v>6.4</v>
      </c>
      <c r="X18" s="1">
        <v>11</v>
      </c>
      <c r="Y18" s="1">
        <v>4.2</v>
      </c>
      <c r="Z18" s="1">
        <v>5.2</v>
      </c>
      <c r="AA18" s="1">
        <v>11.2</v>
      </c>
      <c r="AB18" s="1">
        <v>3.2</v>
      </c>
      <c r="AC18" s="1">
        <v>0.2</v>
      </c>
      <c r="AD18" s="1">
        <v>3.8</v>
      </c>
      <c r="AE18" s="1"/>
      <c r="AF18" s="1">
        <f t="shared" si="6"/>
        <v>14.58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/>
      <c r="D19" s="1"/>
      <c r="E19" s="1"/>
      <c r="F19" s="1"/>
      <c r="G19" s="7">
        <v>0.18</v>
      </c>
      <c r="H19" s="1">
        <v>150</v>
      </c>
      <c r="I19" s="1">
        <v>5038831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/>
      <c r="D20" s="1"/>
      <c r="E20" s="1"/>
      <c r="F20" s="1"/>
      <c r="G20" s="7">
        <v>0.18</v>
      </c>
      <c r="H20" s="1">
        <v>120</v>
      </c>
      <c r="I20" s="1">
        <v>5038855</v>
      </c>
      <c r="J20" s="1">
        <v>2</v>
      </c>
      <c r="K20" s="1">
        <f t="shared" si="2"/>
        <v>-2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54</v>
      </c>
      <c r="D21" s="1"/>
      <c r="E21" s="1">
        <v>36</v>
      </c>
      <c r="F21" s="1">
        <v>16</v>
      </c>
      <c r="G21" s="7">
        <v>0.18</v>
      </c>
      <c r="H21" s="1">
        <v>150</v>
      </c>
      <c r="I21" s="1">
        <v>5038435</v>
      </c>
      <c r="J21" s="1">
        <v>34</v>
      </c>
      <c r="K21" s="1">
        <f t="shared" si="2"/>
        <v>2</v>
      </c>
      <c r="L21" s="1"/>
      <c r="M21" s="1"/>
      <c r="N21" s="1"/>
      <c r="O21" s="1">
        <f t="shared" si="3"/>
        <v>7.2</v>
      </c>
      <c r="P21" s="5">
        <f>17*O21-F21</f>
        <v>106.4</v>
      </c>
      <c r="Q21" s="5"/>
      <c r="R21" s="1"/>
      <c r="S21" s="1">
        <f t="shared" si="4"/>
        <v>17</v>
      </c>
      <c r="T21" s="1">
        <f t="shared" si="5"/>
        <v>2.2222222222222223</v>
      </c>
      <c r="U21" s="1">
        <v>5.6</v>
      </c>
      <c r="V21" s="1">
        <v>4.5999999999999996</v>
      </c>
      <c r="W21" s="1">
        <v>9.1999999999999993</v>
      </c>
      <c r="X21" s="1">
        <v>13.2</v>
      </c>
      <c r="Y21" s="1">
        <v>6.2</v>
      </c>
      <c r="Z21" s="1">
        <v>12.4</v>
      </c>
      <c r="AA21" s="1">
        <v>11.8</v>
      </c>
      <c r="AB21" s="1">
        <v>3.6</v>
      </c>
      <c r="AC21" s="1">
        <v>2.2000000000000002</v>
      </c>
      <c r="AD21" s="1">
        <v>3.8</v>
      </c>
      <c r="AE21" s="1"/>
      <c r="AF21" s="1">
        <f t="shared" si="6"/>
        <v>19.152000000000001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56</v>
      </c>
      <c r="D22" s="1"/>
      <c r="E22" s="1">
        <v>31</v>
      </c>
      <c r="F22" s="1">
        <v>25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2"/>
        <v>0</v>
      </c>
      <c r="L22" s="1"/>
      <c r="M22" s="1"/>
      <c r="N22" s="1"/>
      <c r="O22" s="1">
        <f t="shared" si="3"/>
        <v>6.2</v>
      </c>
      <c r="P22" s="5">
        <f>19*O22-F22</f>
        <v>92.8</v>
      </c>
      <c r="Q22" s="5"/>
      <c r="R22" s="1"/>
      <c r="S22" s="1">
        <f t="shared" si="4"/>
        <v>19</v>
      </c>
      <c r="T22" s="1">
        <f t="shared" si="5"/>
        <v>4.032258064516129</v>
      </c>
      <c r="U22" s="1">
        <v>5.4</v>
      </c>
      <c r="V22" s="1">
        <v>6</v>
      </c>
      <c r="W22" s="1">
        <v>6.6</v>
      </c>
      <c r="X22" s="1">
        <v>7</v>
      </c>
      <c r="Y22" s="1">
        <v>7.8</v>
      </c>
      <c r="Z22" s="1">
        <v>9</v>
      </c>
      <c r="AA22" s="1">
        <v>6.2</v>
      </c>
      <c r="AB22" s="1">
        <v>3</v>
      </c>
      <c r="AC22" s="1">
        <v>2.8</v>
      </c>
      <c r="AD22" s="1">
        <v>3.2</v>
      </c>
      <c r="AE22" s="1"/>
      <c r="AF22" s="1">
        <f t="shared" si="6"/>
        <v>16.704000000000001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58</v>
      </c>
      <c r="B23" s="1" t="s">
        <v>50</v>
      </c>
      <c r="C23" s="1"/>
      <c r="D23" s="1"/>
      <c r="E23" s="1"/>
      <c r="F23" s="1"/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1.86</v>
      </c>
      <c r="AB23" s="1">
        <v>0.97799999999999998</v>
      </c>
      <c r="AC23" s="1">
        <v>0</v>
      </c>
      <c r="AD23" s="1">
        <v>0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59</v>
      </c>
      <c r="B24" s="18" t="s">
        <v>50</v>
      </c>
      <c r="C24" s="18"/>
      <c r="D24" s="18"/>
      <c r="E24" s="18"/>
      <c r="F24" s="19"/>
      <c r="G24" s="15">
        <v>1</v>
      </c>
      <c r="H24" s="14">
        <v>120</v>
      </c>
      <c r="I24" s="14">
        <v>8785204</v>
      </c>
      <c r="J24" s="14"/>
      <c r="K24" s="14">
        <f t="shared" si="2"/>
        <v>0</v>
      </c>
      <c r="L24" s="14"/>
      <c r="M24" s="14"/>
      <c r="N24" s="14"/>
      <c r="O24" s="14">
        <f t="shared" si="3"/>
        <v>0</v>
      </c>
      <c r="P24" s="16"/>
      <c r="Q24" s="16"/>
      <c r="R24" s="14"/>
      <c r="S24" s="14" t="e">
        <f t="shared" si="4"/>
        <v>#DIV/0!</v>
      </c>
      <c r="T24" s="14" t="e">
        <f t="shared" si="5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 t="s">
        <v>60</v>
      </c>
      <c r="AF24" s="14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2" t="s">
        <v>63</v>
      </c>
      <c r="B25" s="23" t="s">
        <v>35</v>
      </c>
      <c r="C25" s="23">
        <v>-1</v>
      </c>
      <c r="D25" s="23">
        <v>3</v>
      </c>
      <c r="E25" s="23">
        <v>2</v>
      </c>
      <c r="F25" s="24"/>
      <c r="G25" s="11">
        <v>0</v>
      </c>
      <c r="H25" s="10" t="e">
        <v>#N/A</v>
      </c>
      <c r="I25" s="10" t="s">
        <v>64</v>
      </c>
      <c r="J25" s="10">
        <v>3</v>
      </c>
      <c r="K25" s="10">
        <f>E25-J25</f>
        <v>-1</v>
      </c>
      <c r="L25" s="10"/>
      <c r="M25" s="10"/>
      <c r="N25" s="10"/>
      <c r="O25" s="10">
        <f>E25/5</f>
        <v>0.4</v>
      </c>
      <c r="P25" s="12"/>
      <c r="Q25" s="12"/>
      <c r="R25" s="10"/>
      <c r="S25" s="10">
        <f>(F25+P25)/O25</f>
        <v>0</v>
      </c>
      <c r="T25" s="10">
        <f>F25/O25</f>
        <v>0</v>
      </c>
      <c r="U25" s="10">
        <v>0.6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1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50</v>
      </c>
      <c r="C26" s="1"/>
      <c r="D26" s="1"/>
      <c r="E26" s="1"/>
      <c r="F26" s="1"/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50</v>
      </c>
      <c r="C27" s="1"/>
      <c r="D27" s="1"/>
      <c r="E27" s="1"/>
      <c r="F27" s="1"/>
      <c r="G27" s="7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35</v>
      </c>
      <c r="C28" s="1"/>
      <c r="D28" s="1"/>
      <c r="E28" s="1"/>
      <c r="F28" s="1"/>
      <c r="G28" s="7">
        <v>0.1</v>
      </c>
      <c r="H28" s="1">
        <v>60</v>
      </c>
      <c r="I28" s="1">
        <v>8444170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50</v>
      </c>
      <c r="C29" s="1">
        <v>71.025000000000006</v>
      </c>
      <c r="D29" s="1"/>
      <c r="E29" s="1"/>
      <c r="F29" s="1"/>
      <c r="G29" s="7">
        <v>1</v>
      </c>
      <c r="H29" s="1">
        <v>120</v>
      </c>
      <c r="I29" s="1">
        <v>5522704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0.53059999999999996</v>
      </c>
      <c r="W29" s="1">
        <v>0.5746</v>
      </c>
      <c r="X29" s="1">
        <v>2.9</v>
      </c>
      <c r="Y29" s="1">
        <v>1.0992</v>
      </c>
      <c r="Z29" s="1">
        <v>0</v>
      </c>
      <c r="AA29" s="1">
        <v>0.59160000000000001</v>
      </c>
      <c r="AB29" s="1">
        <v>0</v>
      </c>
      <c r="AC29" s="1">
        <v>1.7527999999999999</v>
      </c>
      <c r="AD29" s="1">
        <v>1.1342000000000001</v>
      </c>
      <c r="AE29" s="1" t="s">
        <v>67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/>
      <c r="D30" s="1"/>
      <c r="E30" s="1"/>
      <c r="F30" s="1"/>
      <c r="G30" s="7">
        <v>0.14000000000000001</v>
      </c>
      <c r="H30" s="1">
        <v>180</v>
      </c>
      <c r="I30" s="1">
        <v>9988391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1</v>
      </c>
      <c r="X30" s="1">
        <v>4.8</v>
      </c>
      <c r="Y30" s="1">
        <v>1.4</v>
      </c>
      <c r="Z30" s="1">
        <v>1.8</v>
      </c>
      <c r="AA30" s="1">
        <v>1.4</v>
      </c>
      <c r="AB30" s="1">
        <v>4.8</v>
      </c>
      <c r="AC30" s="1">
        <v>3.6</v>
      </c>
      <c r="AD30" s="1">
        <v>2</v>
      </c>
      <c r="AE30" s="1" t="s">
        <v>69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35</v>
      </c>
      <c r="C31" s="1"/>
      <c r="D31" s="1"/>
      <c r="E31" s="1"/>
      <c r="F31" s="1"/>
      <c r="G31" s="7">
        <v>0.18</v>
      </c>
      <c r="H31" s="1">
        <v>270</v>
      </c>
      <c r="I31" s="1">
        <v>9988681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50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ref="AF32:AF38" si="8"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35</v>
      </c>
      <c r="C33" s="1"/>
      <c r="D33" s="1"/>
      <c r="E33" s="1"/>
      <c r="F33" s="1"/>
      <c r="G33" s="7">
        <v>0.1</v>
      </c>
      <c r="H33" s="1">
        <v>60</v>
      </c>
      <c r="I33" s="1">
        <v>8444187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35</v>
      </c>
      <c r="C34" s="1"/>
      <c r="D34" s="1"/>
      <c r="E34" s="1"/>
      <c r="F34" s="1"/>
      <c r="G34" s="7">
        <v>0.1</v>
      </c>
      <c r="H34" s="1">
        <v>90</v>
      </c>
      <c r="I34" s="1">
        <v>8444194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35</v>
      </c>
      <c r="C35" s="1">
        <v>95</v>
      </c>
      <c r="D35" s="1"/>
      <c r="E35" s="1">
        <v>36</v>
      </c>
      <c r="F35" s="1">
        <v>59</v>
      </c>
      <c r="G35" s="7">
        <v>0.2</v>
      </c>
      <c r="H35" s="1">
        <v>120</v>
      </c>
      <c r="I35" s="1">
        <v>783798</v>
      </c>
      <c r="J35" s="1">
        <v>36</v>
      </c>
      <c r="K35" s="1">
        <f t="shared" si="2"/>
        <v>0</v>
      </c>
      <c r="L35" s="1"/>
      <c r="M35" s="1"/>
      <c r="N35" s="1"/>
      <c r="O35" s="1">
        <f t="shared" si="3"/>
        <v>7.2</v>
      </c>
      <c r="P35" s="5">
        <f t="shared" ref="P35:P37" si="9">20*O35-F35</f>
        <v>85</v>
      </c>
      <c r="Q35" s="5"/>
      <c r="R35" s="1"/>
      <c r="S35" s="1">
        <f t="shared" si="4"/>
        <v>20</v>
      </c>
      <c r="T35" s="1">
        <f t="shared" si="5"/>
        <v>8.1944444444444446</v>
      </c>
      <c r="U35" s="1">
        <v>5.6</v>
      </c>
      <c r="V35" s="1">
        <v>8</v>
      </c>
      <c r="W35" s="1">
        <v>10.199999999999999</v>
      </c>
      <c r="X35" s="1">
        <v>15</v>
      </c>
      <c r="Y35" s="1">
        <v>10.199999999999999</v>
      </c>
      <c r="Z35" s="1">
        <v>17.2</v>
      </c>
      <c r="AA35" s="1">
        <v>14</v>
      </c>
      <c r="AB35" s="1">
        <v>9.4</v>
      </c>
      <c r="AC35" s="1">
        <v>21.8</v>
      </c>
      <c r="AD35" s="1">
        <v>6</v>
      </c>
      <c r="AE35" s="1" t="s">
        <v>75</v>
      </c>
      <c r="AF35" s="1">
        <f t="shared" si="8"/>
        <v>17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50</v>
      </c>
      <c r="C36" s="1">
        <v>233.48599999999999</v>
      </c>
      <c r="D36" s="1"/>
      <c r="E36" s="1">
        <v>12.475</v>
      </c>
      <c r="F36" s="1">
        <v>221.011</v>
      </c>
      <c r="G36" s="7">
        <v>1</v>
      </c>
      <c r="H36" s="1">
        <v>120</v>
      </c>
      <c r="I36" s="1">
        <v>783811</v>
      </c>
      <c r="J36" s="1">
        <v>13.5</v>
      </c>
      <c r="K36" s="1">
        <f t="shared" si="2"/>
        <v>-1.0250000000000004</v>
      </c>
      <c r="L36" s="1"/>
      <c r="M36" s="1"/>
      <c r="N36" s="1"/>
      <c r="O36" s="1">
        <f t="shared" si="3"/>
        <v>2.4950000000000001</v>
      </c>
      <c r="P36" s="5"/>
      <c r="Q36" s="5"/>
      <c r="R36" s="1"/>
      <c r="S36" s="1">
        <f t="shared" si="4"/>
        <v>88.581563126252505</v>
      </c>
      <c r="T36" s="1">
        <f t="shared" si="5"/>
        <v>88.581563126252505</v>
      </c>
      <c r="U36" s="1">
        <v>2.528</v>
      </c>
      <c r="V36" s="1">
        <v>1.3919999999999999</v>
      </c>
      <c r="W36" s="1">
        <v>4.3849999999999998</v>
      </c>
      <c r="X36" s="1">
        <v>6.4037999999999986</v>
      </c>
      <c r="Y36" s="1">
        <v>10.047000000000001</v>
      </c>
      <c r="Z36" s="1">
        <v>17.355</v>
      </c>
      <c r="AA36" s="1">
        <v>3.0960000000000001</v>
      </c>
      <c r="AB36" s="1">
        <v>14.368</v>
      </c>
      <c r="AC36" s="1">
        <v>9.0510000000000002</v>
      </c>
      <c r="AD36" s="1">
        <v>7.0720000000000001</v>
      </c>
      <c r="AE36" s="13" t="s">
        <v>37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35</v>
      </c>
      <c r="C37" s="1">
        <v>142</v>
      </c>
      <c r="D37" s="1">
        <v>1</v>
      </c>
      <c r="E37" s="1">
        <v>39</v>
      </c>
      <c r="F37" s="1">
        <v>103</v>
      </c>
      <c r="G37" s="7">
        <v>0.2</v>
      </c>
      <c r="H37" s="1">
        <v>120</v>
      </c>
      <c r="I37" s="1">
        <v>783804</v>
      </c>
      <c r="J37" s="1">
        <v>39</v>
      </c>
      <c r="K37" s="1">
        <f t="shared" si="2"/>
        <v>0</v>
      </c>
      <c r="L37" s="1"/>
      <c r="M37" s="1"/>
      <c r="N37" s="1"/>
      <c r="O37" s="1">
        <f t="shared" si="3"/>
        <v>7.8</v>
      </c>
      <c r="P37" s="5">
        <f t="shared" si="9"/>
        <v>53</v>
      </c>
      <c r="Q37" s="5"/>
      <c r="R37" s="1"/>
      <c r="S37" s="1">
        <f t="shared" si="4"/>
        <v>20</v>
      </c>
      <c r="T37" s="1">
        <f t="shared" si="5"/>
        <v>13.205128205128206</v>
      </c>
      <c r="U37" s="1">
        <v>6.4</v>
      </c>
      <c r="V37" s="1">
        <v>8.4</v>
      </c>
      <c r="W37" s="1">
        <v>9</v>
      </c>
      <c r="X37" s="1">
        <v>14</v>
      </c>
      <c r="Y37" s="1">
        <v>9.6</v>
      </c>
      <c r="Z37" s="1">
        <v>19</v>
      </c>
      <c r="AA37" s="1">
        <v>15.2</v>
      </c>
      <c r="AB37" s="1">
        <v>11.6</v>
      </c>
      <c r="AC37" s="1">
        <v>21.4</v>
      </c>
      <c r="AD37" s="1">
        <v>5.4</v>
      </c>
      <c r="AE37" s="1"/>
      <c r="AF37" s="1">
        <f t="shared" si="8"/>
        <v>10.600000000000001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50</v>
      </c>
      <c r="C38" s="1">
        <v>150.63200000000001</v>
      </c>
      <c r="D38" s="1">
        <v>3.5819999999999999</v>
      </c>
      <c r="E38" s="1">
        <v>3.5979999999999999</v>
      </c>
      <c r="F38" s="1">
        <v>147.03399999999999</v>
      </c>
      <c r="G38" s="7">
        <v>1</v>
      </c>
      <c r="H38" s="1">
        <v>120</v>
      </c>
      <c r="I38" s="1">
        <v>783828</v>
      </c>
      <c r="J38" s="1">
        <v>3.5</v>
      </c>
      <c r="K38" s="1">
        <f t="shared" si="2"/>
        <v>9.7999999999999865E-2</v>
      </c>
      <c r="L38" s="1"/>
      <c r="M38" s="1"/>
      <c r="N38" s="1"/>
      <c r="O38" s="1">
        <f t="shared" si="3"/>
        <v>0.71960000000000002</v>
      </c>
      <c r="P38" s="5"/>
      <c r="Q38" s="5"/>
      <c r="R38" s="1"/>
      <c r="S38" s="1">
        <f t="shared" si="4"/>
        <v>204.32740411339631</v>
      </c>
      <c r="T38" s="1">
        <f t="shared" si="5"/>
        <v>204.32740411339631</v>
      </c>
      <c r="U38" s="1">
        <v>1.452</v>
      </c>
      <c r="V38" s="1">
        <v>3.6084000000000001</v>
      </c>
      <c r="W38" s="1">
        <v>2.8035999999999999</v>
      </c>
      <c r="X38" s="1">
        <v>5.6908000000000003</v>
      </c>
      <c r="Y38" s="1">
        <v>10.0304</v>
      </c>
      <c r="Z38" s="1">
        <v>4.9672000000000001</v>
      </c>
      <c r="AA38" s="1">
        <v>11.055199999999999</v>
      </c>
      <c r="AB38" s="1">
        <v>12.7972</v>
      </c>
      <c r="AC38" s="1">
        <v>6.7371999999999996</v>
      </c>
      <c r="AD38" s="1">
        <v>9.7584</v>
      </c>
      <c r="AE38" s="13" t="s">
        <v>37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79</v>
      </c>
      <c r="B39" s="10" t="s">
        <v>35</v>
      </c>
      <c r="C39" s="10"/>
      <c r="D39" s="10">
        <v>19</v>
      </c>
      <c r="E39" s="10">
        <v>2</v>
      </c>
      <c r="F39" s="10">
        <v>17</v>
      </c>
      <c r="G39" s="11">
        <v>0</v>
      </c>
      <c r="H39" s="10" t="e">
        <v>#N/A</v>
      </c>
      <c r="I39" s="10" t="s">
        <v>80</v>
      </c>
      <c r="J39" s="10">
        <v>2</v>
      </c>
      <c r="K39" s="10">
        <f t="shared" si="2"/>
        <v>0</v>
      </c>
      <c r="L39" s="10"/>
      <c r="M39" s="10"/>
      <c r="N39" s="10"/>
      <c r="O39" s="10">
        <f t="shared" si="3"/>
        <v>0.4</v>
      </c>
      <c r="P39" s="12"/>
      <c r="Q39" s="12"/>
      <c r="R39" s="10"/>
      <c r="S39" s="10">
        <f t="shared" si="4"/>
        <v>42.5</v>
      </c>
      <c r="T39" s="10">
        <f t="shared" si="5"/>
        <v>42.5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81</v>
      </c>
      <c r="B40" s="10" t="s">
        <v>50</v>
      </c>
      <c r="C40" s="10"/>
      <c r="D40" s="10">
        <v>71.025000000000006</v>
      </c>
      <c r="E40" s="10">
        <v>62.222999999999999</v>
      </c>
      <c r="F40" s="10"/>
      <c r="G40" s="11">
        <v>0</v>
      </c>
      <c r="H40" s="10" t="e">
        <v>#N/A</v>
      </c>
      <c r="I40" s="10" t="s">
        <v>80</v>
      </c>
      <c r="J40" s="10">
        <v>65.5</v>
      </c>
      <c r="K40" s="10">
        <f t="shared" si="2"/>
        <v>-3.277000000000001</v>
      </c>
      <c r="L40" s="10"/>
      <c r="M40" s="10"/>
      <c r="N40" s="10"/>
      <c r="O40" s="10">
        <f t="shared" si="3"/>
        <v>12.444599999999999</v>
      </c>
      <c r="P40" s="12"/>
      <c r="Q40" s="12"/>
      <c r="R40" s="10"/>
      <c r="S40" s="10">
        <f t="shared" si="4"/>
        <v>0</v>
      </c>
      <c r="T40" s="10">
        <f t="shared" si="5"/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/>
      <c r="B41" s="20"/>
      <c r="C41" s="20"/>
      <c r="D41" s="20"/>
      <c r="E41" s="20"/>
      <c r="F41" s="20"/>
      <c r="G41" s="2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43</v>
      </c>
      <c r="B42" s="1" t="s">
        <v>35</v>
      </c>
      <c r="C42" s="1">
        <v>82</v>
      </c>
      <c r="D42" s="1"/>
      <c r="E42" s="1">
        <v>7</v>
      </c>
      <c r="F42" s="1">
        <v>74</v>
      </c>
      <c r="G42" s="7">
        <v>0.18</v>
      </c>
      <c r="H42" s="1">
        <v>120</v>
      </c>
      <c r="I42" s="1"/>
      <c r="J42" s="1">
        <v>7</v>
      </c>
      <c r="K42" s="1">
        <f>E42-J42</f>
        <v>0</v>
      </c>
      <c r="L42" s="1"/>
      <c r="M42" s="1"/>
      <c r="N42" s="1"/>
      <c r="O42" s="1">
        <f>E42/5</f>
        <v>1.4</v>
      </c>
      <c r="P42" s="5"/>
      <c r="Q42" s="5"/>
      <c r="R42" s="1"/>
      <c r="S42" s="1">
        <f>(F42+P42)/O42</f>
        <v>52.857142857142861</v>
      </c>
      <c r="T42" s="1">
        <f>F42/O42</f>
        <v>52.857142857142861</v>
      </c>
      <c r="U42" s="1">
        <v>2.2000000000000002</v>
      </c>
      <c r="V42" s="1">
        <v>2.8</v>
      </c>
      <c r="W42" s="1">
        <v>2.6</v>
      </c>
      <c r="X42" s="1">
        <v>9.8000000000000007</v>
      </c>
      <c r="Y42" s="1">
        <v>5.8</v>
      </c>
      <c r="Z42" s="1">
        <v>9.4</v>
      </c>
      <c r="AA42" s="1">
        <v>9.4</v>
      </c>
      <c r="AB42" s="1">
        <v>0.6</v>
      </c>
      <c r="AC42" s="1">
        <v>0</v>
      </c>
      <c r="AD42" s="1">
        <v>0</v>
      </c>
      <c r="AE42" s="13" t="s">
        <v>37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44</v>
      </c>
      <c r="B43" s="1" t="s">
        <v>35</v>
      </c>
      <c r="C43" s="1">
        <v>397</v>
      </c>
      <c r="D43" s="1"/>
      <c r="E43" s="1">
        <v>6</v>
      </c>
      <c r="F43" s="1">
        <v>391</v>
      </c>
      <c r="G43" s="7">
        <v>0.18</v>
      </c>
      <c r="H43" s="1">
        <v>120</v>
      </c>
      <c r="I43" s="1"/>
      <c r="J43" s="1">
        <v>6</v>
      </c>
      <c r="K43" s="1">
        <f>E43-J43</f>
        <v>0</v>
      </c>
      <c r="L43" s="1"/>
      <c r="M43" s="1"/>
      <c r="N43" s="1"/>
      <c r="O43" s="1">
        <f>E43/5</f>
        <v>1.2</v>
      </c>
      <c r="P43" s="5"/>
      <c r="Q43" s="5"/>
      <c r="R43" s="1"/>
      <c r="S43" s="1">
        <f>(F43+P43)/O43</f>
        <v>325.83333333333337</v>
      </c>
      <c r="T43" s="1">
        <f>F43/O43</f>
        <v>325.83333333333337</v>
      </c>
      <c r="U43" s="1">
        <v>0.6</v>
      </c>
      <c r="V43" s="1">
        <v>3.6</v>
      </c>
      <c r="W43" s="1">
        <v>3.4</v>
      </c>
      <c r="X43" s="1">
        <v>9.6</v>
      </c>
      <c r="Y43" s="1">
        <v>7.2</v>
      </c>
      <c r="Z43" s="1">
        <v>12.6</v>
      </c>
      <c r="AA43" s="1">
        <v>21.4</v>
      </c>
      <c r="AB43" s="1">
        <v>8</v>
      </c>
      <c r="AC43" s="1">
        <v>9</v>
      </c>
      <c r="AD43" s="1">
        <v>5.4</v>
      </c>
      <c r="AE43" s="13" t="s">
        <v>37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40" xr:uid="{4037AABD-265D-4926-AAEA-808847D522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2025-05-12T12:38:42Z</dcterms:created>
  <dcterms:modified xsi:type="dcterms:W3CDTF">2025-05-19T10:59:23Z</dcterms:modified>
</cp:coreProperties>
</file>