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Бланк!$AC$3:$AC$552</definedName>
    <definedName name="номин.вес_нетто__кг">Бланк!$W$3:$W$552</definedName>
    <definedName name="_xlnm._FilterDatabase" localSheetId="0" hidden="1">'Бланк'!$A$9:$J$116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45803</v>
      </c>
      <c r="E3" s="7" t="inlineStr">
        <is>
          <t xml:space="preserve">Доставка: </t>
        </is>
      </c>
      <c r="F3" s="88" t="n">
        <v>45806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500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160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300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120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200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40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110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200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330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100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>
        <v>48</v>
      </c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>
        <v>60</v>
      </c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>
        <v>48</v>
      </c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200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/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/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/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/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120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/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/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/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 thickBot="1">
      <c r="A57" s="60">
        <f>RIGHT(D57,4)</f>
        <v/>
      </c>
      <c r="B57" s="57" t="inlineStr">
        <is>
          <t>СОЧНЫЕ ПМ сос п/о мгс 0.41кг 10шт_50с</t>
        </is>
      </c>
      <c r="C57" s="54" t="inlineStr">
        <is>
          <t>ШТ</t>
        </is>
      </c>
      <c r="D57" s="55" t="n">
        <v>1001022377066</v>
      </c>
      <c r="E57" s="24" t="n">
        <v>200</v>
      </c>
      <c r="F57" s="23" t="n">
        <v>0.41</v>
      </c>
      <c r="G57" s="23">
        <f>E57*F57</f>
        <v/>
      </c>
      <c r="H57" s="14" t="n">
        <v>4.1</v>
      </c>
      <c r="I57" s="14" t="n">
        <v>45</v>
      </c>
      <c r="J57" s="29" t="n"/>
    </row>
    <row r="58" ht="16.5" customHeight="1" thickBot="1" thickTop="1">
      <c r="A58" s="60">
        <f>RIGHT(D58,4)</f>
        <v/>
      </c>
      <c r="B58" s="47" t="inlineStr">
        <is>
          <t>Сардельки</t>
        </is>
      </c>
      <c r="C58" s="47" t="n"/>
      <c r="D58" s="47" t="n"/>
      <c r="E58" s="47" t="n"/>
      <c r="F58" s="47" t="n"/>
      <c r="G58" s="23" t="n"/>
      <c r="H58" s="47" t="n"/>
      <c r="I58" s="47" t="n"/>
      <c r="J58" s="48" t="n"/>
    </row>
    <row r="59" ht="16.5" customHeight="1" thickTop="1">
      <c r="A59" s="60">
        <f>RIGHT(D59,4)</f>
        <v/>
      </c>
      <c r="B59" s="83" t="inlineStr">
        <is>
          <t>КЛАССИЧЕСКИЕ Папа может сар б/о мгс 1*3</t>
        </is>
      </c>
      <c r="C59" s="54" t="inlineStr">
        <is>
          <t>кг</t>
        </is>
      </c>
      <c r="D59" s="55" t="n">
        <v>1001035937001</v>
      </c>
      <c r="E59" s="24" t="n"/>
      <c r="F59" s="77" t="n">
        <v>0.987</v>
      </c>
      <c r="G59" s="23">
        <f>E59</f>
        <v/>
      </c>
      <c r="H59" s="78" t="n">
        <v>2.96</v>
      </c>
      <c r="I59" s="78" t="n">
        <v>45</v>
      </c>
      <c r="J59" s="78" t="n"/>
    </row>
    <row r="60" ht="16.5" customHeight="1">
      <c r="A60" s="60">
        <f>RIGHT(D60,4)</f>
        <v/>
      </c>
      <c r="B60" s="74" t="inlineStr">
        <is>
          <t>ШПИКАЧКИ СОЧНЫЕ ПМ САР Б/О МГС 1*3 45с</t>
        </is>
      </c>
      <c r="C60" s="75" t="inlineStr">
        <is>
          <t>кг</t>
        </is>
      </c>
      <c r="D60" s="76" t="n">
        <v>1001031076527</v>
      </c>
      <c r="E60" s="24" t="n"/>
      <c r="F60" s="23" t="n">
        <v>1</v>
      </c>
      <c r="G60" s="23">
        <f>E60</f>
        <v/>
      </c>
      <c r="H60" s="14" t="n">
        <v>3</v>
      </c>
      <c r="I60" s="14" t="n">
        <v>45</v>
      </c>
      <c r="J60" s="29" t="n"/>
    </row>
    <row r="61" ht="16.5" customHeight="1">
      <c r="A61" s="60">
        <f>RIGHT(D61,4)</f>
        <v/>
      </c>
      <c r="B61" s="52" t="inlineStr">
        <is>
          <t>МЯСНЫЕ Папа может сар б/о мгс  1*3_О_45с</t>
        </is>
      </c>
      <c r="C61" s="75" t="inlineStr">
        <is>
          <t>КГ</t>
        </is>
      </c>
      <c r="D61" s="76" t="n">
        <v>1001032736550</v>
      </c>
      <c r="E61" s="24" t="n">
        <v>120</v>
      </c>
      <c r="F61" s="23" t="n">
        <v>1</v>
      </c>
      <c r="G61" s="23">
        <f>E61</f>
        <v/>
      </c>
      <c r="H61" s="14" t="n"/>
      <c r="I61" s="14" t="n"/>
      <c r="J61" s="29" t="n"/>
    </row>
    <row r="62" ht="16.5" customHeight="1" thickBot="1">
      <c r="A62" s="60">
        <f>RIGHT(D62,4)</f>
        <v/>
      </c>
      <c r="B62" s="52" t="inlineStr">
        <is>
          <t>С ГОВЯДИНОЙ ОРИГИН. сар б/о мгс 1*3_45с</t>
        </is>
      </c>
      <c r="C62" s="75" t="inlineStr">
        <is>
          <t>КГ</t>
        </is>
      </c>
      <c r="D62" s="76" t="n">
        <v>1001033856608</v>
      </c>
      <c r="E62" s="24" t="n">
        <v>100</v>
      </c>
      <c r="F62" s="23" t="n">
        <v>0.99</v>
      </c>
      <c r="G62" s="23">
        <f>E62</f>
        <v/>
      </c>
      <c r="H62" s="14" t="n">
        <v>2.97</v>
      </c>
      <c r="I62" s="14" t="n">
        <v>45</v>
      </c>
      <c r="J62" s="29" t="n"/>
    </row>
    <row r="63" ht="16.5" customHeight="1" thickBot="1" thickTop="1">
      <c r="A63" s="60">
        <f>RIGHT(D63,4)</f>
        <v/>
      </c>
      <c r="B63" s="47" t="inlineStr">
        <is>
          <t>Полукопченые колбасы и Варенокопченые колбасы</t>
        </is>
      </c>
      <c r="C63" s="47" t="n"/>
      <c r="D63" s="47" t="n"/>
      <c r="E63" s="47" t="n"/>
      <c r="F63" s="47" t="n"/>
      <c r="G63" s="47" t="n"/>
      <c r="H63" s="47" t="n"/>
      <c r="I63" s="47" t="n"/>
      <c r="J63" s="48" t="n"/>
    </row>
    <row r="64" ht="16.5" customHeight="1" thickTop="1">
      <c r="A64" s="60">
        <f>RIGHT(D64,4)</f>
        <v/>
      </c>
      <c r="B64" s="82" t="inlineStr">
        <is>
          <t>МРАМОРНАЯ И БАЛЫКОВАЯ в/к с/н мгс 1/90</t>
        </is>
      </c>
      <c r="C64" s="75" t="inlineStr">
        <is>
          <t>ШТ</t>
        </is>
      </c>
      <c r="D64" s="76" t="n">
        <v>1001215576586</v>
      </c>
      <c r="E64" s="24" t="n"/>
      <c r="F64" s="23" t="n">
        <v>0.09</v>
      </c>
      <c r="G64" s="23">
        <f>E64*F64</f>
        <v/>
      </c>
      <c r="H64" s="14" t="n"/>
      <c r="I64" s="14" t="n"/>
      <c r="J64" s="29" t="n"/>
    </row>
    <row r="65" ht="16.5" customHeight="1">
      <c r="A65" s="60">
        <f>RIGHT(D65,4)</f>
        <v/>
      </c>
      <c r="B65" s="51" t="inlineStr">
        <is>
          <t>БОЯNСКАЯ ПМ п/к в/у 0.28кг 8шт_209к</t>
        </is>
      </c>
      <c r="C65" s="75" t="inlineStr">
        <is>
          <t>ШТ</t>
        </is>
      </c>
      <c r="D65" s="76" t="n">
        <v>1001302277232</v>
      </c>
      <c r="E65" s="24" t="n"/>
      <c r="F65" s="23" t="n">
        <v>0.28</v>
      </c>
      <c r="G65" s="23">
        <f>E65*F65</f>
        <v/>
      </c>
      <c r="H65" s="14" t="n"/>
      <c r="I65" s="14" t="n">
        <v>50</v>
      </c>
      <c r="J65" s="29" t="n"/>
    </row>
    <row r="66" ht="16.5" customHeight="1">
      <c r="A66" s="60">
        <f>RIGHT(D66,4)</f>
        <v/>
      </c>
      <c r="B66" s="51" t="inlineStr">
        <is>
          <t>САЛЯМИ Папа может п/к в/у 0.28кг_209к</t>
        </is>
      </c>
      <c r="C66" s="75" t="inlineStr">
        <is>
          <t>ШТ</t>
        </is>
      </c>
      <c r="D66" s="76" t="n">
        <v>1001303107241</v>
      </c>
      <c r="E66" s="24" t="n"/>
      <c r="F66" s="23" t="n">
        <v>0.28</v>
      </c>
      <c r="G66" s="23">
        <f>E66*F66</f>
        <v/>
      </c>
      <c r="H66" s="14" t="n">
        <v>2.24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ЗЕРНИСТЫЙ ПМ в/к в/у 0.35кг_50с</t>
        </is>
      </c>
      <c r="C67" s="75" t="inlineStr">
        <is>
          <t>ШТ</t>
        </is>
      </c>
      <c r="D67" s="76" t="n">
        <v>1001300387154</v>
      </c>
      <c r="E67" s="24" t="n"/>
      <c r="F67" s="23" t="n">
        <v>0.35</v>
      </c>
      <c r="G67" s="23">
        <f>E67*F67</f>
        <v/>
      </c>
      <c r="H67" s="14" t="n"/>
      <c r="I67" s="14" t="n">
        <v>50</v>
      </c>
      <c r="J67" s="29" t="n"/>
    </row>
    <row r="68" ht="16.5" customHeight="1">
      <c r="A68" s="60">
        <f>RIGHT(D68,4)</f>
        <v/>
      </c>
      <c r="B68" s="53" t="inlineStr">
        <is>
          <t>СЕРВЕЛАТ КРЕМЛЕВСКИЙ в/к в/у 0.33кг 8шт.</t>
        </is>
      </c>
      <c r="C68" s="54" t="inlineStr">
        <is>
          <t>ШТ</t>
        </is>
      </c>
      <c r="D68" s="55" t="n">
        <v>1001300456787</v>
      </c>
      <c r="E68" s="24" t="n">
        <v>40</v>
      </c>
      <c r="F68" s="77" t="n">
        <v>0.33</v>
      </c>
      <c r="G68" s="23">
        <f>E68*F68</f>
        <v/>
      </c>
      <c r="H68" s="78" t="n">
        <v>5.04</v>
      </c>
      <c r="I68" s="78" t="n">
        <v>45</v>
      </c>
      <c r="J68" s="78" t="n"/>
    </row>
    <row r="69" ht="16.5" customHeight="1">
      <c r="A69" s="60">
        <f>RIGHT(D69,4)</f>
        <v/>
      </c>
      <c r="B69" s="51" t="inlineStr">
        <is>
          <t>СЕРВЕЛАТ ФИНСКИЙ ПМ в/к в/у 0.35кг 8шт.</t>
        </is>
      </c>
      <c r="C69" s="75" t="inlineStr">
        <is>
          <t>ШТ</t>
        </is>
      </c>
      <c r="D69" s="76" t="n">
        <v>1001301876697</v>
      </c>
      <c r="E69" s="24" t="n">
        <v>320</v>
      </c>
      <c r="F69" s="23" t="n">
        <v>0.35</v>
      </c>
      <c r="G69" s="23">
        <f>E69*F69</f>
        <v/>
      </c>
      <c r="H69" s="14" t="n">
        <v>2.8</v>
      </c>
      <c r="I69" s="14" t="n">
        <v>45</v>
      </c>
      <c r="J69" s="29" t="n"/>
    </row>
    <row r="70" ht="16.5" customHeight="1">
      <c r="A70" s="60">
        <f>RIGHT(D70,4)</f>
        <v/>
      </c>
      <c r="B70" s="51" t="inlineStr">
        <is>
          <t>СЕРВЕЛАТ ШВАРЦЕР ПМ в/к в/у 0.28кг_209к</t>
        </is>
      </c>
      <c r="C70" s="75" t="inlineStr">
        <is>
          <t>ШТ</t>
        </is>
      </c>
      <c r="D70" s="76" t="n">
        <v>1001304497237</v>
      </c>
      <c r="E70" s="24" t="n"/>
      <c r="F70" s="23" t="n">
        <v>0.28</v>
      </c>
      <c r="G70" s="23">
        <f>E70*F70</f>
        <v/>
      </c>
      <c r="H70" s="14" t="n">
        <v>2.24</v>
      </c>
      <c r="I70" s="14" t="n">
        <v>45</v>
      </c>
      <c r="J70" s="29" t="n"/>
    </row>
    <row r="71" ht="16.5" customHeight="1">
      <c r="A71" s="60">
        <f>RIGHT(D71,4)</f>
        <v/>
      </c>
      <c r="B71" s="53" t="inlineStr">
        <is>
          <t>СЕРВЕЛАТ КАРЕЛЬСКИЙ в/к в/у 0.28кг_209к</t>
        </is>
      </c>
      <c r="C71" s="54" t="inlineStr">
        <is>
          <t>ШТ</t>
        </is>
      </c>
      <c r="D71" s="55" t="n">
        <v>1001304507236</v>
      </c>
      <c r="E71" s="24" t="n"/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8" t="inlineStr">
        <is>
          <t>СЕРВЕЛАТ ОХОТНИЧИЙ ПМ в/к в/у 0.35кг_50с</t>
        </is>
      </c>
      <c r="C72" s="54" t="inlineStr">
        <is>
          <t>шт</t>
        </is>
      </c>
      <c r="D72" s="55" t="n">
        <v>1001303987169</v>
      </c>
      <c r="E72" s="24" t="n">
        <v>160</v>
      </c>
      <c r="F72" s="23" t="n">
        <v>0.35</v>
      </c>
      <c r="G72" s="23">
        <f>E72*F72</f>
        <v/>
      </c>
      <c r="H72" s="14" t="n"/>
      <c r="I72" s="14" t="n">
        <v>50</v>
      </c>
      <c r="J72" s="29" t="n"/>
    </row>
    <row r="73" ht="16.5" customHeight="1">
      <c r="A73" s="60">
        <f>RIGHT(D73,4)</f>
        <v/>
      </c>
      <c r="B73" s="45" t="inlineStr">
        <is>
          <t>СЕРВЕЛАТ ОХОТНИЧИЙ ПМ в/к в/у_50с</t>
        </is>
      </c>
      <c r="C73" s="75" t="inlineStr">
        <is>
          <t>КГ</t>
        </is>
      </c>
      <c r="D73" s="76" t="n">
        <v>1001303987166</v>
      </c>
      <c r="E73" s="24" t="n">
        <v>100</v>
      </c>
      <c r="F73" s="23" t="n"/>
      <c r="G73" s="23">
        <f>E73</f>
        <v/>
      </c>
      <c r="H73" s="14" t="n"/>
      <c r="I73" s="14" t="n">
        <v>50</v>
      </c>
      <c r="J73" s="29" t="n"/>
    </row>
    <row r="74" ht="15.75" customHeight="1">
      <c r="A74" s="60">
        <f>RIGHT(D74,4)</f>
        <v/>
      </c>
      <c r="B74" s="82" t="inlineStr">
        <is>
          <t>СЕРВЕЛАТ ФИНСКИЙ в/к в/у_45с</t>
        </is>
      </c>
      <c r="C74" s="75" t="inlineStr">
        <is>
          <t>КГ</t>
        </is>
      </c>
      <c r="D74" s="76" t="n">
        <v>1001051875544</v>
      </c>
      <c r="E74" s="24" t="n">
        <v>40</v>
      </c>
      <c r="F74" s="23" t="n">
        <v>0.834</v>
      </c>
      <c r="G74" s="23">
        <f>E74</f>
        <v/>
      </c>
      <c r="H74" s="14" t="n">
        <v>5</v>
      </c>
      <c r="I74" s="14" t="n">
        <v>45</v>
      </c>
      <c r="J74" s="29" t="n"/>
    </row>
    <row r="75" ht="15.75" customHeight="1">
      <c r="A75" s="60">
        <f>RIGHT(D75,4)</f>
        <v/>
      </c>
      <c r="B75" s="82" t="inlineStr">
        <is>
          <t>СЕРВЕЛАТ ЕВРОПЕЙСКИЙ в/к в/у 0.84кг</t>
        </is>
      </c>
      <c r="C75" s="75" t="inlineStr">
        <is>
          <t>КГ</t>
        </is>
      </c>
      <c r="D75" s="76" t="n">
        <v>1001300367133</v>
      </c>
      <c r="E75" s="24" t="n"/>
      <c r="F75" s="23" t="n">
        <v>1</v>
      </c>
      <c r="G75" s="23">
        <f>E75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СЕРВЕЛАТ ПРЕМИУМ в/к в/у 0.33кг 8шт.</t>
        </is>
      </c>
      <c r="C76" s="75" t="inlineStr">
        <is>
          <t>ШТ</t>
        </is>
      </c>
      <c r="D76" s="76" t="n">
        <v>1001304096791</v>
      </c>
      <c r="E76" s="24" t="n">
        <v>40</v>
      </c>
      <c r="F76" s="23" t="n">
        <v>0.33</v>
      </c>
      <c r="G76" s="23">
        <f>E76*F76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</t>
        </is>
      </c>
      <c r="C77" s="75" t="inlineStr">
        <is>
          <t>КГ</t>
        </is>
      </c>
      <c r="D77" s="76" t="n">
        <v>1001304096792</v>
      </c>
      <c r="E77" s="24" t="n"/>
      <c r="F77" s="23" t="n">
        <v>1</v>
      </c>
      <c r="G77" s="23">
        <f>E77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БАЛЫКОВАЯ в/к в/у 0.33кг 8шт.</t>
        </is>
      </c>
      <c r="C78" s="75" t="inlineStr">
        <is>
          <t>ШТ</t>
        </is>
      </c>
      <c r="D78" s="76" t="n">
        <v>1001303636793</v>
      </c>
      <c r="E78" s="24" t="n">
        <v>64</v>
      </c>
      <c r="F78" s="23" t="n">
        <v>0.33</v>
      </c>
      <c r="G78" s="23">
        <f>E78*F78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0.84кг</t>
        </is>
      </c>
      <c r="C79" s="75" t="inlineStr">
        <is>
          <t>КГ</t>
        </is>
      </c>
      <c r="D79" s="76" t="n">
        <v>1001303637131</v>
      </c>
      <c r="E79" s="24" t="n"/>
      <c r="F79" s="23" t="n">
        <v>1</v>
      </c>
      <c r="G79" s="23">
        <f>E79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МРАМОРНАЯ ПРЕМИУМ в/к в/у 0.33кг 8шт.</t>
        </is>
      </c>
      <c r="C80" s="75" t="inlineStr">
        <is>
          <t>ШТ</t>
        </is>
      </c>
      <c r="D80" s="76" t="n">
        <v>1001304527144</v>
      </c>
      <c r="E80" s="24" t="n"/>
      <c r="F80" s="23" t="n">
        <v>0.33</v>
      </c>
      <c r="G80" s="23">
        <f>E80*F80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</t>
        </is>
      </c>
      <c r="C81" s="75" t="inlineStr">
        <is>
          <t>КГ</t>
        </is>
      </c>
      <c r="D81" s="76" t="n">
        <v>1001304527146</v>
      </c>
      <c r="E81" s="24" t="n"/>
      <c r="F81" s="23" t="n">
        <v>1</v>
      </c>
      <c r="G81" s="23">
        <f>E81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СЕРВЕЛАТ КРЕМЛЕВСКИЙ в/к в/у 0.84кг 6шт.</t>
        </is>
      </c>
      <c r="C82" s="75" t="inlineStr">
        <is>
          <t>ШТ</t>
        </is>
      </c>
      <c r="D82" s="27" t="n">
        <v>1001300457135</v>
      </c>
      <c r="E82" s="24" t="n"/>
      <c r="F82" s="23" t="n">
        <v>0.84</v>
      </c>
      <c r="G82" s="23">
        <f>E82*F82</f>
        <v/>
      </c>
      <c r="H82" s="14" t="n"/>
      <c r="I82" s="14" t="n">
        <v>45</v>
      </c>
      <c r="J82" s="73" t="n"/>
    </row>
    <row r="83" ht="16.5" customHeight="1">
      <c r="A83" s="60">
        <f>RIGHT(D83,4)</f>
        <v/>
      </c>
      <c r="B83" s="82" t="inlineStr">
        <is>
          <t>САЛЯМИ ВЕНСКАЯ п/к в/у 0.84кг 6шт.</t>
        </is>
      </c>
      <c r="C83" s="75" t="inlineStr">
        <is>
          <t>ШТ</t>
        </is>
      </c>
      <c r="D83" s="76" t="n">
        <v>1001300517134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Format="1" customHeight="1" s="69" thickBot="1">
      <c r="A84" s="60">
        <f>RIGHT(D84,4)</f>
        <v/>
      </c>
      <c r="B84" s="82" t="inlineStr">
        <is>
          <t>СЕРВЕЛАТ ЕВРОПЕЙСКИЙ в/к в/у 0.33кг 8шт.</t>
        </is>
      </c>
      <c r="C84" s="75" t="inlineStr">
        <is>
          <t>ШТ</t>
        </is>
      </c>
      <c r="D84" s="76" t="n">
        <v>1001300366807</v>
      </c>
      <c r="E84" s="24" t="n"/>
      <c r="F84" s="23" t="n">
        <v>0.33</v>
      </c>
      <c r="G84" s="23">
        <f>E84*F84</f>
        <v/>
      </c>
      <c r="H84" s="14" t="n"/>
      <c r="I84" s="14" t="n">
        <v>45</v>
      </c>
      <c r="J84" s="73" t="n"/>
      <c r="K84" s="27" t="n"/>
    </row>
    <row r="85" ht="16.5" customFormat="1" customHeight="1" s="69" thickBot="1" thickTop="1">
      <c r="A85" s="60">
        <f>RIGHT(D85,4)</f>
        <v/>
      </c>
      <c r="B85" s="47" t="inlineStr">
        <is>
          <t>Сырокопченые колбасы</t>
        </is>
      </c>
      <c r="C85" s="47" t="n"/>
      <c r="D85" s="47" t="n"/>
      <c r="E85" s="47" t="n"/>
      <c r="F85" s="47" t="n"/>
      <c r="G85" s="47" t="n"/>
      <c r="H85" s="47" t="n"/>
      <c r="I85" s="47" t="n"/>
      <c r="J85" s="48" t="n"/>
      <c r="K85" s="27" t="n"/>
    </row>
    <row r="86" ht="16.5" customHeight="1" thickTop="1">
      <c r="A86" s="60">
        <f>RIGHT(D86,4)</f>
        <v/>
      </c>
      <c r="B86" s="82" t="inlineStr">
        <is>
          <t>АРОМАТНАЯ Папа может с/к в/у 1/250 8шт.</t>
        </is>
      </c>
      <c r="C86" s="75" t="inlineStr">
        <is>
          <t>ШТ</t>
        </is>
      </c>
      <c r="D86" s="76" t="n">
        <v>1001061975706</v>
      </c>
      <c r="E86" s="24" t="n"/>
      <c r="F86" s="23" t="n">
        <v>0.25</v>
      </c>
      <c r="G86" s="23">
        <f>E86*F86</f>
        <v/>
      </c>
      <c r="H86" s="14" t="n">
        <v>2</v>
      </c>
      <c r="I86" s="14" t="n">
        <v>120</v>
      </c>
      <c r="J86" s="29" t="n"/>
    </row>
    <row r="87" ht="16.5" customHeight="1">
      <c r="A87" s="60">
        <f>RIGHT(D87,4)</f>
        <v/>
      </c>
      <c r="B87" s="64" t="inlineStr">
        <is>
          <t>ОХОТНИЧЬЯ Папа может с/к в/у 1/220 8шт.</t>
        </is>
      </c>
      <c r="C87" s="65" t="inlineStr">
        <is>
          <t>ШТ</t>
        </is>
      </c>
      <c r="D87" s="66" t="n">
        <v>1001060755931</v>
      </c>
      <c r="E87" s="24" t="n"/>
      <c r="F87" s="67" t="n">
        <v>0.22</v>
      </c>
      <c r="G87" s="23">
        <f>E87*F87</f>
        <v/>
      </c>
      <c r="H87" s="70" t="n">
        <v>1.76</v>
      </c>
      <c r="I87" s="68" t="n">
        <v>120</v>
      </c>
      <c r="J87" s="68" t="n"/>
    </row>
    <row r="88" ht="16.5" customHeight="1">
      <c r="A88" s="60">
        <f>RIGHT(D88,4)</f>
        <v/>
      </c>
      <c r="B88" s="53" t="inlineStr">
        <is>
          <t>ПОСОЛЬСКАЯ ПМ с/к с/н в/у 1/100 10шт</t>
        </is>
      </c>
      <c r="C88" s="54" t="inlineStr">
        <is>
          <t>ШТ</t>
        </is>
      </c>
      <c r="D88" s="55" t="n">
        <v>1001203146834</v>
      </c>
      <c r="E88" s="24" t="n"/>
      <c r="F88" s="77" t="n">
        <v>0.1</v>
      </c>
      <c r="G88" s="23">
        <f>E88*F88</f>
        <v/>
      </c>
      <c r="H88" s="80" t="n">
        <v>1</v>
      </c>
      <c r="I88" s="78" t="n">
        <v>60</v>
      </c>
      <c r="J88" s="78" t="n"/>
    </row>
    <row r="89" ht="16.5" customHeight="1">
      <c r="A89" s="60">
        <f>RIGHT(D89,4)</f>
        <v/>
      </c>
      <c r="B89" s="82" t="inlineStr">
        <is>
          <t>АРОМАТНАЯ с/к с/н в/у 1/100*8_60с</t>
        </is>
      </c>
      <c r="C89" s="75" t="inlineStr">
        <is>
          <t>шт</t>
        </is>
      </c>
      <c r="D89" s="76" t="n">
        <v>1001201976454</v>
      </c>
      <c r="E89" s="24" t="n"/>
      <c r="F89" s="23" t="n">
        <v>0.1</v>
      </c>
      <c r="G89" s="23">
        <f>E89*F89</f>
        <v/>
      </c>
      <c r="H89" s="14" t="n">
        <v>1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ПОСОЛЬСКАЯ Папа может с/к в/у</t>
        </is>
      </c>
      <c r="C90" s="75" t="inlineStr">
        <is>
          <t>КГ</t>
        </is>
      </c>
      <c r="D90" s="76" t="n">
        <v>1001063145708</v>
      </c>
      <c r="E90" s="24" t="n"/>
      <c r="F90" s="23" t="n">
        <v>0.525</v>
      </c>
      <c r="G90" s="23">
        <f>E90</f>
        <v/>
      </c>
      <c r="H90" s="14" t="n">
        <v>4.2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САЛЯМИ ИТАЛЬЯНСКАЯ с/к в/у 1/250*8_120c</t>
        </is>
      </c>
      <c r="C91" s="75" t="inlineStr">
        <is>
          <t>шт</t>
        </is>
      </c>
      <c r="D91" s="76" t="n">
        <v>1001060764993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МЕЛКОЗЕРНЕНАЯ с/к в/у 1/120_60с</t>
        </is>
      </c>
      <c r="C92" s="75" t="inlineStr">
        <is>
          <t>ШТ</t>
        </is>
      </c>
      <c r="D92" s="76" t="n">
        <v>1001193115682</v>
      </c>
      <c r="E92" s="24" t="n"/>
      <c r="F92" s="23" t="n">
        <v>0.12</v>
      </c>
      <c r="G92" s="23">
        <f>E92*F92</f>
        <v/>
      </c>
      <c r="H92" s="14" t="n">
        <v>0.96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САЛЬЧИЧОН Останкино с/к в/у 1/220 8шт.</t>
        </is>
      </c>
      <c r="C93" s="75" t="inlineStr">
        <is>
          <t>ШТ</t>
        </is>
      </c>
      <c r="D93" s="76" t="n">
        <v>1001063237147</v>
      </c>
      <c r="E93" s="24" t="n"/>
      <c r="F93" s="23" t="n">
        <v>0.22</v>
      </c>
      <c r="G93" s="23">
        <f>E93*F93</f>
        <v/>
      </c>
      <c r="H93" s="14" t="n"/>
      <c r="I93" s="14" t="n"/>
      <c r="J93" s="29" t="n"/>
    </row>
    <row r="94" ht="16.5" customHeight="1">
      <c r="A94" s="60">
        <f>RIGHT(D94,4)</f>
        <v/>
      </c>
      <c r="B94" s="82" t="inlineStr">
        <is>
          <t>САЛЯМИ ФИНСКАЯ Папа может с/к в/у 1/180</t>
        </is>
      </c>
      <c r="C94" s="75" t="inlineStr">
        <is>
          <t>ШТ</t>
        </is>
      </c>
      <c r="D94" s="76" t="n">
        <v>1001063097227</v>
      </c>
      <c r="E94" s="24" t="n"/>
      <c r="F94" s="23" t="n">
        <v>0.18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ТОСКАНО ПРЕМИУМ Останкино с/к в/у 1/180</t>
        </is>
      </c>
      <c r="C95" s="75" t="inlineStr">
        <is>
          <t>ШТ</t>
        </is>
      </c>
      <c r="D95" s="76" t="n">
        <v>1001066537225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ЧОРИЗО ПРЕМИУМ Останкино с/к в/у 1/180</t>
        </is>
      </c>
      <c r="C96" s="75" t="inlineStr">
        <is>
          <t>ШТ</t>
        </is>
      </c>
      <c r="D96" s="76" t="n">
        <v>1001066527226</v>
      </c>
      <c r="E96" s="24" t="n"/>
      <c r="F96" s="23" t="n">
        <v>0.18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МИЛАНО ПРЕМИУМ Останкино с/к в/у 1/180</t>
        </is>
      </c>
      <c r="C97" s="75" t="inlineStr">
        <is>
          <t>ШТ</t>
        </is>
      </c>
      <c r="D97" s="76" t="n">
        <v>1001066547228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ЭКСТРА Папа может с/к в/у_Л</t>
        </is>
      </c>
      <c r="C98" s="75" t="inlineStr">
        <is>
          <t>КГ</t>
        </is>
      </c>
      <c r="D98" s="76" t="n">
        <v>1001062504117</v>
      </c>
      <c r="E98" s="24" t="n"/>
      <c r="F98" s="23" t="n">
        <v>0.507</v>
      </c>
      <c r="G98" s="23">
        <f>E98</f>
        <v/>
      </c>
      <c r="H98" s="14" t="n">
        <v>4.05</v>
      </c>
      <c r="I98" s="14" t="n">
        <v>120</v>
      </c>
      <c r="J98" s="29" t="n"/>
    </row>
    <row r="99" ht="16.5" customHeight="1">
      <c r="A99" s="60">
        <f>RIGHT(D99,4)</f>
        <v/>
      </c>
      <c r="B99" s="82" t="inlineStr">
        <is>
          <t>ЭКСТРА Папа может с/к в/у 1/250 8шт.</t>
        </is>
      </c>
      <c r="C99" s="75" t="inlineStr">
        <is>
          <t>ШТ</t>
        </is>
      </c>
      <c r="D99" s="76" t="n">
        <v>1001062505483</v>
      </c>
      <c r="E99" s="24" t="n"/>
      <c r="F99" s="23" t="n">
        <v>0.25</v>
      </c>
      <c r="G99" s="23">
        <f>E99*F99</f>
        <v/>
      </c>
      <c r="H99" s="14" t="n">
        <v>2</v>
      </c>
      <c r="I99" s="14" t="n">
        <v>120</v>
      </c>
      <c r="J99" s="29" t="n"/>
    </row>
    <row r="100" ht="16.5" customHeight="1">
      <c r="A100" s="60">
        <f>RIGHT(D100,4)</f>
        <v/>
      </c>
      <c r="B100" s="82" t="inlineStr">
        <is>
          <t>ЭКСТРА Папа может с/к с/н в/у 1/100_60с</t>
        </is>
      </c>
      <c r="C100" s="75" t="inlineStr">
        <is>
          <t>шт</t>
        </is>
      </c>
      <c r="D100" s="76" t="n">
        <v>1001202506453</v>
      </c>
      <c r="E100" s="24" t="n">
        <v>56</v>
      </c>
      <c r="F100" s="23" t="n">
        <v>0.1</v>
      </c>
      <c r="G100" s="23">
        <f>E100*F100</f>
        <v/>
      </c>
      <c r="H100" s="14" t="n">
        <v>1.4</v>
      </c>
      <c r="I100" s="14" t="n">
        <v>60</v>
      </c>
      <c r="J100" s="29" t="n"/>
    </row>
    <row r="101" ht="16.5" customHeight="1">
      <c r="A101" s="60">
        <f>RIGHT(D101,4)</f>
        <v/>
      </c>
      <c r="B101" s="82" t="inlineStr">
        <is>
          <t>МЯСНОЕ АССОРТИ к/з с/н мгс 1/90 10шт.</t>
        </is>
      </c>
      <c r="C101" s="75" t="inlineStr">
        <is>
          <t>шт</t>
        </is>
      </c>
      <c r="D101" s="76" t="n">
        <v>1001225416228</v>
      </c>
      <c r="E101" s="24" t="n"/>
      <c r="F101" s="23" t="n">
        <v>0.09</v>
      </c>
      <c r="G101" s="23">
        <f>E101*F101</f>
        <v/>
      </c>
      <c r="H101" s="14" t="n"/>
      <c r="I101" s="14" t="n"/>
      <c r="J101" s="29" t="n"/>
    </row>
    <row r="102" ht="16.5" customHeight="1" thickBot="1">
      <c r="A102" s="60">
        <f>RIGHT(D102,4)</f>
        <v/>
      </c>
      <c r="B102" s="82" t="inlineStr">
        <is>
          <t>САЛЯМИ ИТАЛЬЯНСКАЯ с/к в/у</t>
        </is>
      </c>
      <c r="C102" s="75" t="inlineStr">
        <is>
          <t>КГ</t>
        </is>
      </c>
      <c r="D102" s="76" t="n">
        <v>1001060763287</v>
      </c>
      <c r="E102" s="24" t="n"/>
      <c r="F102" s="23" t="n">
        <v>0.513</v>
      </c>
      <c r="G102" s="23">
        <f>E102</f>
        <v/>
      </c>
      <c r="H102" s="14" t="n">
        <v>4.1</v>
      </c>
      <c r="I102" s="14" t="n">
        <v>120</v>
      </c>
      <c r="J102" s="29" t="n"/>
    </row>
    <row r="103" ht="16.5" customHeight="1" thickBot="1" thickTop="1">
      <c r="A103" s="60">
        <f>RIGHT(D103,4)</f>
        <v/>
      </c>
      <c r="B103" s="47" t="inlineStr">
        <is>
          <t>Ветчины</t>
        </is>
      </c>
      <c r="C103" s="47" t="n"/>
      <c r="D103" s="47" t="n"/>
      <c r="E103" s="47" t="n"/>
      <c r="F103" s="47" t="n"/>
      <c r="G103" s="23" t="n"/>
      <c r="H103" s="47" t="n"/>
      <c r="I103" s="47" t="n"/>
      <c r="J103" s="48" t="n"/>
    </row>
    <row r="104" ht="16.5" customHeight="1" thickTop="1">
      <c r="A104" s="60">
        <f>RIGHT(D104,4)</f>
        <v/>
      </c>
      <c r="B104" s="79" t="inlineStr">
        <is>
          <t>ВЕТЧ.НЕЖНАЯ Коровино п/о_Маяк</t>
        </is>
      </c>
      <c r="C104" s="75" t="inlineStr">
        <is>
          <t>кг</t>
        </is>
      </c>
      <c r="D104" s="81" t="n">
        <v>1001095716866</v>
      </c>
      <c r="E104" s="24" t="n"/>
      <c r="F104" s="23" t="n"/>
      <c r="G104" s="23">
        <f>E104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ВЕТЧ.МЯСНАЯ Папа может п/о 0.4кг 8шт.</t>
        </is>
      </c>
      <c r="C105" s="75" t="inlineStr">
        <is>
          <t>шт</t>
        </is>
      </c>
      <c r="D105" s="42" t="n">
        <v>1001094053215</v>
      </c>
      <c r="E105" s="24" t="n"/>
      <c r="F105" s="23" t="n">
        <v>0.4</v>
      </c>
      <c r="G105" s="23">
        <f>E105*F105</f>
        <v/>
      </c>
      <c r="H105" s="14" t="n">
        <v>3.2</v>
      </c>
      <c r="I105" s="14" t="n">
        <v>60</v>
      </c>
      <c r="J105" s="29" t="n"/>
    </row>
    <row r="106" ht="16.5" customHeight="1">
      <c r="A106" s="60">
        <f>RIGHT(D106,4)</f>
        <v/>
      </c>
      <c r="B106" s="51" t="inlineStr">
        <is>
          <t>ВЕТЧ.МЯСНАЯ Папа может п/о</t>
        </is>
      </c>
      <c r="C106" s="75" t="inlineStr">
        <is>
          <t>КГ</t>
        </is>
      </c>
      <c r="D106" s="42" t="n">
        <v>1001092485452</v>
      </c>
      <c r="E106" s="24" t="n"/>
      <c r="F106" s="23" t="n">
        <v>1.367</v>
      </c>
      <c r="G106" s="23">
        <f>E106</f>
        <v/>
      </c>
      <c r="H106" s="14" t="n">
        <v>4.1</v>
      </c>
      <c r="I106" s="14" t="n">
        <v>60</v>
      </c>
      <c r="J106" s="29" t="n"/>
    </row>
    <row r="107" ht="16.5" customHeight="1">
      <c r="A107" s="60">
        <f>RIGHT(D107,4)</f>
        <v/>
      </c>
      <c r="B107" s="51" t="inlineStr">
        <is>
          <t>ВЕТЧ.С ИНДЕЙКОЙ Папа может п/о 400*6</t>
        </is>
      </c>
      <c r="C107" s="75" t="inlineStr">
        <is>
          <t>ШТ</t>
        </is>
      </c>
      <c r="D107" s="42" t="n">
        <v>1001093345495</v>
      </c>
      <c r="E107" s="24" t="n">
        <v>100</v>
      </c>
      <c r="F107" s="23" t="n">
        <v>0.4</v>
      </c>
      <c r="G107" s="23">
        <f>E107*F107</f>
        <v/>
      </c>
      <c r="H107" s="14" t="n">
        <v>2.4</v>
      </c>
      <c r="I107" s="14" t="n">
        <v>60</v>
      </c>
      <c r="J107" s="29" t="n"/>
    </row>
    <row r="108" ht="15.75" customHeight="1" thickBot="1">
      <c r="A108" s="60">
        <f>RIGHT(D108,4)</f>
        <v/>
      </c>
      <c r="B108" s="51" t="inlineStr">
        <is>
          <t>ВЕТЧ.МРАМОРНАЯ в/у срез 0.3кг 6шт_45с</t>
        </is>
      </c>
      <c r="C108" s="75" t="inlineStr">
        <is>
          <t>ШТ</t>
        </is>
      </c>
      <c r="D108" s="42" t="n">
        <v>1001092436495</v>
      </c>
      <c r="E108" s="24" t="n"/>
      <c r="F108" s="23" t="n">
        <v>0.3</v>
      </c>
      <c r="G108" s="23">
        <f>E108*F108</f>
        <v/>
      </c>
      <c r="H108" s="14" t="n">
        <v>1.8</v>
      </c>
      <c r="I108" s="14" t="n">
        <v>45</v>
      </c>
      <c r="J108" s="29" t="n"/>
    </row>
    <row r="109" ht="16.5" customHeight="1" thickBot="1" thickTop="1">
      <c r="A109" s="60">
        <f>RIGHT(D109,4)</f>
        <v/>
      </c>
      <c r="B109" s="47" t="inlineStr">
        <is>
          <t>Копчености варенокопченые</t>
        </is>
      </c>
      <c r="C109" s="47" t="n"/>
      <c r="D109" s="47" t="n"/>
      <c r="E109" s="47" t="n"/>
      <c r="F109" s="47" t="n"/>
      <c r="G109" s="23" t="n"/>
      <c r="H109" s="47" t="n"/>
      <c r="I109" s="47" t="n"/>
      <c r="J109" s="48" t="n"/>
    </row>
    <row r="110" ht="16.5" customHeight="1" thickTop="1">
      <c r="A110" s="60">
        <f>RIGHT(D110,4)</f>
        <v/>
      </c>
      <c r="B110" s="37" t="inlineStr">
        <is>
          <t>СВИНИНА МАДЕРА с/к с/н в/у 1/100</t>
        </is>
      </c>
      <c r="C110" s="75" t="inlineStr">
        <is>
          <t>шт</t>
        </is>
      </c>
      <c r="D110" s="76" t="n">
        <v>1001234146448</v>
      </c>
      <c r="E110" s="24" t="n"/>
      <c r="F110" s="23" t="n">
        <v>0.1</v>
      </c>
      <c r="G110" s="23">
        <f>E110*F110</f>
        <v/>
      </c>
      <c r="H110" s="14" t="n">
        <v>1</v>
      </c>
      <c r="I110" s="14" t="n">
        <v>45</v>
      </c>
      <c r="J110" s="29" t="n"/>
    </row>
    <row r="111" ht="16.5" customHeight="1">
      <c r="A111" s="60">
        <f>RIGHT(D111,4)</f>
        <v/>
      </c>
      <c r="B111" s="37" t="inlineStr">
        <is>
          <t>РЕБРЫШКИ к/в в/у_30c</t>
        </is>
      </c>
      <c r="C111" s="75" t="inlineStr">
        <is>
          <t>КГ</t>
        </is>
      </c>
      <c r="D111" s="76" t="n">
        <v>1001081596620</v>
      </c>
      <c r="E111" s="24" t="n"/>
      <c r="F111" s="23" t="n"/>
      <c r="G111" s="23">
        <f>E111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37" t="inlineStr">
        <is>
          <t>СВИНИНА ПО-ДОМ. к/в мл/к в/у 0.3кг_50с</t>
        </is>
      </c>
      <c r="C112" s="75" t="inlineStr">
        <is>
          <t>шт</t>
        </is>
      </c>
      <c r="D112" s="76" t="n">
        <v>1001084217090</v>
      </c>
      <c r="E112" s="24" t="n"/>
      <c r="F112" s="23" t="n">
        <v>0.3</v>
      </c>
      <c r="G112" s="23">
        <f>E112*F112</f>
        <v/>
      </c>
      <c r="H112" s="14" t="n">
        <v>1.8</v>
      </c>
      <c r="I112" s="14" t="n">
        <v>45</v>
      </c>
      <c r="J112" s="29" t="n"/>
    </row>
    <row r="113" ht="16.5" customHeight="1">
      <c r="A113" s="60">
        <f>RIGHT(D113,4)</f>
        <v/>
      </c>
      <c r="B113" s="37" t="inlineStr">
        <is>
          <t>ГРУДИНКА ПРЕМИУМ к/в мл/к в/у 0.3кг_50с</t>
        </is>
      </c>
      <c r="C113" s="75" t="inlineStr">
        <is>
          <t>шт</t>
        </is>
      </c>
      <c r="D113" s="76" t="n">
        <v>1001085637187</v>
      </c>
      <c r="E113" s="24" t="n"/>
      <c r="F113" s="23" t="n">
        <v>0.3</v>
      </c>
      <c r="G113" s="23">
        <f>E113*F113</f>
        <v/>
      </c>
      <c r="H113" s="14" t="n"/>
      <c r="I113" s="14" t="n"/>
      <c r="J113" s="29" t="n"/>
    </row>
    <row r="114" ht="16.5" customFormat="1" customHeight="1" s="72">
      <c r="A114" s="60">
        <f>RIGHT(D114,4)</f>
        <v/>
      </c>
      <c r="B114" s="59" t="inlineStr">
        <is>
          <t>БЕКОН Останкино с/к с/н в/у 1/180_50с</t>
        </is>
      </c>
      <c r="C114" s="54" t="inlineStr">
        <is>
          <t>шт</t>
        </is>
      </c>
      <c r="D114" s="55" t="n">
        <v>1001223297103</v>
      </c>
      <c r="E114" s="24" t="n"/>
      <c r="F114" s="77" t="n">
        <v>0.18</v>
      </c>
      <c r="G114" s="23">
        <f>E114*F114</f>
        <v/>
      </c>
      <c r="H114" s="78" t="n">
        <v>1.8</v>
      </c>
      <c r="I114" s="78" t="n">
        <v>45</v>
      </c>
      <c r="J114" s="78" t="n"/>
      <c r="K114" s="27" t="n"/>
    </row>
    <row r="115" ht="16.5" customHeight="1" thickBot="1">
      <c r="A115" s="60">
        <f>RIGHT(D115,4)</f>
        <v/>
      </c>
      <c r="B115" s="37" t="inlineStr">
        <is>
          <t>ШАШЛЫК ИЗ СВИНИНЫ зам.</t>
        </is>
      </c>
      <c r="C115" s="75" t="inlineStr">
        <is>
          <t>КГ</t>
        </is>
      </c>
      <c r="D115" s="76" t="n">
        <v>1002162216872</v>
      </c>
      <c r="E115" s="24" t="n"/>
      <c r="F115" s="23" t="n"/>
      <c r="G115" s="23">
        <f>E115</f>
        <v/>
      </c>
      <c r="H115" s="14" t="n"/>
      <c r="I115" s="14" t="n">
        <v>90</v>
      </c>
      <c r="J115" s="29" t="n"/>
    </row>
    <row r="116" ht="16.5" customHeight="1" thickBot="1" thickTop="1">
      <c r="A116" s="63" t="n"/>
      <c r="B116" s="50" t="inlineStr">
        <is>
          <t>ВСЕГО:</t>
        </is>
      </c>
      <c r="C116" s="16" t="n"/>
      <c r="D116" s="38" t="n"/>
      <c r="E116" s="17">
        <f>SUM(E10:E115)</f>
        <v/>
      </c>
      <c r="F116" s="17" t="n"/>
      <c r="G116" s="17">
        <f>SUM(G11:G115)</f>
        <v/>
      </c>
      <c r="H116" s="17" t="n"/>
      <c r="I116" s="17" t="n"/>
      <c r="J116" s="17" t="n"/>
    </row>
    <row r="117" ht="15.75" customHeight="1" thickTop="1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2025-05-21T11:12:03Z</dcterms:modified>
  <cp:lastModifiedBy>Uaer4</cp:lastModifiedBy>
  <cp:lastPrinted>2015-01-13T07:32:10Z</cp:lastPrinted>
</cp:coreProperties>
</file>