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0DFC3B2-56AB-450D-BAE1-98C6F6375E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BP473" i="1" s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N467" i="1"/>
  <c r="BM467" i="1"/>
  <c r="Z467" i="1"/>
  <c r="Y467" i="1"/>
  <c r="BP467" i="1" s="1"/>
  <c r="P467" i="1"/>
  <c r="BO466" i="1"/>
  <c r="BN466" i="1"/>
  <c r="BM466" i="1"/>
  <c r="Z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Z462" i="1"/>
  <c r="Y462" i="1"/>
  <c r="BP462" i="1" s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BP427" i="1" s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Z421" i="1"/>
  <c r="Y421" i="1"/>
  <c r="BP421" i="1" s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Y355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BP340" i="1" s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Z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N310" i="1"/>
  <c r="BM310" i="1"/>
  <c r="Z310" i="1"/>
  <c r="Y310" i="1"/>
  <c r="P310" i="1"/>
  <c r="X307" i="1"/>
  <c r="X306" i="1"/>
  <c r="BP305" i="1"/>
  <c r="BO305" i="1"/>
  <c r="BN305" i="1"/>
  <c r="BM305" i="1"/>
  <c r="Z305" i="1"/>
  <c r="Z306" i="1" s="1"/>
  <c r="Y305" i="1"/>
  <c r="S546" i="1" s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BP231" i="1" s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P48" i="1"/>
  <c r="X46" i="1"/>
  <c r="X45" i="1"/>
  <c r="BO44" i="1"/>
  <c r="BM44" i="1"/>
  <c r="Y44" i="1"/>
  <c r="P44" i="1"/>
  <c r="BO43" i="1"/>
  <c r="BM43" i="1"/>
  <c r="Y43" i="1"/>
  <c r="BP43" i="1" s="1"/>
  <c r="P43" i="1"/>
  <c r="BO42" i="1"/>
  <c r="BM42" i="1"/>
  <c r="Y42" i="1"/>
  <c r="P42" i="1"/>
  <c r="BO41" i="1"/>
  <c r="BN41" i="1"/>
  <c r="BM41" i="1"/>
  <c r="Z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N29" i="1"/>
  <c r="BM29" i="1"/>
  <c r="Z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J9" i="1"/>
  <c r="F9" i="1"/>
  <c r="A9" i="1"/>
  <c r="A10" i="1" s="1"/>
  <c r="D7" i="1"/>
  <c r="Q6" i="1"/>
  <c r="P2" i="1"/>
  <c r="Z64" i="1" l="1"/>
  <c r="BN64" i="1"/>
  <c r="Z80" i="1"/>
  <c r="BN80" i="1"/>
  <c r="Z102" i="1"/>
  <c r="BN102" i="1"/>
  <c r="Z117" i="1"/>
  <c r="BN117" i="1"/>
  <c r="Z127" i="1"/>
  <c r="BN127" i="1"/>
  <c r="Z148" i="1"/>
  <c r="BN148" i="1"/>
  <c r="Z153" i="1"/>
  <c r="Z154" i="1" s="1"/>
  <c r="BN153" i="1"/>
  <c r="BP153" i="1"/>
  <c r="Z157" i="1"/>
  <c r="BN157" i="1"/>
  <c r="Z173" i="1"/>
  <c r="BN173" i="1"/>
  <c r="Z183" i="1"/>
  <c r="BN183" i="1"/>
  <c r="Z202" i="1"/>
  <c r="BN202" i="1"/>
  <c r="Z214" i="1"/>
  <c r="BN214" i="1"/>
  <c r="Z226" i="1"/>
  <c r="BN226" i="1"/>
  <c r="Z237" i="1"/>
  <c r="BN237" i="1"/>
  <c r="Z255" i="1"/>
  <c r="BN255" i="1"/>
  <c r="Z315" i="1"/>
  <c r="BN315" i="1"/>
  <c r="Z376" i="1"/>
  <c r="BN376" i="1"/>
  <c r="BN421" i="1"/>
  <c r="BN462" i="1"/>
  <c r="Z473" i="1"/>
  <c r="BN473" i="1"/>
  <c r="Z485" i="1"/>
  <c r="BN485" i="1"/>
  <c r="Z35" i="1"/>
  <c r="Z36" i="1" s="1"/>
  <c r="BN35" i="1"/>
  <c r="BP35" i="1"/>
  <c r="Y36" i="1"/>
  <c r="Z58" i="1"/>
  <c r="BN58" i="1"/>
  <c r="Y306" i="1"/>
  <c r="BN321" i="1"/>
  <c r="Z343" i="1"/>
  <c r="BN343" i="1"/>
  <c r="Z354" i="1"/>
  <c r="Z355" i="1" s="1"/>
  <c r="BN354" i="1"/>
  <c r="BP354" i="1"/>
  <c r="Z358" i="1"/>
  <c r="BN358" i="1"/>
  <c r="Z370" i="1"/>
  <c r="BN370" i="1"/>
  <c r="Z417" i="1"/>
  <c r="BN417" i="1"/>
  <c r="Z427" i="1"/>
  <c r="BN427" i="1"/>
  <c r="Z458" i="1"/>
  <c r="BN458" i="1"/>
  <c r="Y517" i="1"/>
  <c r="Y184" i="1"/>
  <c r="Y351" i="1"/>
  <c r="BP347" i="1"/>
  <c r="BN347" i="1"/>
  <c r="Z347" i="1"/>
  <c r="BP368" i="1"/>
  <c r="BN368" i="1"/>
  <c r="Z368" i="1"/>
  <c r="BP382" i="1"/>
  <c r="BN382" i="1"/>
  <c r="Z382" i="1"/>
  <c r="BP415" i="1"/>
  <c r="BN415" i="1"/>
  <c r="Z415" i="1"/>
  <c r="BP423" i="1"/>
  <c r="BN423" i="1"/>
  <c r="Z423" i="1"/>
  <c r="BP440" i="1"/>
  <c r="BN440" i="1"/>
  <c r="Z440" i="1"/>
  <c r="BP464" i="1"/>
  <c r="BN464" i="1"/>
  <c r="Z464" i="1"/>
  <c r="BP475" i="1"/>
  <c r="BN475" i="1"/>
  <c r="Z475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X537" i="1"/>
  <c r="X540" i="1"/>
  <c r="Z27" i="1"/>
  <c r="BN27" i="1"/>
  <c r="Z31" i="1"/>
  <c r="BN31" i="1"/>
  <c r="Z43" i="1"/>
  <c r="BN43" i="1"/>
  <c r="Z56" i="1"/>
  <c r="BN56" i="1"/>
  <c r="Z62" i="1"/>
  <c r="BN62" i="1"/>
  <c r="Z70" i="1"/>
  <c r="BN70" i="1"/>
  <c r="Z78" i="1"/>
  <c r="BN78" i="1"/>
  <c r="Z84" i="1"/>
  <c r="BN84" i="1"/>
  <c r="BP84" i="1"/>
  <c r="Z100" i="1"/>
  <c r="BN100" i="1"/>
  <c r="Z109" i="1"/>
  <c r="BN109" i="1"/>
  <c r="Z115" i="1"/>
  <c r="BN115" i="1"/>
  <c r="Z121" i="1"/>
  <c r="BN121" i="1"/>
  <c r="BP121" i="1"/>
  <c r="Z125" i="1"/>
  <c r="BN125" i="1"/>
  <c r="Z131" i="1"/>
  <c r="BN131" i="1"/>
  <c r="Z142" i="1"/>
  <c r="BN142" i="1"/>
  <c r="BP142" i="1"/>
  <c r="Z159" i="1"/>
  <c r="BN159" i="1"/>
  <c r="Y179" i="1"/>
  <c r="Z171" i="1"/>
  <c r="BN171" i="1"/>
  <c r="Z175" i="1"/>
  <c r="BN175" i="1"/>
  <c r="Z181" i="1"/>
  <c r="BN181" i="1"/>
  <c r="BP181" i="1"/>
  <c r="Z198" i="1"/>
  <c r="BN198" i="1"/>
  <c r="Y210" i="1"/>
  <c r="Z204" i="1"/>
  <c r="BN204" i="1"/>
  <c r="Z208" i="1"/>
  <c r="BN208" i="1"/>
  <c r="Z216" i="1"/>
  <c r="BN216" i="1"/>
  <c r="Z220" i="1"/>
  <c r="BN220" i="1"/>
  <c r="Z231" i="1"/>
  <c r="BN231" i="1"/>
  <c r="Z235" i="1"/>
  <c r="BN235" i="1"/>
  <c r="Z243" i="1"/>
  <c r="BN243" i="1"/>
  <c r="Y257" i="1"/>
  <c r="Z253" i="1"/>
  <c r="BN253" i="1"/>
  <c r="Z260" i="1"/>
  <c r="BN260" i="1"/>
  <c r="Z264" i="1"/>
  <c r="BN264" i="1"/>
  <c r="Z300" i="1"/>
  <c r="BN300" i="1"/>
  <c r="Z313" i="1"/>
  <c r="BN313" i="1"/>
  <c r="Z319" i="1"/>
  <c r="BN319" i="1"/>
  <c r="Z327" i="1"/>
  <c r="BN327" i="1"/>
  <c r="Z335" i="1"/>
  <c r="BN335" i="1"/>
  <c r="Z340" i="1"/>
  <c r="BN340" i="1"/>
  <c r="BP341" i="1"/>
  <c r="BN341" i="1"/>
  <c r="Z341" i="1"/>
  <c r="Y350" i="1"/>
  <c r="BP360" i="1"/>
  <c r="BN360" i="1"/>
  <c r="Z360" i="1"/>
  <c r="BP372" i="1"/>
  <c r="BN372" i="1"/>
  <c r="Z372" i="1"/>
  <c r="BP393" i="1"/>
  <c r="BN393" i="1"/>
  <c r="Z393" i="1"/>
  <c r="BP419" i="1"/>
  <c r="BN419" i="1"/>
  <c r="Z419" i="1"/>
  <c r="BP434" i="1"/>
  <c r="BN434" i="1"/>
  <c r="Z434" i="1"/>
  <c r="BP460" i="1"/>
  <c r="BN460" i="1"/>
  <c r="Z460" i="1"/>
  <c r="BP469" i="1"/>
  <c r="BN469" i="1"/>
  <c r="Z469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395" i="1"/>
  <c r="Y442" i="1"/>
  <c r="Y477" i="1"/>
  <c r="Y476" i="1"/>
  <c r="BP28" i="1"/>
  <c r="BN28" i="1"/>
  <c r="Z28" i="1"/>
  <c r="Y32" i="1"/>
  <c r="BP42" i="1"/>
  <c r="BN42" i="1"/>
  <c r="Z42" i="1"/>
  <c r="BP55" i="1"/>
  <c r="BN55" i="1"/>
  <c r="Z55" i="1"/>
  <c r="Y59" i="1"/>
  <c r="BP63" i="1"/>
  <c r="BN63" i="1"/>
  <c r="Z63" i="1"/>
  <c r="BP71" i="1"/>
  <c r="BN71" i="1"/>
  <c r="Z71" i="1"/>
  <c r="Y73" i="1"/>
  <c r="Y82" i="1"/>
  <c r="BP75" i="1"/>
  <c r="BN75" i="1"/>
  <c r="Z75" i="1"/>
  <c r="BP79" i="1"/>
  <c r="BN79" i="1"/>
  <c r="Z79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Y113" i="1"/>
  <c r="BP108" i="1"/>
  <c r="BN108" i="1"/>
  <c r="Z108" i="1"/>
  <c r="F546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8" i="1"/>
  <c r="BP225" i="1"/>
  <c r="BN225" i="1"/>
  <c r="Z225" i="1"/>
  <c r="Z227" i="1" s="1"/>
  <c r="BP234" i="1"/>
  <c r="BN234" i="1"/>
  <c r="Z234" i="1"/>
  <c r="BP238" i="1"/>
  <c r="BN238" i="1"/>
  <c r="Z238" i="1"/>
  <c r="Y240" i="1"/>
  <c r="Y245" i="1"/>
  <c r="BP242" i="1"/>
  <c r="BN242" i="1"/>
  <c r="Z242" i="1"/>
  <c r="BP254" i="1"/>
  <c r="BN254" i="1"/>
  <c r="Z254" i="1"/>
  <c r="BP263" i="1"/>
  <c r="BN263" i="1"/>
  <c r="Z263" i="1"/>
  <c r="BP272" i="1"/>
  <c r="BN272" i="1"/>
  <c r="Z272" i="1"/>
  <c r="BP280" i="1"/>
  <c r="BN280" i="1"/>
  <c r="Z280" i="1"/>
  <c r="Y282" i="1"/>
  <c r="P546" i="1"/>
  <c r="Y286" i="1"/>
  <c r="BP285" i="1"/>
  <c r="BN285" i="1"/>
  <c r="Z285" i="1"/>
  <c r="Z286" i="1" s="1"/>
  <c r="Y287" i="1"/>
  <c r="Y290" i="1"/>
  <c r="BP289" i="1"/>
  <c r="BN289" i="1"/>
  <c r="Z289" i="1"/>
  <c r="Z290" i="1" s="1"/>
  <c r="Y291" i="1"/>
  <c r="Q546" i="1"/>
  <c r="Y295" i="1"/>
  <c r="BP294" i="1"/>
  <c r="BN294" i="1"/>
  <c r="Z294" i="1"/>
  <c r="Z295" i="1" s="1"/>
  <c r="Y296" i="1"/>
  <c r="R546" i="1"/>
  <c r="Y302" i="1"/>
  <c r="BP299" i="1"/>
  <c r="BN299" i="1"/>
  <c r="Z299" i="1"/>
  <c r="Z301" i="1" s="1"/>
  <c r="BP359" i="1"/>
  <c r="BN359" i="1"/>
  <c r="Z359" i="1"/>
  <c r="Y361" i="1"/>
  <c r="BP394" i="1"/>
  <c r="BN394" i="1"/>
  <c r="Z394" i="1"/>
  <c r="W546" i="1"/>
  <c r="Y396" i="1"/>
  <c r="Y399" i="1"/>
  <c r="BP398" i="1"/>
  <c r="BN398" i="1"/>
  <c r="Z398" i="1"/>
  <c r="Z399" i="1" s="1"/>
  <c r="Y400" i="1"/>
  <c r="Y405" i="1"/>
  <c r="BP402" i="1"/>
  <c r="BN402" i="1"/>
  <c r="Z402" i="1"/>
  <c r="Y406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546" i="1"/>
  <c r="Y436" i="1"/>
  <c r="BP433" i="1"/>
  <c r="BN433" i="1"/>
  <c r="Z433" i="1"/>
  <c r="Y435" i="1"/>
  <c r="B546" i="1"/>
  <c r="Y23" i="1"/>
  <c r="BP22" i="1"/>
  <c r="BN22" i="1"/>
  <c r="Z22" i="1"/>
  <c r="Z23" i="1" s="1"/>
  <c r="X538" i="1"/>
  <c r="Y24" i="1"/>
  <c r="Y33" i="1"/>
  <c r="BP26" i="1"/>
  <c r="BN26" i="1"/>
  <c r="Z26" i="1"/>
  <c r="BP30" i="1"/>
  <c r="BN30" i="1"/>
  <c r="Z30" i="1"/>
  <c r="BP44" i="1"/>
  <c r="BN44" i="1"/>
  <c r="Z44" i="1"/>
  <c r="Y46" i="1"/>
  <c r="Y49" i="1"/>
  <c r="BP48" i="1"/>
  <c r="BN48" i="1"/>
  <c r="Z48" i="1"/>
  <c r="Z49" i="1" s="1"/>
  <c r="Y50" i="1"/>
  <c r="D546" i="1"/>
  <c r="Y60" i="1"/>
  <c r="BP53" i="1"/>
  <c r="BN53" i="1"/>
  <c r="Z53" i="1"/>
  <c r="BP57" i="1"/>
  <c r="BN57" i="1"/>
  <c r="Z57" i="1"/>
  <c r="Y66" i="1"/>
  <c r="BP65" i="1"/>
  <c r="BN65" i="1"/>
  <c r="Z65" i="1"/>
  <c r="Y67" i="1"/>
  <c r="Y72" i="1"/>
  <c r="BP69" i="1"/>
  <c r="BN69" i="1"/>
  <c r="Z69" i="1"/>
  <c r="BP77" i="1"/>
  <c r="BN77" i="1"/>
  <c r="Z77" i="1"/>
  <c r="Y81" i="1"/>
  <c r="BP85" i="1"/>
  <c r="BN85" i="1"/>
  <c r="Z85" i="1"/>
  <c r="Z86" i="1" s="1"/>
  <c r="Y87" i="1"/>
  <c r="E546" i="1"/>
  <c r="Y93" i="1"/>
  <c r="BP90" i="1"/>
  <c r="BN90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J546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Y227" i="1"/>
  <c r="BP232" i="1"/>
  <c r="BN232" i="1"/>
  <c r="Z232" i="1"/>
  <c r="BP236" i="1"/>
  <c r="BN236" i="1"/>
  <c r="Z236" i="1"/>
  <c r="Y244" i="1"/>
  <c r="BP252" i="1"/>
  <c r="BN252" i="1"/>
  <c r="Z252" i="1"/>
  <c r="Y256" i="1"/>
  <c r="BP261" i="1"/>
  <c r="BN261" i="1"/>
  <c r="Z261" i="1"/>
  <c r="BP265" i="1"/>
  <c r="BN265" i="1"/>
  <c r="Z265" i="1"/>
  <c r="Y267" i="1"/>
  <c r="M546" i="1"/>
  <c r="Y274" i="1"/>
  <c r="BP270" i="1"/>
  <c r="BN270" i="1"/>
  <c r="Z270" i="1"/>
  <c r="BP273" i="1"/>
  <c r="BN273" i="1"/>
  <c r="Z273" i="1"/>
  <c r="Y275" i="1"/>
  <c r="Y281" i="1"/>
  <c r="BP278" i="1"/>
  <c r="BN278" i="1"/>
  <c r="Z278" i="1"/>
  <c r="Z281" i="1" s="1"/>
  <c r="O546" i="1"/>
  <c r="Y301" i="1"/>
  <c r="BP312" i="1"/>
  <c r="BN312" i="1"/>
  <c r="Z312" i="1"/>
  <c r="Y316" i="1"/>
  <c r="BP320" i="1"/>
  <c r="BN320" i="1"/>
  <c r="Z320" i="1"/>
  <c r="Y324" i="1"/>
  <c r="BP328" i="1"/>
  <c r="BN328" i="1"/>
  <c r="Z328" i="1"/>
  <c r="BP336" i="1"/>
  <c r="BN336" i="1"/>
  <c r="Z336" i="1"/>
  <c r="Y338" i="1"/>
  <c r="BP342" i="1"/>
  <c r="BN342" i="1"/>
  <c r="Z342" i="1"/>
  <c r="Z344" i="1" s="1"/>
  <c r="Y344" i="1"/>
  <c r="BP369" i="1"/>
  <c r="BN369" i="1"/>
  <c r="Z369" i="1"/>
  <c r="Y373" i="1"/>
  <c r="BP377" i="1"/>
  <c r="BN377" i="1"/>
  <c r="Z377" i="1"/>
  <c r="Z378" i="1" s="1"/>
  <c r="Y379" i="1"/>
  <c r="Y384" i="1"/>
  <c r="BP381" i="1"/>
  <c r="BN381" i="1"/>
  <c r="Z381" i="1"/>
  <c r="Y383" i="1"/>
  <c r="BP441" i="1"/>
  <c r="BN441" i="1"/>
  <c r="Z441" i="1"/>
  <c r="Y443" i="1"/>
  <c r="Z546" i="1"/>
  <c r="Y447" i="1"/>
  <c r="BP446" i="1"/>
  <c r="BN446" i="1"/>
  <c r="Z446" i="1"/>
  <c r="Z447" i="1" s="1"/>
  <c r="Y448" i="1"/>
  <c r="Y452" i="1"/>
  <c r="BP451" i="1"/>
  <c r="BN451" i="1"/>
  <c r="Z451" i="1"/>
  <c r="Z452" i="1" s="1"/>
  <c r="Y453" i="1"/>
  <c r="AB546" i="1"/>
  <c r="Y471" i="1"/>
  <c r="Y470" i="1"/>
  <c r="BP457" i="1"/>
  <c r="BN457" i="1"/>
  <c r="Z457" i="1"/>
  <c r="BP461" i="1"/>
  <c r="BN461" i="1"/>
  <c r="Z461" i="1"/>
  <c r="BP465" i="1"/>
  <c r="BN465" i="1"/>
  <c r="Z465" i="1"/>
  <c r="BP480" i="1"/>
  <c r="BN480" i="1"/>
  <c r="Z480" i="1"/>
  <c r="Y488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AC546" i="1"/>
  <c r="Y513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H9" i="1"/>
  <c r="X536" i="1"/>
  <c r="C546" i="1"/>
  <c r="Y45" i="1"/>
  <c r="H546" i="1"/>
  <c r="Y155" i="1"/>
  <c r="I546" i="1"/>
  <c r="Y167" i="1"/>
  <c r="Y194" i="1"/>
  <c r="K546" i="1"/>
  <c r="Y239" i="1"/>
  <c r="L546" i="1"/>
  <c r="Y266" i="1"/>
  <c r="Y307" i="1"/>
  <c r="T546" i="1"/>
  <c r="Y317" i="1"/>
  <c r="BP310" i="1"/>
  <c r="BP314" i="1"/>
  <c r="BN314" i="1"/>
  <c r="Z314" i="1"/>
  <c r="Y323" i="1"/>
  <c r="BP322" i="1"/>
  <c r="BN322" i="1"/>
  <c r="Z322" i="1"/>
  <c r="Z323" i="1" s="1"/>
  <c r="Y331" i="1"/>
  <c r="BP326" i="1"/>
  <c r="BN326" i="1"/>
  <c r="Z326" i="1"/>
  <c r="Z331" i="1" s="1"/>
  <c r="BP330" i="1"/>
  <c r="BN330" i="1"/>
  <c r="Z330" i="1"/>
  <c r="Y332" i="1"/>
  <c r="Y337" i="1"/>
  <c r="BP334" i="1"/>
  <c r="BN334" i="1"/>
  <c r="Z334" i="1"/>
  <c r="Z337" i="1" s="1"/>
  <c r="Y345" i="1"/>
  <c r="Z350" i="1"/>
  <c r="BP348" i="1"/>
  <c r="BN348" i="1"/>
  <c r="Z348" i="1"/>
  <c r="U546" i="1"/>
  <c r="Y362" i="1"/>
  <c r="BP367" i="1"/>
  <c r="BN367" i="1"/>
  <c r="Z367" i="1"/>
  <c r="BP371" i="1"/>
  <c r="BN371" i="1"/>
  <c r="Z371" i="1"/>
  <c r="Y378" i="1"/>
  <c r="BP392" i="1"/>
  <c r="BN392" i="1"/>
  <c r="Z392" i="1"/>
  <c r="BP404" i="1"/>
  <c r="BN404" i="1"/>
  <c r="Z404" i="1"/>
  <c r="Y409" i="1"/>
  <c r="BP408" i="1"/>
  <c r="BN408" i="1"/>
  <c r="Z408" i="1"/>
  <c r="Z409" i="1" s="1"/>
  <c r="Y410" i="1"/>
  <c r="X546" i="1"/>
  <c r="Y425" i="1"/>
  <c r="BP414" i="1"/>
  <c r="BN414" i="1"/>
  <c r="Z414" i="1"/>
  <c r="BP418" i="1"/>
  <c r="BN418" i="1"/>
  <c r="Z418" i="1"/>
  <c r="BP422" i="1"/>
  <c r="BN422" i="1"/>
  <c r="Z422" i="1"/>
  <c r="Y429" i="1"/>
  <c r="BP439" i="1"/>
  <c r="BN439" i="1"/>
  <c r="Z439" i="1"/>
  <c r="BP459" i="1"/>
  <c r="BN459" i="1"/>
  <c r="Z459" i="1"/>
  <c r="BP463" i="1"/>
  <c r="BN463" i="1"/>
  <c r="Z463" i="1"/>
  <c r="BP468" i="1"/>
  <c r="BN468" i="1"/>
  <c r="Z468" i="1"/>
  <c r="AA546" i="1"/>
  <c r="Y356" i="1"/>
  <c r="V546" i="1"/>
  <c r="Y374" i="1"/>
  <c r="BP474" i="1"/>
  <c r="BN474" i="1"/>
  <c r="Z474" i="1"/>
  <c r="Z476" i="1" s="1"/>
  <c r="Y487" i="1"/>
  <c r="BP482" i="1"/>
  <c r="BN482" i="1"/>
  <c r="Z482" i="1"/>
  <c r="BP486" i="1"/>
  <c r="BN486" i="1"/>
  <c r="Z486" i="1"/>
  <c r="Y493" i="1"/>
  <c r="BP490" i="1"/>
  <c r="BN490" i="1"/>
  <c r="Z490" i="1"/>
  <c r="BP509" i="1"/>
  <c r="BN509" i="1"/>
  <c r="Z509" i="1"/>
  <c r="BP511" i="1"/>
  <c r="BN511" i="1"/>
  <c r="Z511" i="1"/>
  <c r="Y522" i="1"/>
  <c r="BP520" i="1"/>
  <c r="BN520" i="1"/>
  <c r="Z520" i="1"/>
  <c r="Z522" i="1" s="1"/>
  <c r="Z383" i="1" l="1"/>
  <c r="Z266" i="1"/>
  <c r="Z256" i="1"/>
  <c r="Z128" i="1"/>
  <c r="Z435" i="1"/>
  <c r="Z361" i="1"/>
  <c r="Z184" i="1"/>
  <c r="Z487" i="1"/>
  <c r="Z316" i="1"/>
  <c r="Z81" i="1"/>
  <c r="Z66" i="1"/>
  <c r="Z493" i="1"/>
  <c r="Z395" i="1"/>
  <c r="Z373" i="1"/>
  <c r="Z274" i="1"/>
  <c r="Z210" i="1"/>
  <c r="Z178" i="1"/>
  <c r="Z72" i="1"/>
  <c r="Z59" i="1"/>
  <c r="X539" i="1"/>
  <c r="Z405" i="1"/>
  <c r="Z244" i="1"/>
  <c r="Z45" i="1"/>
  <c r="Z529" i="1"/>
  <c r="Z505" i="1"/>
  <c r="Z470" i="1"/>
  <c r="Y537" i="1"/>
  <c r="Y540" i="1"/>
  <c r="Z222" i="1"/>
  <c r="Z112" i="1"/>
  <c r="Z442" i="1"/>
  <c r="Z424" i="1"/>
  <c r="Z512" i="1"/>
  <c r="Z239" i="1"/>
  <c r="Z93" i="1"/>
  <c r="Z32" i="1"/>
  <c r="Y536" i="1"/>
  <c r="Y538" i="1"/>
  <c r="Z104" i="1"/>
  <c r="Z541" i="1" l="1"/>
  <c r="Y539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<sst xmlns="http://schemas.openxmlformats.org/spreadsheetml/2006/main" count="2387" uniqueCount="852">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</sst>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6" zoomScaleNormal="100" zoomScaleSheetLayoutView="100" workbookViewId="0">
      <selection activeCell="Z542" sqref="Z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4</v>
      </c>
      <c r="Y53" s="592">
        <f t="shared" ref="Y53:Y58" si="6">IFERROR(IF(X53="",0,CEILING((X53/$H53),1)*$H53),"")</f>
        <v>11.2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4.1553571428571434</v>
      </c>
      <c r="BN53" s="64">
        <f t="shared" ref="BN53:BN58" si="8">IFERROR(Y53*I53/H53,"0")</f>
        <v>11.635</v>
      </c>
      <c r="BO53" s="64">
        <f t="shared" ref="BO53:BO58" si="9">IFERROR(1/J53*(X53/H53),"0")</f>
        <v>5.580357142857143E-3</v>
      </c>
      <c r="BP53" s="64">
        <f t="shared" ref="BP53:BP58" si="10">IFERROR(1/J53*(Y53/H53),"0")</f>
        <v>1.5625E-2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0.35714285714285715</v>
      </c>
      <c r="Y59" s="593">
        <f>IFERROR(Y53/H53,"0")+IFERROR(Y54/H54,"0")+IFERROR(Y55/H55,"0")+IFERROR(Y56/H56,"0")+IFERROR(Y57/H57,"0")+IFERROR(Y58/H58,"0")</f>
        <v>1</v>
      </c>
      <c r="Z59" s="593">
        <f>IFERROR(IF(Z53="",0,Z53),"0")+IFERROR(IF(Z54="",0,Z54),"0")+IFERROR(IF(Z55="",0,Z55),"0")+IFERROR(IF(Z56="",0,Z56),"0")+IFERROR(IF(Z57="",0,Z57),"0")+IFERROR(IF(Z58="",0,Z58),"0")</f>
        <v>1.898E-2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4</v>
      </c>
      <c r="Y60" s="593">
        <f>IFERROR(SUM(Y53:Y58),"0")</f>
        <v>11.2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19</v>
      </c>
      <c r="Y71" s="592">
        <f>IFERROR(IF(X71="",0,CEILING((X71/$H71),1)*$H71),"")</f>
        <v>19.8</v>
      </c>
      <c r="Z71" s="36">
        <f>IFERROR(IF(Y71=0,"",ROUNDUP(Y71/H71,0)*0.00502),"")</f>
        <v>5.5220000000000005E-2</v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20.055555555555557</v>
      </c>
      <c r="BN71" s="64">
        <f>IFERROR(Y71*I71/H71,"0")</f>
        <v>20.9</v>
      </c>
      <c r="BO71" s="64">
        <f>IFERROR(1/J71*(X71/H71),"0")</f>
        <v>4.5109211775878448E-2</v>
      </c>
      <c r="BP71" s="64">
        <f>IFERROR(1/J71*(Y71/H71),"0")</f>
        <v>4.7008547008547015E-2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10.555555555555555</v>
      </c>
      <c r="Y72" s="593">
        <f>IFERROR(Y69/H69,"0")+IFERROR(Y70/H70,"0")+IFERROR(Y71/H71,"0")</f>
        <v>11</v>
      </c>
      <c r="Z72" s="593">
        <f>IFERROR(IF(Z69="",0,Z69),"0")+IFERROR(IF(Z70="",0,Z70),"0")+IFERROR(IF(Z71="",0,Z71),"0")</f>
        <v>5.5220000000000005E-2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19</v>
      </c>
      <c r="Y73" s="593">
        <f>IFERROR(SUM(Y69:Y71),"0")</f>
        <v>19.8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44</v>
      </c>
      <c r="Y84" s="592">
        <f>IFERROR(IF(X84="",0,CEILING((X84/$H84),1)*$H84),"")</f>
        <v>46.8</v>
      </c>
      <c r="Z84" s="36">
        <f>IFERROR(IF(Y84=0,"",ROUNDUP(Y84/H84,0)*0.01898),"")</f>
        <v>0.11388000000000001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46.45384615384615</v>
      </c>
      <c r="BN84" s="64">
        <f>IFERROR(Y84*I84/H84,"0")</f>
        <v>49.41</v>
      </c>
      <c r="BO84" s="64">
        <f>IFERROR(1/J84*(X84/H84),"0")</f>
        <v>8.8141025641025647E-2</v>
      </c>
      <c r="BP84" s="64">
        <f>IFERROR(1/J84*(Y84/H84),"0")</f>
        <v>9.375E-2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5.6410256410256414</v>
      </c>
      <c r="Y86" s="593">
        <f>IFERROR(Y84/H84,"0")+IFERROR(Y85/H85,"0")</f>
        <v>6</v>
      </c>
      <c r="Z86" s="593">
        <f>IFERROR(IF(Z84="",0,Z84),"0")+IFERROR(IF(Z85="",0,Z85),"0")</f>
        <v>0.11388000000000001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44</v>
      </c>
      <c r="Y87" s="593">
        <f>IFERROR(SUM(Y84:Y85),"0")</f>
        <v>46.8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102</v>
      </c>
      <c r="Y92" s="592">
        <f>IFERROR(IF(X92="",0,CEILING((X92/$H92),1)*$H92),"")</f>
        <v>103.5</v>
      </c>
      <c r="Z92" s="36">
        <f>IFERROR(IF(Y92=0,"",ROUNDUP(Y92/H92,0)*0.00902),"")</f>
        <v>0.20746000000000001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106.76</v>
      </c>
      <c r="BN92" s="64">
        <f>IFERROR(Y92*I92/H92,"0")</f>
        <v>108.33</v>
      </c>
      <c r="BO92" s="64">
        <f>IFERROR(1/J92*(X92/H92),"0")</f>
        <v>0.17171717171717174</v>
      </c>
      <c r="BP92" s="64">
        <f>IFERROR(1/J92*(Y92/H92),"0")</f>
        <v>0.17424242424242425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22.666666666666668</v>
      </c>
      <c r="Y93" s="593">
        <f>IFERROR(Y90/H90,"0")+IFERROR(Y91/H91,"0")+IFERROR(Y92/H92,"0")</f>
        <v>23</v>
      </c>
      <c r="Z93" s="593">
        <f>IFERROR(IF(Z90="",0,Z90),"0")+IFERROR(IF(Z91="",0,Z91),"0")+IFERROR(IF(Z92="",0,Z92),"0")</f>
        <v>0.20746000000000001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102</v>
      </c>
      <c r="Y94" s="593">
        <f>IFERROR(SUM(Y90:Y92),"0")</f>
        <v>103.5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49</v>
      </c>
      <c r="Y96" s="592">
        <f t="shared" ref="Y96:Y103" si="16">IFERROR(IF(X96="",0,CEILING((X96/$H96),1)*$H96),"")</f>
        <v>50.400000000000006</v>
      </c>
      <c r="Z96" s="36">
        <f>IFERROR(IF(Y96=0,"",ROUNDUP(Y96/H96,0)*0.01898),"")</f>
        <v>0.11388000000000001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52.027499999999996</v>
      </c>
      <c r="BN96" s="64">
        <f t="shared" ref="BN96:BN103" si="18">IFERROR(Y96*I96/H96,"0")</f>
        <v>53.514000000000003</v>
      </c>
      <c r="BO96" s="64">
        <f t="shared" ref="BO96:BO103" si="19">IFERROR(1/J96*(X96/H96),"0")</f>
        <v>9.1145833333333329E-2</v>
      </c>
      <c r="BP96" s="64">
        <f t="shared" ref="BP96:BP103" si="20">IFERROR(1/J96*(Y96/H96),"0")</f>
        <v>9.375E-2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74</v>
      </c>
      <c r="Y101" s="592">
        <f t="shared" si="16"/>
        <v>75.600000000000009</v>
      </c>
      <c r="Z101" s="36">
        <f>IFERROR(IF(Y101=0,"",ROUNDUP(Y101/H101,0)*0.00651),"")</f>
        <v>0.18228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80.906666666666666</v>
      </c>
      <c r="BN101" s="64">
        <f t="shared" si="18"/>
        <v>82.656000000000006</v>
      </c>
      <c r="BO101" s="64">
        <f t="shared" si="19"/>
        <v>0.1505901505901506</v>
      </c>
      <c r="BP101" s="64">
        <f t="shared" si="20"/>
        <v>0.15384615384615385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33.24074074074074</v>
      </c>
      <c r="Y104" s="593">
        <f>IFERROR(Y96/H96,"0")+IFERROR(Y97/H97,"0")+IFERROR(Y98/H98,"0")+IFERROR(Y99/H99,"0")+IFERROR(Y100/H100,"0")+IFERROR(Y101/H101,"0")+IFERROR(Y102/H102,"0")+IFERROR(Y103/H103,"0")</f>
        <v>34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0.29615999999999998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123</v>
      </c>
      <c r="Y105" s="593">
        <f>IFERROR(SUM(Y96:Y103),"0")</f>
        <v>126.00000000000001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100</v>
      </c>
      <c r="Y108" s="592">
        <f>IFERROR(IF(X108="",0,CEILING((X108/$H108),1)*$H108),"")</f>
        <v>108</v>
      </c>
      <c r="Z108" s="36">
        <f>IFERROR(IF(Y108=0,"",ROUNDUP(Y108/H108,0)*0.01898),"")</f>
        <v>0.1898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104.02777777777777</v>
      </c>
      <c r="BN108" s="64">
        <f>IFERROR(Y108*I108/H108,"0")</f>
        <v>112.34999999999998</v>
      </c>
      <c r="BO108" s="64">
        <f>IFERROR(1/J108*(X108/H108),"0")</f>
        <v>0.14467592592592593</v>
      </c>
      <c r="BP108" s="64">
        <f>IFERROR(1/J108*(Y108/H108),"0")</f>
        <v>0.15625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78</v>
      </c>
      <c r="Y110" s="592">
        <f>IFERROR(IF(X110="",0,CEILING((X110/$H110),1)*$H110),"")</f>
        <v>81</v>
      </c>
      <c r="Z110" s="36">
        <f>IFERROR(IF(Y110=0,"",ROUNDUP(Y110/H110,0)*0.00902),"")</f>
        <v>0.16236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81.64</v>
      </c>
      <c r="BN110" s="64">
        <f>IFERROR(Y110*I110/H110,"0")</f>
        <v>84.78</v>
      </c>
      <c r="BO110" s="64">
        <f>IFERROR(1/J110*(X110/H110),"0")</f>
        <v>0.1313131313131313</v>
      </c>
      <c r="BP110" s="64">
        <f>IFERROR(1/J110*(Y110/H110),"0")</f>
        <v>0.13636363636363635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26.592592592592592</v>
      </c>
      <c r="Y112" s="593">
        <f>IFERROR(Y108/H108,"0")+IFERROR(Y109/H109,"0")+IFERROR(Y110/H110,"0")+IFERROR(Y111/H111,"0")</f>
        <v>28</v>
      </c>
      <c r="Z112" s="593">
        <f>IFERROR(IF(Z108="",0,Z108),"0")+IFERROR(IF(Z109="",0,Z109),"0")+IFERROR(IF(Z110="",0,Z110),"0")+IFERROR(IF(Z111="",0,Z111),"0")</f>
        <v>0.35216000000000003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178</v>
      </c>
      <c r="Y113" s="593">
        <f>IFERROR(SUM(Y108:Y111),"0")</f>
        <v>189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22</v>
      </c>
      <c r="Y115" s="592">
        <f>IFERROR(IF(X115="",0,CEILING((X115/$H115),1)*$H115),"")</f>
        <v>32.400000000000006</v>
      </c>
      <c r="Z115" s="36">
        <f>IFERROR(IF(Y115=0,"",ROUNDUP(Y115/H115,0)*0.01898),"")</f>
        <v>5.6940000000000004E-2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22.886111111111109</v>
      </c>
      <c r="BN115" s="64">
        <f>IFERROR(Y115*I115/H115,"0")</f>
        <v>33.705000000000005</v>
      </c>
      <c r="BO115" s="64">
        <f>IFERROR(1/J115*(X115/H115),"0")</f>
        <v>3.1828703703703699E-2</v>
      </c>
      <c r="BP115" s="64">
        <f>IFERROR(1/J115*(Y115/H115),"0")</f>
        <v>4.6875000000000007E-2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20</v>
      </c>
      <c r="Y117" s="592">
        <f>IFERROR(IF(X117="",0,CEILING((X117/$H117),1)*$H117),"")</f>
        <v>21.599999999999998</v>
      </c>
      <c r="Z117" s="36">
        <f>IFERROR(IF(Y117=0,"",ROUNDUP(Y117/H117,0)*0.00651),"")</f>
        <v>5.8590000000000003E-2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21.5</v>
      </c>
      <c r="BN117" s="64">
        <f>IFERROR(Y117*I117/H117,"0")</f>
        <v>23.22</v>
      </c>
      <c r="BO117" s="64">
        <f>IFERROR(1/J117*(X117/H117),"0")</f>
        <v>4.5787545787545791E-2</v>
      </c>
      <c r="BP117" s="64">
        <f>IFERROR(1/J117*(Y117/H117),"0")</f>
        <v>4.9450549450549455E-2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10.37037037037037</v>
      </c>
      <c r="Y118" s="593">
        <f>IFERROR(Y115/H115,"0")+IFERROR(Y116/H116,"0")+IFERROR(Y117/H117,"0")</f>
        <v>12</v>
      </c>
      <c r="Z118" s="593">
        <f>IFERROR(IF(Z115="",0,Z115),"0")+IFERROR(IF(Z116="",0,Z116),"0")+IFERROR(IF(Z117="",0,Z117),"0")</f>
        <v>0.11553000000000001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42</v>
      </c>
      <c r="Y119" s="593">
        <f>IFERROR(SUM(Y115:Y117),"0")</f>
        <v>54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5</v>
      </c>
      <c r="Y122" s="592">
        <f t="shared" si="21"/>
        <v>8.4</v>
      </c>
      <c r="Z122" s="36">
        <f>IFERROR(IF(Y122=0,"",ROUNDUP(Y122/H122,0)*0.01898),"")</f>
        <v>1.898E-2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5.305357142857142</v>
      </c>
      <c r="BN122" s="64">
        <f t="shared" si="23"/>
        <v>8.9130000000000003</v>
      </c>
      <c r="BO122" s="64">
        <f t="shared" si="24"/>
        <v>9.300595238095238E-3</v>
      </c>
      <c r="BP122" s="64">
        <f t="shared" si="25"/>
        <v>1.5625E-2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74</v>
      </c>
      <c r="Y125" s="592">
        <f t="shared" si="21"/>
        <v>75.600000000000009</v>
      </c>
      <c r="Z125" s="36">
        <f>IFERROR(IF(Y125=0,"",ROUNDUP(Y125/H125,0)*0.00651),"")</f>
        <v>0.18228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80.906666666666666</v>
      </c>
      <c r="BN125" s="64">
        <f t="shared" si="23"/>
        <v>82.656000000000006</v>
      </c>
      <c r="BO125" s="64">
        <f t="shared" si="24"/>
        <v>0.1505901505901506</v>
      </c>
      <c r="BP125" s="64">
        <f t="shared" si="25"/>
        <v>0.15384615384615385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28.0026455026455</v>
      </c>
      <c r="Y128" s="593">
        <f>IFERROR(Y121/H121,"0")+IFERROR(Y122/H122,"0")+IFERROR(Y123/H123,"0")+IFERROR(Y124/H124,"0")+IFERROR(Y125/H125,"0")+IFERROR(Y126/H126,"0")+IFERROR(Y127/H127,"0")</f>
        <v>29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0.20125999999999999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79</v>
      </c>
      <c r="Y129" s="593">
        <f>IFERROR(SUM(Y121:Y127),"0")</f>
        <v>84.000000000000014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86</v>
      </c>
      <c r="Y169" s="592">
        <f t="shared" ref="Y169:Y177" si="26">IFERROR(IF(X169="",0,CEILING((X169/$H169),1)*$H169),"")</f>
        <v>88.2</v>
      </c>
      <c r="Z169" s="36">
        <f>IFERROR(IF(Y169=0,"",ROUNDUP(Y169/H169,0)*0.00902),"")</f>
        <v>0.18942000000000001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91.528571428571411</v>
      </c>
      <c r="BN169" s="64">
        <f t="shared" ref="BN169:BN177" si="28">IFERROR(Y169*I169/H169,"0")</f>
        <v>93.87</v>
      </c>
      <c r="BO169" s="64">
        <f t="shared" ref="BO169:BO177" si="29">IFERROR(1/J169*(X169/H169),"0")</f>
        <v>0.15512265512265511</v>
      </c>
      <c r="BP169" s="64">
        <f t="shared" ref="BP169:BP177" si="30">IFERROR(1/J169*(Y169/H169),"0")</f>
        <v>0.15909090909090909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101</v>
      </c>
      <c r="Y171" s="592">
        <f t="shared" si="26"/>
        <v>105</v>
      </c>
      <c r="Z171" s="36">
        <f>IFERROR(IF(Y171=0,"",ROUNDUP(Y171/H171,0)*0.00902),"")</f>
        <v>0.22550000000000001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106.05</v>
      </c>
      <c r="BN171" s="64">
        <f t="shared" si="28"/>
        <v>110.25</v>
      </c>
      <c r="BO171" s="64">
        <f t="shared" si="29"/>
        <v>0.18217893217893219</v>
      </c>
      <c r="BP171" s="64">
        <f t="shared" si="30"/>
        <v>0.18939393939393939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57</v>
      </c>
      <c r="Y172" s="592">
        <f t="shared" si="26"/>
        <v>58.800000000000004</v>
      </c>
      <c r="Z172" s="36">
        <f>IFERROR(IF(Y172=0,"",ROUNDUP(Y172/H172,0)*0.00502),"")</f>
        <v>0.14056000000000002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60.528571428571425</v>
      </c>
      <c r="BN172" s="64">
        <f t="shared" si="28"/>
        <v>62.44</v>
      </c>
      <c r="BO172" s="64">
        <f t="shared" si="29"/>
        <v>0.115995115995116</v>
      </c>
      <c r="BP172" s="64">
        <f t="shared" si="30"/>
        <v>0.11965811965811968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99</v>
      </c>
      <c r="Y175" s="592">
        <f t="shared" si="26"/>
        <v>100.80000000000001</v>
      </c>
      <c r="Z175" s="36">
        <f>IFERROR(IF(Y175=0,"",ROUNDUP(Y175/H175,0)*0.00502),"")</f>
        <v>0.24096000000000001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103.71428571428572</v>
      </c>
      <c r="BN175" s="64">
        <f t="shared" si="28"/>
        <v>105.60000000000002</v>
      </c>
      <c r="BO175" s="64">
        <f t="shared" si="29"/>
        <v>0.20146520146520147</v>
      </c>
      <c r="BP175" s="64">
        <f t="shared" si="30"/>
        <v>0.20512820512820515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118.8095238095238</v>
      </c>
      <c r="Y178" s="593">
        <f>IFERROR(Y169/H169,"0")+IFERROR(Y170/H170,"0")+IFERROR(Y171/H171,"0")+IFERROR(Y172/H172,"0")+IFERROR(Y173/H173,"0")+IFERROR(Y174/H174,"0")+IFERROR(Y175/H175,"0")+IFERROR(Y176/H176,"0")+IFERROR(Y177/H177,"0")</f>
        <v>122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0.79644000000000004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343</v>
      </c>
      <c r="Y179" s="593">
        <f>IFERROR(SUM(Y169:Y177),"0")</f>
        <v>352.8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78</v>
      </c>
      <c r="Y202" s="592">
        <f t="shared" ref="Y202:Y209" si="31">IFERROR(IF(X202="",0,CEILING((X202/$H202),1)*$H202),"")</f>
        <v>81</v>
      </c>
      <c r="Z202" s="36">
        <f>IFERROR(IF(Y202=0,"",ROUNDUP(Y202/H202,0)*0.00902),"")</f>
        <v>0.1353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81.033333333333331</v>
      </c>
      <c r="BN202" s="64">
        <f t="shared" ref="BN202:BN209" si="33">IFERROR(Y202*I202/H202,"0")</f>
        <v>84.15</v>
      </c>
      <c r="BO202" s="64">
        <f t="shared" ref="BO202:BO209" si="34">IFERROR(1/J202*(X202/H202),"0")</f>
        <v>0.10942760942760942</v>
      </c>
      <c r="BP202" s="64">
        <f t="shared" ref="BP202:BP209" si="35">IFERROR(1/J202*(Y202/H202),"0")</f>
        <v>0.11363636363636363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57</v>
      </c>
      <c r="Y203" s="592">
        <f t="shared" si="31"/>
        <v>59.400000000000006</v>
      </c>
      <c r="Z203" s="36">
        <f>IFERROR(IF(Y203=0,"",ROUNDUP(Y203/H203,0)*0.00902),"")</f>
        <v>9.9220000000000003E-2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59.216666666666669</v>
      </c>
      <c r="BN203" s="64">
        <f t="shared" si="33"/>
        <v>61.71</v>
      </c>
      <c r="BO203" s="64">
        <f t="shared" si="34"/>
        <v>7.9966329966329963E-2</v>
      </c>
      <c r="BP203" s="64">
        <f t="shared" si="35"/>
        <v>8.3333333333333343E-2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13</v>
      </c>
      <c r="Y206" s="592">
        <f t="shared" si="31"/>
        <v>14.4</v>
      </c>
      <c r="Z206" s="36">
        <f>IFERROR(IF(Y206=0,"",ROUNDUP(Y206/H206,0)*0.00502),"")</f>
        <v>4.0160000000000001E-2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13.938888888888888</v>
      </c>
      <c r="BN206" s="64">
        <f t="shared" si="33"/>
        <v>15.439999999999998</v>
      </c>
      <c r="BO206" s="64">
        <f t="shared" si="34"/>
        <v>3.0864197530864203E-2</v>
      </c>
      <c r="BP206" s="64">
        <f t="shared" si="35"/>
        <v>3.4188034188034191E-2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32.222222222222221</v>
      </c>
      <c r="Y210" s="593">
        <f>IFERROR(Y202/H202,"0")+IFERROR(Y203/H203,"0")+IFERROR(Y204/H204,"0")+IFERROR(Y205/H205,"0")+IFERROR(Y206/H206,"0")+IFERROR(Y207/H207,"0")+IFERROR(Y208/H208,"0")+IFERROR(Y209/H209,"0")</f>
        <v>34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0.27468000000000004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148</v>
      </c>
      <c r="Y211" s="593">
        <f>IFERROR(SUM(Y202:Y209),"0")</f>
        <v>154.80000000000001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115</v>
      </c>
      <c r="Y216" s="592">
        <f t="shared" si="36"/>
        <v>115.19999999999999</v>
      </c>
      <c r="Z216" s="36">
        <f t="shared" ref="Z216:Z221" si="41">IFERROR(IF(Y216=0,"",ROUNDUP(Y216/H216,0)*0.00651),"")</f>
        <v>0.31247999999999998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127.93750000000001</v>
      </c>
      <c r="BN216" s="64">
        <f t="shared" si="38"/>
        <v>128.15999999999997</v>
      </c>
      <c r="BO216" s="64">
        <f t="shared" si="39"/>
        <v>0.26327838827838834</v>
      </c>
      <c r="BP216" s="64">
        <f t="shared" si="40"/>
        <v>0.26373626373626374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51</v>
      </c>
      <c r="Y218" s="592">
        <f t="shared" si="36"/>
        <v>52.8</v>
      </c>
      <c r="Z218" s="36">
        <f t="shared" si="41"/>
        <v>0.14322000000000001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56.355000000000004</v>
      </c>
      <c r="BN218" s="64">
        <f t="shared" si="38"/>
        <v>58.344000000000001</v>
      </c>
      <c r="BO218" s="64">
        <f t="shared" si="39"/>
        <v>0.11675824175824177</v>
      </c>
      <c r="BP218" s="64">
        <f t="shared" si="40"/>
        <v>0.12087912087912089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55</v>
      </c>
      <c r="Y219" s="592">
        <f t="shared" si="36"/>
        <v>55.199999999999996</v>
      </c>
      <c r="Z219" s="36">
        <f t="shared" si="41"/>
        <v>0.14973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60.775000000000006</v>
      </c>
      <c r="BN219" s="64">
        <f t="shared" si="38"/>
        <v>60.996000000000002</v>
      </c>
      <c r="BO219" s="64">
        <f t="shared" si="39"/>
        <v>0.12591575091575094</v>
      </c>
      <c r="BP219" s="64">
        <f t="shared" si="40"/>
        <v>0.1263736263736264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3</v>
      </c>
      <c r="Y220" s="592">
        <f t="shared" si="36"/>
        <v>4.8</v>
      </c>
      <c r="Z220" s="36">
        <f t="shared" si="41"/>
        <v>1.302E-2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3.3150000000000004</v>
      </c>
      <c r="BN220" s="64">
        <f t="shared" si="38"/>
        <v>5.3040000000000003</v>
      </c>
      <c r="BO220" s="64">
        <f t="shared" si="39"/>
        <v>6.8681318681318689E-3</v>
      </c>
      <c r="BP220" s="64">
        <f t="shared" si="40"/>
        <v>1.098901098901099E-2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167</v>
      </c>
      <c r="Y221" s="592">
        <f t="shared" si="36"/>
        <v>168</v>
      </c>
      <c r="Z221" s="36">
        <f t="shared" si="41"/>
        <v>0.45569999999999999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184.95249999999999</v>
      </c>
      <c r="BN221" s="64">
        <f t="shared" si="38"/>
        <v>186.06</v>
      </c>
      <c r="BO221" s="64">
        <f t="shared" si="39"/>
        <v>0.38232600732600741</v>
      </c>
      <c r="BP221" s="64">
        <f t="shared" si="40"/>
        <v>0.38461538461538464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162.91666666666669</v>
      </c>
      <c r="Y222" s="593">
        <f>IFERROR(Y213/H213,"0")+IFERROR(Y214/H214,"0")+IFERROR(Y215/H215,"0")+IFERROR(Y216/H216,"0")+IFERROR(Y217/H217,"0")+IFERROR(Y218/H218,"0")+IFERROR(Y219/H219,"0")+IFERROR(Y220/H220,"0")+IFERROR(Y221/H221,"0")</f>
        <v>165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1.0741499999999999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391</v>
      </c>
      <c r="Y223" s="593">
        <f>IFERROR(SUM(Y213:Y221),"0")</f>
        <v>396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7</v>
      </c>
      <c r="Y225" s="592">
        <f>IFERROR(IF(X225="",0,CEILING((X225/$H225),1)*$H225),"")</f>
        <v>7.1999999999999993</v>
      </c>
      <c r="Z225" s="36">
        <f>IFERROR(IF(Y225=0,"",ROUNDUP(Y225/H225,0)*0.00651),"")</f>
        <v>1.9529999999999999E-2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7.7350000000000003</v>
      </c>
      <c r="BN225" s="64">
        <f>IFERROR(Y225*I225/H225,"0")</f>
        <v>7.9560000000000004</v>
      </c>
      <c r="BO225" s="64">
        <f>IFERROR(1/J225*(X225/H225),"0")</f>
        <v>1.6025641025641028E-2</v>
      </c>
      <c r="BP225" s="64">
        <f>IFERROR(1/J225*(Y225/H225),"0")</f>
        <v>1.6483516483516484E-2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30</v>
      </c>
      <c r="Y226" s="592">
        <f>IFERROR(IF(X226="",0,CEILING((X226/$H226),1)*$H226),"")</f>
        <v>31.2</v>
      </c>
      <c r="Z226" s="36">
        <f>IFERROR(IF(Y226=0,"",ROUNDUP(Y226/H226,0)*0.00651),"")</f>
        <v>8.4629999999999997E-2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33.150000000000006</v>
      </c>
      <c r="BN226" s="64">
        <f>IFERROR(Y226*I226/H226,"0")</f>
        <v>34.476000000000006</v>
      </c>
      <c r="BO226" s="64">
        <f>IFERROR(1/J226*(X226/H226),"0")</f>
        <v>6.8681318681318687E-2</v>
      </c>
      <c r="BP226" s="64">
        <f>IFERROR(1/J226*(Y226/H226),"0")</f>
        <v>7.1428571428571438E-2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15.416666666666668</v>
      </c>
      <c r="Y227" s="593">
        <f>IFERROR(Y225/H225,"0")+IFERROR(Y226/H226,"0")</f>
        <v>16</v>
      </c>
      <c r="Z227" s="593">
        <f>IFERROR(IF(Z225="",0,Z225),"0")+IFERROR(IF(Z226="",0,Z226),"0")</f>
        <v>0.10416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37</v>
      </c>
      <c r="Y228" s="593">
        <f>IFERROR(SUM(Y225:Y226),"0")</f>
        <v>38.4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12</v>
      </c>
      <c r="Y236" s="592">
        <f t="shared" si="42"/>
        <v>12</v>
      </c>
      <c r="Z236" s="36">
        <f>IFERROR(IF(Y236=0,"",ROUNDUP(Y236/H236,0)*0.00902),"")</f>
        <v>2.7060000000000001E-2</v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12.629999999999999</v>
      </c>
      <c r="BN236" s="64">
        <f t="shared" si="44"/>
        <v>12.629999999999999</v>
      </c>
      <c r="BO236" s="64">
        <f t="shared" si="45"/>
        <v>2.2727272727272728E-2</v>
      </c>
      <c r="BP236" s="64">
        <f t="shared" si="46"/>
        <v>2.2727272727272728E-2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3</v>
      </c>
      <c r="Y239" s="593">
        <f>IFERROR(Y231/H231,"0")+IFERROR(Y232/H232,"0")+IFERROR(Y233/H233,"0")+IFERROR(Y234/H234,"0")+IFERROR(Y235/H235,"0")+IFERROR(Y236/H236,"0")+IFERROR(Y237/H237,"0")+IFERROR(Y238/H238,"0")</f>
        <v>3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2.7060000000000001E-2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12</v>
      </c>
      <c r="Y240" s="593">
        <f>IFERROR(SUM(Y231:Y238),"0")</f>
        <v>12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14</v>
      </c>
      <c r="Y279" s="592">
        <f>IFERROR(IF(X279="",0,CEILING((X279/$H279),1)*$H279),"")</f>
        <v>14.399999999999999</v>
      </c>
      <c r="Z279" s="36">
        <f>IFERROR(IF(Y279=0,"",ROUNDUP(Y279/H279,0)*0.00651),"")</f>
        <v>3.9059999999999997E-2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15.47</v>
      </c>
      <c r="BN279" s="64">
        <f>IFERROR(Y279*I279/H279,"0")</f>
        <v>15.912000000000001</v>
      </c>
      <c r="BO279" s="64">
        <f>IFERROR(1/J279*(X279/H279),"0")</f>
        <v>3.2051282051282055E-2</v>
      </c>
      <c r="BP279" s="64">
        <f>IFERROR(1/J279*(Y279/H279),"0")</f>
        <v>3.2967032967032968E-2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51</v>
      </c>
      <c r="Y280" s="592">
        <f>IFERROR(IF(X280="",0,CEILING((X280/$H280),1)*$H280),"")</f>
        <v>52.8</v>
      </c>
      <c r="Z280" s="36">
        <f>IFERROR(IF(Y280=0,"",ROUNDUP(Y280/H280,0)*0.00651),"")</f>
        <v>0.14322000000000001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54.82500000000001</v>
      </c>
      <c r="BN280" s="64">
        <f>IFERROR(Y280*I280/H280,"0")</f>
        <v>56.76</v>
      </c>
      <c r="BO280" s="64">
        <f>IFERROR(1/J280*(X280/H280),"0")</f>
        <v>0.11675824175824177</v>
      </c>
      <c r="BP280" s="64">
        <f>IFERROR(1/J280*(Y280/H280),"0")</f>
        <v>0.12087912087912089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27.083333333333336</v>
      </c>
      <c r="Y281" s="593">
        <f>IFERROR(Y278/H278,"0")+IFERROR(Y279/H279,"0")+IFERROR(Y280/H280,"0")</f>
        <v>28</v>
      </c>
      <c r="Z281" s="593">
        <f>IFERROR(IF(Z278="",0,Z278),"0")+IFERROR(IF(Z279="",0,Z279),"0")+IFERROR(IF(Z280="",0,Z280),"0")</f>
        <v>0.18228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65</v>
      </c>
      <c r="Y282" s="593">
        <f>IFERROR(SUM(Y278:Y280),"0")</f>
        <v>67.199999999999989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7</v>
      </c>
      <c r="Y310" s="592">
        <f t="shared" ref="Y310:Y315" si="52">IFERROR(IF(X310="",0,CEILING((X310/$H310),1)*$H310),"")</f>
        <v>10.8</v>
      </c>
      <c r="Z310" s="36">
        <f>IFERROR(IF(Y310=0,"",ROUNDUP(Y310/H310,0)*0.01898),"")</f>
        <v>1.898E-2</v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7.2819444444444432</v>
      </c>
      <c r="BN310" s="64">
        <f t="shared" ref="BN310:BN315" si="54">IFERROR(Y310*I310/H310,"0")</f>
        <v>11.234999999999999</v>
      </c>
      <c r="BO310" s="64">
        <f t="shared" ref="BO310:BO315" si="55">IFERROR(1/J310*(X310/H310),"0")</f>
        <v>1.0127314814814815E-2</v>
      </c>
      <c r="BP310" s="64">
        <f t="shared" ref="BP310:BP315" si="56">IFERROR(1/J310*(Y310/H310),"0")</f>
        <v>1.5625E-2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8</v>
      </c>
      <c r="Y313" s="592">
        <f t="shared" si="52"/>
        <v>10.8</v>
      </c>
      <c r="Z313" s="36">
        <f>IFERROR(IF(Y313=0,"",ROUNDUP(Y313/H313,0)*0.01898),"")</f>
        <v>1.898E-2</v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8.3222222222222211</v>
      </c>
      <c r="BN313" s="64">
        <f t="shared" si="54"/>
        <v>11.234999999999999</v>
      </c>
      <c r="BO313" s="64">
        <f t="shared" si="55"/>
        <v>1.1574074074074073E-2</v>
      </c>
      <c r="BP313" s="64">
        <f t="shared" si="56"/>
        <v>1.5625E-2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1.3888888888888888</v>
      </c>
      <c r="Y316" s="593">
        <f>IFERROR(Y310/H310,"0")+IFERROR(Y311/H311,"0")+IFERROR(Y312/H312,"0")+IFERROR(Y313/H313,"0")+IFERROR(Y314/H314,"0")+IFERROR(Y315/H315,"0")</f>
        <v>2</v>
      </c>
      <c r="Z316" s="593">
        <f>IFERROR(IF(Z310="",0,Z310),"0")+IFERROR(IF(Z311="",0,Z311),"0")+IFERROR(IF(Z312="",0,Z312),"0")+IFERROR(IF(Z313="",0,Z313),"0")+IFERROR(IF(Z314="",0,Z314),"0")+IFERROR(IF(Z315="",0,Z315),"0")</f>
        <v>3.7960000000000001E-2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15</v>
      </c>
      <c r="Y317" s="593">
        <f>IFERROR(SUM(Y310:Y315),"0")</f>
        <v>21.6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63</v>
      </c>
      <c r="Y334" s="592">
        <f>IFERROR(IF(X334="",0,CEILING((X334/$H334),1)*$H334),"")</f>
        <v>67.2</v>
      </c>
      <c r="Z334" s="36">
        <f>IFERROR(IF(Y334=0,"",ROUNDUP(Y334/H334,0)*0.01898),"")</f>
        <v>0.15184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66.892499999999998</v>
      </c>
      <c r="BN334" s="64">
        <f>IFERROR(Y334*I334/H334,"0")</f>
        <v>71.352000000000004</v>
      </c>
      <c r="BO334" s="64">
        <f>IFERROR(1/J334*(X334/H334),"0")</f>
        <v>0.1171875</v>
      </c>
      <c r="BP334" s="64">
        <f>IFERROR(1/J334*(Y334/H334),"0")</f>
        <v>0.125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30</v>
      </c>
      <c r="Y335" s="592">
        <f>IFERROR(IF(X335="",0,CEILING((X335/$H335),1)*$H335),"")</f>
        <v>31.2</v>
      </c>
      <c r="Z335" s="36">
        <f>IFERROR(IF(Y335=0,"",ROUNDUP(Y335/H335,0)*0.01898),"")</f>
        <v>7.5920000000000001E-2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31.996153846153849</v>
      </c>
      <c r="BN335" s="64">
        <f>IFERROR(Y335*I335/H335,"0")</f>
        <v>33.276000000000003</v>
      </c>
      <c r="BO335" s="64">
        <f>IFERROR(1/J335*(X335/H335),"0")</f>
        <v>6.0096153846153848E-2</v>
      </c>
      <c r="BP335" s="64">
        <f>IFERROR(1/J335*(Y335/H335),"0")</f>
        <v>6.25E-2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34</v>
      </c>
      <c r="Y336" s="592">
        <f>IFERROR(IF(X336="",0,CEILING((X336/$H336),1)*$H336),"")</f>
        <v>42</v>
      </c>
      <c r="Z336" s="36">
        <f>IFERROR(IF(Y336=0,"",ROUNDUP(Y336/H336,0)*0.01898),"")</f>
        <v>9.4899999999999998E-2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36.10071428571429</v>
      </c>
      <c r="BN336" s="64">
        <f>IFERROR(Y336*I336/H336,"0")</f>
        <v>44.594999999999999</v>
      </c>
      <c r="BO336" s="64">
        <f>IFERROR(1/J336*(X336/H336),"0")</f>
        <v>6.3244047619047616E-2</v>
      </c>
      <c r="BP336" s="64">
        <f>IFERROR(1/J336*(Y336/H336),"0")</f>
        <v>7.8125E-2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15.393772893772894</v>
      </c>
      <c r="Y337" s="593">
        <f>IFERROR(Y334/H334,"0")+IFERROR(Y335/H335,"0")+IFERROR(Y336/H336,"0")</f>
        <v>17</v>
      </c>
      <c r="Z337" s="593">
        <f>IFERROR(IF(Z334="",0,Z334),"0")+IFERROR(IF(Z335="",0,Z335),"0")+IFERROR(IF(Z336="",0,Z336),"0")</f>
        <v>0.32266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127</v>
      </c>
      <c r="Y338" s="593">
        <f>IFERROR(SUM(Y334:Y336),"0")</f>
        <v>140.4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1</v>
      </c>
      <c r="Y343" s="592">
        <f>IFERROR(IF(X343="",0,CEILING((X343/$H343),1)*$H343),"")</f>
        <v>2.5499999999999998</v>
      </c>
      <c r="Z343" s="36">
        <f>IFERROR(IF(Y343=0,"",ROUNDUP(Y343/H343,0)*0.00651),"")</f>
        <v>6.5100000000000002E-3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1.1294117647058823</v>
      </c>
      <c r="BN343" s="64">
        <f>IFERROR(Y343*I343/H343,"0")</f>
        <v>2.88</v>
      </c>
      <c r="BO343" s="64">
        <f>IFERROR(1/J343*(X343/H343),"0")</f>
        <v>2.1547080370609788E-3</v>
      </c>
      <c r="BP343" s="64">
        <f>IFERROR(1/J343*(Y343/H343),"0")</f>
        <v>5.4945054945054949E-3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0.39215686274509809</v>
      </c>
      <c r="Y344" s="593">
        <f>IFERROR(Y340/H340,"0")+IFERROR(Y341/H341,"0")+IFERROR(Y342/H342,"0")+IFERROR(Y343/H343,"0")</f>
        <v>1</v>
      </c>
      <c r="Z344" s="593">
        <f>IFERROR(IF(Z340="",0,Z340),"0")+IFERROR(IF(Z341="",0,Z341),"0")+IFERROR(IF(Z342="",0,Z342),"0")+IFERROR(IF(Z343="",0,Z343),"0")</f>
        <v>6.5100000000000002E-3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1</v>
      </c>
      <c r="Y345" s="593">
        <f>IFERROR(SUM(Y340:Y343),"0")</f>
        <v>2.5499999999999998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3</v>
      </c>
      <c r="Y354" s="592">
        <f>IFERROR(IF(X354="",0,CEILING((X354/$H354),1)*$H354),"")</f>
        <v>3.6</v>
      </c>
      <c r="Z354" s="36">
        <f>IFERROR(IF(Y354=0,"",ROUNDUP(Y354/H354,0)*0.00651),"")</f>
        <v>1.302E-2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3.38</v>
      </c>
      <c r="BN354" s="64">
        <f>IFERROR(Y354*I354/H354,"0")</f>
        <v>4.056</v>
      </c>
      <c r="BO354" s="64">
        <f>IFERROR(1/J354*(X354/H354),"0")</f>
        <v>9.1575091575091579E-3</v>
      </c>
      <c r="BP354" s="64">
        <f>IFERROR(1/J354*(Y354/H354),"0")</f>
        <v>1.098901098901099E-2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1.6666666666666665</v>
      </c>
      <c r="Y355" s="593">
        <f>IFERROR(Y354/H354,"0")</f>
        <v>2</v>
      </c>
      <c r="Z355" s="593">
        <f>IFERROR(IF(Z354="",0,Z354),"0")</f>
        <v>1.302E-2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3</v>
      </c>
      <c r="Y356" s="593">
        <f>IFERROR(SUM(Y354:Y354),"0")</f>
        <v>3.6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153</v>
      </c>
      <c r="Y366" s="592">
        <f t="shared" ref="Y366:Y372" si="57">IFERROR(IF(X366="",0,CEILING((X366/$H366),1)*$H366),"")</f>
        <v>165</v>
      </c>
      <c r="Z366" s="36">
        <f>IFERROR(IF(Y366=0,"",ROUNDUP(Y366/H366,0)*0.02175),"")</f>
        <v>0.23924999999999999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157.89600000000002</v>
      </c>
      <c r="BN366" s="64">
        <f t="shared" ref="BN366:BN372" si="59">IFERROR(Y366*I366/H366,"0")</f>
        <v>170.28000000000003</v>
      </c>
      <c r="BO366" s="64">
        <f t="shared" ref="BO366:BO372" si="60">IFERROR(1/J366*(X366/H366),"0")</f>
        <v>0.21249999999999997</v>
      </c>
      <c r="BP366" s="64">
        <f t="shared" ref="BP366:BP372" si="61">IFERROR(1/J366*(Y366/H366),"0")</f>
        <v>0.22916666666666666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200</v>
      </c>
      <c r="Y367" s="592">
        <f t="shared" si="57"/>
        <v>210</v>
      </c>
      <c r="Z367" s="36">
        <f>IFERROR(IF(Y367=0,"",ROUNDUP(Y367/H367,0)*0.02175),"")</f>
        <v>0.30449999999999999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206.4</v>
      </c>
      <c r="BN367" s="64">
        <f t="shared" si="59"/>
        <v>216.72</v>
      </c>
      <c r="BO367" s="64">
        <f t="shared" si="60"/>
        <v>0.27777777777777779</v>
      </c>
      <c r="BP367" s="64">
        <f t="shared" si="61"/>
        <v>0.29166666666666663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200</v>
      </c>
      <c r="Y368" s="592">
        <f t="shared" si="57"/>
        <v>210</v>
      </c>
      <c r="Z368" s="36">
        <f>IFERROR(IF(Y368=0,"",ROUNDUP(Y368/H368,0)*0.02175),"")</f>
        <v>0.30449999999999999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206.4</v>
      </c>
      <c r="BN368" s="64">
        <f t="shared" si="59"/>
        <v>216.72</v>
      </c>
      <c r="BO368" s="64">
        <f t="shared" si="60"/>
        <v>0.27777777777777779</v>
      </c>
      <c r="BP368" s="64">
        <f t="shared" si="61"/>
        <v>0.29166666666666663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227</v>
      </c>
      <c r="Y369" s="592">
        <f t="shared" si="57"/>
        <v>240</v>
      </c>
      <c r="Z369" s="36">
        <f>IFERROR(IF(Y369=0,"",ROUNDUP(Y369/H369,0)*0.02175),"")</f>
        <v>0.34799999999999998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234.26400000000001</v>
      </c>
      <c r="BN369" s="64">
        <f t="shared" si="59"/>
        <v>247.68</v>
      </c>
      <c r="BO369" s="64">
        <f t="shared" si="60"/>
        <v>0.31527777777777777</v>
      </c>
      <c r="BP369" s="64">
        <f t="shared" si="61"/>
        <v>0.33333333333333331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52</v>
      </c>
      <c r="Y373" s="593">
        <f>IFERROR(Y366/H366,"0")+IFERROR(Y367/H367,"0")+IFERROR(Y368/H368,"0")+IFERROR(Y369/H369,"0")+IFERROR(Y370/H370,"0")+IFERROR(Y371/H371,"0")+IFERROR(Y372/H372,"0")</f>
        <v>55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1.19625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780</v>
      </c>
      <c r="Y374" s="593">
        <f>IFERROR(SUM(Y366:Y372),"0")</f>
        <v>825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109</v>
      </c>
      <c r="Y376" s="592">
        <f>IFERROR(IF(X376="",0,CEILING((X376/$H376),1)*$H376),"")</f>
        <v>120</v>
      </c>
      <c r="Z376" s="36">
        <f>IFERROR(IF(Y376=0,"",ROUNDUP(Y376/H376,0)*0.02175),"")</f>
        <v>0.17399999999999999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112.488</v>
      </c>
      <c r="BN376" s="64">
        <f>IFERROR(Y376*I376/H376,"0")</f>
        <v>123.84</v>
      </c>
      <c r="BO376" s="64">
        <f>IFERROR(1/J376*(X376/H376),"0")</f>
        <v>0.15138888888888888</v>
      </c>
      <c r="BP376" s="64">
        <f>IFERROR(1/J376*(Y376/H376),"0")</f>
        <v>0.16666666666666666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7.2666666666666666</v>
      </c>
      <c r="Y378" s="593">
        <f>IFERROR(Y376/H376,"0")+IFERROR(Y377/H377,"0")</f>
        <v>8</v>
      </c>
      <c r="Z378" s="593">
        <f>IFERROR(IF(Z376="",0,Z376),"0")+IFERROR(IF(Z377="",0,Z377),"0")</f>
        <v>0.17399999999999999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109</v>
      </c>
      <c r="Y379" s="593">
        <f>IFERROR(SUM(Y376:Y377),"0")</f>
        <v>120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79</v>
      </c>
      <c r="Y382" s="592">
        <f>IFERROR(IF(X382="",0,CEILING((X382/$H382),1)*$H382),"")</f>
        <v>81</v>
      </c>
      <c r="Z382" s="36">
        <f>IFERROR(IF(Y382=0,"",ROUNDUP(Y382/H382,0)*0.01898),"")</f>
        <v>0.17082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83.555666666666667</v>
      </c>
      <c r="BN382" s="64">
        <f>IFERROR(Y382*I382/H382,"0")</f>
        <v>85.670999999999992</v>
      </c>
      <c r="BO382" s="64">
        <f>IFERROR(1/J382*(X382/H382),"0")</f>
        <v>0.13715277777777779</v>
      </c>
      <c r="BP382" s="64">
        <f>IFERROR(1/J382*(Y382/H382),"0")</f>
        <v>0.140625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8.7777777777777786</v>
      </c>
      <c r="Y383" s="593">
        <f>IFERROR(Y381/H381,"0")+IFERROR(Y382/H382,"0")</f>
        <v>9</v>
      </c>
      <c r="Z383" s="593">
        <f>IFERROR(IF(Z381="",0,Z381),"0")+IFERROR(IF(Z382="",0,Z382),"0")</f>
        <v>0.17082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79</v>
      </c>
      <c r="Y384" s="593">
        <f>IFERROR(SUM(Y381:Y382),"0")</f>
        <v>81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219</v>
      </c>
      <c r="Y402" s="592">
        <f>IFERROR(IF(X402="",0,CEILING((X402/$H402),1)*$H402),"")</f>
        <v>225</v>
      </c>
      <c r="Z402" s="36">
        <f>IFERROR(IF(Y402=0,"",ROUNDUP(Y402/H402,0)*0.01898),"")</f>
        <v>0.47450000000000003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231.62900000000002</v>
      </c>
      <c r="BN402" s="64">
        <f>IFERROR(Y402*I402/H402,"0")</f>
        <v>237.97500000000002</v>
      </c>
      <c r="BO402" s="64">
        <f>IFERROR(1/J402*(X402/H402),"0")</f>
        <v>0.38020833333333331</v>
      </c>
      <c r="BP402" s="64">
        <f>IFERROR(1/J402*(Y402/H402),"0")</f>
        <v>0.390625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24.333333333333332</v>
      </c>
      <c r="Y405" s="593">
        <f>IFERROR(Y402/H402,"0")+IFERROR(Y403/H403,"0")+IFERROR(Y404/H404,"0")</f>
        <v>25</v>
      </c>
      <c r="Z405" s="593">
        <f>IFERROR(IF(Z402="",0,Z402),"0")+IFERROR(IF(Z403="",0,Z403),"0")+IFERROR(IF(Z404="",0,Z404),"0")</f>
        <v>0.47450000000000003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219</v>
      </c>
      <c r="Y406" s="593">
        <f>IFERROR(SUM(Y402:Y404),"0")</f>
        <v>225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5</v>
      </c>
      <c r="Y414" s="592">
        <f t="shared" ref="Y414:Y423" si="62">IFERROR(IF(X414="",0,CEILING((X414/$H414),1)*$H414),"")</f>
        <v>5.4</v>
      </c>
      <c r="Z414" s="36">
        <f>IFERROR(IF(Y414=0,"",ROUNDUP(Y414/H414,0)*0.00902),"")</f>
        <v>9.0200000000000002E-3</v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5.1944444444444446</v>
      </c>
      <c r="BN414" s="64">
        <f t="shared" ref="BN414:BN423" si="64">IFERROR(Y414*I414/H414,"0")</f>
        <v>5.61</v>
      </c>
      <c r="BO414" s="64">
        <f t="shared" ref="BO414:BO423" si="65">IFERROR(1/J414*(X414/H414),"0")</f>
        <v>7.0145903479236806E-3</v>
      </c>
      <c r="BP414" s="64">
        <f t="shared" ref="BP414:BP423" si="66">IFERROR(1/J414*(Y414/H414),"0")</f>
        <v>7.575757575757576E-3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0.92592592592592582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9.0200000000000002E-3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5</v>
      </c>
      <c r="Y425" s="593">
        <f>IFERROR(SUM(Y414:Y423),"0")</f>
        <v>5.4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49</v>
      </c>
      <c r="Y438" s="592">
        <f>IFERROR(IF(X438="",0,CEILING((X438/$H438),1)*$H438),"")</f>
        <v>54</v>
      </c>
      <c r="Z438" s="36">
        <f>IFERROR(IF(Y438=0,"",ROUNDUP(Y438/H438,0)*0.00902),"")</f>
        <v>9.0200000000000002E-2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50.905555555555559</v>
      </c>
      <c r="BN438" s="64">
        <f>IFERROR(Y438*I438/H438,"0")</f>
        <v>56.099999999999994</v>
      </c>
      <c r="BO438" s="64">
        <f>IFERROR(1/J438*(X438/H438),"0")</f>
        <v>6.8742985409652069E-2</v>
      </c>
      <c r="BP438" s="64">
        <f>IFERROR(1/J438*(Y438/H438),"0")</f>
        <v>7.575757575757576E-2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9.0740740740740726</v>
      </c>
      <c r="Y442" s="593">
        <f>IFERROR(Y438/H438,"0")+IFERROR(Y439/H439,"0")+IFERROR(Y440/H440,"0")+IFERROR(Y441/H441,"0")</f>
        <v>10</v>
      </c>
      <c r="Z442" s="593">
        <f>IFERROR(IF(Z438="",0,Z438),"0")+IFERROR(IF(Z439="",0,Z439),"0")+IFERROR(IF(Z440="",0,Z440),"0")+IFERROR(IF(Z441="",0,Z441),"0")</f>
        <v>9.0200000000000002E-2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49</v>
      </c>
      <c r="Y443" s="593">
        <f>IFERROR(SUM(Y438:Y441),"0")</f>
        <v>54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65</v>
      </c>
      <c r="Y457" s="592">
        <f t="shared" ref="Y457:Y469" si="68">IFERROR(IF(X457="",0,CEILING((X457/$H457),1)*$H457),"")</f>
        <v>68.64</v>
      </c>
      <c r="Z457" s="36">
        <f t="shared" ref="Z457:Z462" si="69">IFERROR(IF(Y457=0,"",ROUNDUP(Y457/H457,0)*0.01196),"")</f>
        <v>0.15548000000000001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69.431818181818173</v>
      </c>
      <c r="BN457" s="64">
        <f t="shared" ref="BN457:BN469" si="71">IFERROR(Y457*I457/H457,"0")</f>
        <v>73.319999999999993</v>
      </c>
      <c r="BO457" s="64">
        <f t="shared" ref="BO457:BO469" si="72">IFERROR(1/J457*(X457/H457),"0")</f>
        <v>0.11837121212121213</v>
      </c>
      <c r="BP457" s="64">
        <f t="shared" ref="BP457:BP469" si="73">IFERROR(1/J457*(Y457/H457),"0")</f>
        <v>0.125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62</v>
      </c>
      <c r="Y459" s="592">
        <f t="shared" si="68"/>
        <v>63.36</v>
      </c>
      <c r="Z459" s="36">
        <f t="shared" si="69"/>
        <v>0.14352000000000001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66.22727272727272</v>
      </c>
      <c r="BN459" s="64">
        <f t="shared" si="71"/>
        <v>67.679999999999993</v>
      </c>
      <c r="BO459" s="64">
        <f t="shared" si="72"/>
        <v>0.11290792540792541</v>
      </c>
      <c r="BP459" s="64">
        <f t="shared" si="73"/>
        <v>0.11538461538461539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167</v>
      </c>
      <c r="Y461" s="592">
        <f t="shared" si="68"/>
        <v>168.96</v>
      </c>
      <c r="Z461" s="36">
        <f t="shared" si="69"/>
        <v>0.38272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178.38636363636363</v>
      </c>
      <c r="BN461" s="64">
        <f t="shared" si="71"/>
        <v>180.48</v>
      </c>
      <c r="BO461" s="64">
        <f t="shared" si="72"/>
        <v>0.30412296037296038</v>
      </c>
      <c r="BP461" s="64">
        <f t="shared" si="73"/>
        <v>0.30769230769230771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55.681818181818187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57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0.6817200000000001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294</v>
      </c>
      <c r="Y471" s="593">
        <f>IFERROR(SUM(Y457:Y469),"0")</f>
        <v>300.96000000000004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92</v>
      </c>
      <c r="Y479" s="592">
        <f t="shared" ref="Y479:Y486" si="74">IFERROR(IF(X479="",0,CEILING((X479/$H479),1)*$H479),"")</f>
        <v>95.04</v>
      </c>
      <c r="Z479" s="36">
        <f>IFERROR(IF(Y479=0,"",ROUNDUP(Y479/H479,0)*0.01196),"")</f>
        <v>0.21528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98.272727272727266</v>
      </c>
      <c r="BN479" s="64">
        <f t="shared" ref="BN479:BN486" si="76">IFERROR(Y479*I479/H479,"0")</f>
        <v>101.52000000000001</v>
      </c>
      <c r="BO479" s="64">
        <f t="shared" ref="BO479:BO486" si="77">IFERROR(1/J479*(X479/H479),"0")</f>
        <v>0.16754079254079252</v>
      </c>
      <c r="BP479" s="64">
        <f t="shared" ref="BP479:BP486" si="78">IFERROR(1/J479*(Y479/H479),"0")</f>
        <v>0.17307692307692307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50</v>
      </c>
      <c r="Y480" s="592">
        <f t="shared" si="74"/>
        <v>52.800000000000004</v>
      </c>
      <c r="Z480" s="36">
        <f>IFERROR(IF(Y480=0,"",ROUNDUP(Y480/H480,0)*0.01196),"")</f>
        <v>0.1196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53.409090909090907</v>
      </c>
      <c r="BN480" s="64">
        <f t="shared" si="76"/>
        <v>56.400000000000006</v>
      </c>
      <c r="BO480" s="64">
        <f t="shared" si="77"/>
        <v>9.1054778554778545E-2</v>
      </c>
      <c r="BP480" s="64">
        <f t="shared" si="78"/>
        <v>9.6153846153846159E-2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79</v>
      </c>
      <c r="Y481" s="592">
        <f t="shared" si="74"/>
        <v>79.2</v>
      </c>
      <c r="Z481" s="36">
        <f>IFERROR(IF(Y481=0,"",ROUNDUP(Y481/H481,0)*0.01196),"")</f>
        <v>0.1794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84.386363636363626</v>
      </c>
      <c r="BN481" s="64">
        <f t="shared" si="76"/>
        <v>84.6</v>
      </c>
      <c r="BO481" s="64">
        <f t="shared" si="77"/>
        <v>0.14386655011655011</v>
      </c>
      <c r="BP481" s="64">
        <f t="shared" si="78"/>
        <v>0.14423076923076925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41.856060606060602</v>
      </c>
      <c r="Y487" s="593">
        <f>IFERROR(Y479/H479,"0")+IFERROR(Y480/H480,"0")+IFERROR(Y481/H481,"0")+IFERROR(Y482/H482,"0")+IFERROR(Y483/H483,"0")+IFERROR(Y484/H484,"0")+IFERROR(Y485/H485,"0")+IFERROR(Y486/H486,"0")</f>
        <v>43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0.51428000000000007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221</v>
      </c>
      <c r="Y488" s="593">
        <f>IFERROR(SUM(Y479:Y486),"0")</f>
        <v>227.04000000000002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12</v>
      </c>
      <c r="Y520" s="592">
        <f>IFERROR(IF(X520="",0,CEILING((X520/$H520),1)*$H520),"")</f>
        <v>18</v>
      </c>
      <c r="Z520" s="36">
        <f>IFERROR(IF(Y520=0,"",ROUNDUP(Y520/H520,0)*0.01898),"")</f>
        <v>3.7960000000000001E-2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12.692</v>
      </c>
      <c r="BN520" s="64">
        <f>IFERROR(Y520*I520/H520,"0")</f>
        <v>19.038</v>
      </c>
      <c r="BO520" s="64">
        <f>IFERROR(1/J520*(X520/H520),"0")</f>
        <v>2.0833333333333332E-2</v>
      </c>
      <c r="BP520" s="64">
        <f>IFERROR(1/J520*(Y520/H520),"0")</f>
        <v>3.125E-2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1.3333333333333333</v>
      </c>
      <c r="Y522" s="593">
        <f>IFERROR(Y520/H520,"0")+IFERROR(Y521/H521,"0")</f>
        <v>2</v>
      </c>
      <c r="Z522" s="593">
        <f>IFERROR(IF(Z520="",0,Z520),"0")+IFERROR(IF(Z521="",0,Z521),"0")</f>
        <v>3.7960000000000001E-2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12</v>
      </c>
      <c r="Y523" s="593">
        <f>IFERROR(SUM(Y520:Y521),"0")</f>
        <v>18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3501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3680.0499999999997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3706.4214052711995</v>
      </c>
      <c r="Y537" s="593">
        <f>IFERROR(SUM(BN22:BN533),"0")</f>
        <v>3894.39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7</v>
      </c>
      <c r="Y538" s="38">
        <f>ROUNDUP(SUM(BP22:BP533),0)</f>
        <v>7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3881.4214052711995</v>
      </c>
      <c r="Y539" s="593">
        <f>GrossWeightTotalR+PalletQtyTotalR*25</f>
        <v>4069.39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716.96562783621607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744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7.5483200000000004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77.8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229.5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327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352.8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589.20000000000005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12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67.199999999999989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164.55</v>
      </c>
      <c r="U546" s="46">
        <f>IFERROR(Y354*1,"0")+IFERROR(Y358*1,"0")+IFERROR(Y359*1,"0")+IFERROR(Y360*1,"0")</f>
        <v>3.6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1026</v>
      </c>
      <c r="W546" s="46">
        <f>IFERROR(Y391*1,"0")+IFERROR(Y392*1,"0")+IFERROR(Y393*1,"0")+IFERROR(Y394*1,"0")+IFERROR(Y398*1,"0")+IFERROR(Y402*1,"0")+IFERROR(Y403*1,"0")+IFERROR(Y404*1,"0")+IFERROR(Y408*1,"0")</f>
        <v>225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5.4</v>
      </c>
      <c r="Y546" s="46">
        <f>IFERROR(Y433*1,"0")+IFERROR(Y434*1,"0")+IFERROR(Y438*1,"0")+IFERROR(Y439*1,"0")+IFERROR(Y440*1,"0")+IFERROR(Y441*1,"0")</f>
        <v>54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528.00000000000011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18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2025-05-22T08:04:44Z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