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Ост КИ Ташкент\"/>
    </mc:Choice>
  </mc:AlternateContent>
  <xr:revisionPtr revIDLastSave="0" documentId="13_ncr:1_{FE074F41-1FC1-4D6F-A996-27D141D366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Q7" i="1" l="1"/>
  <c r="Q8" i="1"/>
  <c r="V8" i="1" s="1"/>
  <c r="Q9" i="1"/>
  <c r="Q10" i="1"/>
  <c r="U10" i="1" s="1"/>
  <c r="Q11" i="1"/>
  <c r="V11" i="1" s="1"/>
  <c r="Q12" i="1"/>
  <c r="V12" i="1" s="1"/>
  <c r="Q13" i="1"/>
  <c r="Q14" i="1"/>
  <c r="U14" i="1" s="1"/>
  <c r="Q15" i="1"/>
  <c r="V15" i="1" s="1"/>
  <c r="Q16" i="1"/>
  <c r="V16" i="1" s="1"/>
  <c r="Q17" i="1"/>
  <c r="Q18" i="1"/>
  <c r="U18" i="1" s="1"/>
  <c r="Q19" i="1"/>
  <c r="Q20" i="1"/>
  <c r="V20" i="1" s="1"/>
  <c r="Q21" i="1"/>
  <c r="Q22" i="1"/>
  <c r="U22" i="1" s="1"/>
  <c r="Q23" i="1"/>
  <c r="Q6" i="1"/>
  <c r="V6" i="1" s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19" i="1" l="1"/>
  <c r="V23" i="1"/>
  <c r="V7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22" i="1"/>
  <c r="V18" i="1"/>
  <c r="V14" i="1"/>
  <c r="V10" i="1"/>
  <c r="U20" i="1"/>
  <c r="U16" i="1"/>
  <c r="U12" i="1"/>
  <c r="U8" i="1"/>
  <c r="L5" i="1"/>
  <c r="V21" i="1"/>
  <c r="V17" i="1"/>
  <c r="V13" i="1"/>
  <c r="V9" i="1"/>
  <c r="AH8" i="1"/>
  <c r="AH10" i="1"/>
  <c r="AH12" i="1"/>
  <c r="AH14" i="1"/>
  <c r="AH16" i="1"/>
  <c r="AH18" i="1"/>
  <c r="AH22" i="1"/>
  <c r="Q5" i="1"/>
  <c r="R5" i="1" l="1"/>
  <c r="AH20" i="1"/>
  <c r="AH6" i="1"/>
  <c r="U6" i="1"/>
  <c r="AH5" i="1" l="1"/>
</calcChain>
</file>

<file path=xl/sharedStrings.xml><?xml version="1.0" encoding="utf-8"?>
<sst xmlns="http://schemas.openxmlformats.org/spreadsheetml/2006/main" count="105" uniqueCount="60">
  <si>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</si>
  <si>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</si>
  <si>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</si>
  <si>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</si>
  <si>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</si>
  <si>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</si>
  <si>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</si>
  <si>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</si>
  <si>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</si>
  <si>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</si>
  <si>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</si>
  <si>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</si>
  <si>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</si>
  <si>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</si>
  <si>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</si>
  <si>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</si>
  <si>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</si>
  <si>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</si>
  <si>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</si>
  <si>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</si>
  <si>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</si>
  <si>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</si>
  <si>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</si>
  <si>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</si>
  <si>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19,08,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</si>
  <si>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</si>
  <si>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</si>
  <si>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</si>
  <si>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</si>
  <si>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</si>
  <si>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</si>
  <si>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</si>
  <si>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</si>
  <si>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</si>
  <si>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</si>
  <si>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</si>
  <si>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</si>
  <si>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</si>
  <si>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</si>
  <si>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</si>
  <si>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</si>
  <si>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</si>
  <si>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</si>
  <si>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</si>
  <si>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</si>
  <si>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</si>
  <si>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</si>
  <si>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</si>
  <si>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</si>
  <si>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</si>
  <si>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</si>
  <si>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</si>
  <si>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</si>
  <si>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</si>
  <si>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</si>
  <si>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</si>
  <si>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</si>
  <si>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</si>
  <si>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? ОШ тф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</si>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</sst>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8,25%20&#1090;&#1096;&#1088;&#1089;&#1095;%20&#1086;&#1089;&#1090;%20&#1082;&#1080;%20&#1054;&#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конец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F4" t="str">
            <v>19,08,25</v>
          </cell>
          <cell r="O4" t="str">
            <v>12,08,</v>
          </cell>
          <cell r="P4" t="str">
            <v>19,08,</v>
          </cell>
          <cell r="Q4" t="str">
            <v>18,08,</v>
          </cell>
        </row>
        <row r="5">
          <cell r="E5">
            <v>4652.027</v>
          </cell>
          <cell r="F5">
            <v>2509</v>
          </cell>
          <cell r="K5">
            <v>0</v>
          </cell>
          <cell r="L5">
            <v>4652.027</v>
          </cell>
          <cell r="M5">
            <v>0</v>
          </cell>
          <cell r="N5">
            <v>0</v>
          </cell>
          <cell r="O5">
            <v>4960</v>
          </cell>
          <cell r="P5">
            <v>6970</v>
          </cell>
          <cell r="Q5">
            <v>951.86119999999994</v>
          </cell>
          <cell r="R5">
            <v>4598.2240000000002</v>
          </cell>
          <cell r="S5">
            <v>6740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77.522000000000006</v>
          </cell>
          <cell r="D6">
            <v>51.043999999999997</v>
          </cell>
          <cell r="E6">
            <v>128.262</v>
          </cell>
          <cell r="F6">
            <v>0</v>
          </cell>
          <cell r="G6">
            <v>1</v>
          </cell>
          <cell r="H6">
            <v>45</v>
          </cell>
          <cell r="I6" t="str">
            <v>матрица</v>
          </cell>
          <cell r="L6">
            <v>128.262</v>
          </cell>
          <cell r="O6">
            <v>150</v>
          </cell>
          <cell r="P6">
            <v>160</v>
          </cell>
          <cell r="Q6">
            <v>25.6524</v>
          </cell>
          <cell r="R6">
            <v>203.048</v>
          </cell>
          <cell r="S6">
            <v>200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263</v>
          </cell>
          <cell r="D7">
            <v>680</v>
          </cell>
          <cell r="E7">
            <v>517</v>
          </cell>
          <cell r="F7">
            <v>230</v>
          </cell>
          <cell r="G7">
            <v>0.35</v>
          </cell>
          <cell r="H7">
            <v>45</v>
          </cell>
          <cell r="I7" t="str">
            <v>матрица</v>
          </cell>
          <cell r="L7">
            <v>517</v>
          </cell>
          <cell r="O7">
            <v>600</v>
          </cell>
          <cell r="P7">
            <v>720</v>
          </cell>
          <cell r="Q7">
            <v>103.4</v>
          </cell>
          <cell r="R7">
            <v>518</v>
          </cell>
          <cell r="S7">
            <v>600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133.66300000000001</v>
          </cell>
          <cell r="D8">
            <v>147.96299999999999</v>
          </cell>
          <cell r="E8">
            <v>112.70099999999999</v>
          </cell>
          <cell r="F8">
            <v>145</v>
          </cell>
          <cell r="G8">
            <v>1</v>
          </cell>
          <cell r="H8">
            <v>45</v>
          </cell>
          <cell r="I8" t="str">
            <v>матрица</v>
          </cell>
          <cell r="L8">
            <v>112.70099999999999</v>
          </cell>
          <cell r="O8">
            <v>100</v>
          </cell>
          <cell r="P8">
            <v>80</v>
          </cell>
          <cell r="Q8">
            <v>22.540199999999999</v>
          </cell>
          <cell r="R8">
            <v>125.80399999999997</v>
          </cell>
          <cell r="S8">
            <v>150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224</v>
          </cell>
          <cell r="D9">
            <v>560</v>
          </cell>
          <cell r="E9">
            <v>438</v>
          </cell>
          <cell r="F9">
            <v>207</v>
          </cell>
          <cell r="G9">
            <v>0.35</v>
          </cell>
          <cell r="H9">
            <v>45</v>
          </cell>
          <cell r="I9" t="str">
            <v>матрица</v>
          </cell>
          <cell r="L9">
            <v>438</v>
          </cell>
          <cell r="O9">
            <v>400</v>
          </cell>
          <cell r="P9">
            <v>680</v>
          </cell>
          <cell r="Q9">
            <v>87.6</v>
          </cell>
          <cell r="R9">
            <v>465</v>
          </cell>
          <cell r="S9">
            <v>600</v>
          </cell>
        </row>
        <row r="10">
          <cell r="A10" t="str">
            <v>6072 ЭКСТРА Папа может вар п/о 0.4кг_UZ</v>
          </cell>
          <cell r="B10" t="str">
            <v>шт</v>
          </cell>
          <cell r="C10">
            <v>159</v>
          </cell>
          <cell r="D10">
            <v>400</v>
          </cell>
          <cell r="E10">
            <v>278</v>
          </cell>
          <cell r="F10">
            <v>193</v>
          </cell>
          <cell r="G10">
            <v>0.4</v>
          </cell>
          <cell r="H10">
            <v>60</v>
          </cell>
          <cell r="I10" t="str">
            <v>матрица</v>
          </cell>
          <cell r="L10">
            <v>278</v>
          </cell>
          <cell r="O10">
            <v>400</v>
          </cell>
          <cell r="P10">
            <v>680</v>
          </cell>
          <cell r="Q10">
            <v>65</v>
          </cell>
          <cell r="R10">
            <v>27</v>
          </cell>
          <cell r="S10">
            <v>500</v>
          </cell>
        </row>
        <row r="11">
          <cell r="A11" t="str">
            <v>6075 МЯСНАЯ Папа может вар п/о_UZ</v>
          </cell>
          <cell r="B11" t="str">
            <v>кг</v>
          </cell>
          <cell r="C11">
            <v>-2.6840000000000002</v>
          </cell>
          <cell r="D11">
            <v>72.661000000000001</v>
          </cell>
          <cell r="E11">
            <v>26.913</v>
          </cell>
          <cell r="F11">
            <v>27</v>
          </cell>
          <cell r="G11">
            <v>1</v>
          </cell>
          <cell r="H11">
            <v>60</v>
          </cell>
          <cell r="I11" t="str">
            <v>матрица</v>
          </cell>
          <cell r="L11">
            <v>26.913</v>
          </cell>
          <cell r="O11">
            <v>100</v>
          </cell>
          <cell r="P11">
            <v>150</v>
          </cell>
          <cell r="Q11">
            <v>12</v>
          </cell>
          <cell r="R11">
            <v>-37</v>
          </cell>
          <cell r="S11">
            <v>70</v>
          </cell>
        </row>
        <row r="12">
          <cell r="A12" t="str">
            <v>6076 МЯСНАЯ Папа может вар п/о 0.4кг_UZ</v>
          </cell>
          <cell r="B12" t="str">
            <v>шт</v>
          </cell>
          <cell r="C12">
            <v>410</v>
          </cell>
          <cell r="D12">
            <v>240</v>
          </cell>
          <cell r="E12">
            <v>295</v>
          </cell>
          <cell r="F12">
            <v>267</v>
          </cell>
          <cell r="G12">
            <v>0.4</v>
          </cell>
          <cell r="H12">
            <v>60</v>
          </cell>
          <cell r="I12" t="str">
            <v>матрица</v>
          </cell>
          <cell r="L12">
            <v>295</v>
          </cell>
          <cell r="O12">
            <v>360</v>
          </cell>
          <cell r="P12">
            <v>520</v>
          </cell>
          <cell r="Q12">
            <v>59</v>
          </cell>
          <cell r="R12">
            <v>33</v>
          </cell>
          <cell r="S12">
            <v>400</v>
          </cell>
        </row>
        <row r="13">
          <cell r="A13" t="str">
            <v>6078 ФИЛЕЙНАЯ Папа может вар п/о_UZ</v>
          </cell>
          <cell r="B13" t="str">
            <v>кг</v>
          </cell>
          <cell r="C13">
            <v>174.19499999999999</v>
          </cell>
          <cell r="D13">
            <v>40.064</v>
          </cell>
          <cell r="E13">
            <v>47.808</v>
          </cell>
          <cell r="F13">
            <v>162</v>
          </cell>
          <cell r="G13">
            <v>1</v>
          </cell>
          <cell r="H13">
            <v>60</v>
          </cell>
          <cell r="I13" t="str">
            <v>матрица</v>
          </cell>
          <cell r="L13">
            <v>47.808</v>
          </cell>
          <cell r="O13">
            <v>150</v>
          </cell>
          <cell r="P13">
            <v>50</v>
          </cell>
          <cell r="Q13">
            <v>15</v>
          </cell>
          <cell r="R13">
            <v>-62</v>
          </cell>
          <cell r="S13">
            <v>120</v>
          </cell>
        </row>
        <row r="14">
          <cell r="A14" t="str">
            <v>6091 АРОМАТНАЯ с/к в/у_UZ</v>
          </cell>
          <cell r="B14" t="str">
            <v>кг</v>
          </cell>
          <cell r="C14">
            <v>134.39400000000001</v>
          </cell>
          <cell r="D14">
            <v>48.552</v>
          </cell>
          <cell r="E14">
            <v>48.585000000000001</v>
          </cell>
          <cell r="F14">
            <v>134</v>
          </cell>
          <cell r="G14">
            <v>1</v>
          </cell>
          <cell r="H14">
            <v>120</v>
          </cell>
          <cell r="I14" t="str">
            <v>матрица</v>
          </cell>
          <cell r="L14">
            <v>48.585000000000001</v>
          </cell>
          <cell r="P14">
            <v>100</v>
          </cell>
          <cell r="Q14">
            <v>9.7170000000000005</v>
          </cell>
          <cell r="R14">
            <v>-39.659999999999997</v>
          </cell>
          <cell r="S14">
            <v>200</v>
          </cell>
        </row>
        <row r="15">
          <cell r="A15" t="str">
            <v>6092 АРОМАТНАЯ с/к в/у 1/250 8шт_UZ</v>
          </cell>
          <cell r="B15" t="str">
            <v>шт</v>
          </cell>
          <cell r="C15">
            <v>-1</v>
          </cell>
          <cell r="D15">
            <v>240</v>
          </cell>
          <cell r="E15">
            <v>119</v>
          </cell>
          <cell r="F15">
            <v>82</v>
          </cell>
          <cell r="G15">
            <v>0.25</v>
          </cell>
          <cell r="H15">
            <v>120</v>
          </cell>
          <cell r="I15" t="str">
            <v>матрица</v>
          </cell>
          <cell r="L15">
            <v>119</v>
          </cell>
          <cell r="O15">
            <v>240</v>
          </cell>
          <cell r="P15">
            <v>240</v>
          </cell>
          <cell r="Q15">
            <v>23.8</v>
          </cell>
          <cell r="R15">
            <v>-86</v>
          </cell>
          <cell r="S15">
            <v>300</v>
          </cell>
        </row>
        <row r="16">
          <cell r="A16" t="str">
            <v>6093 САЛЯМИ ИТАЛЬЯНСКАЯ с/к в/у 1/250 8шт_UZ</v>
          </cell>
          <cell r="B16" t="str">
            <v>шт</v>
          </cell>
          <cell r="C16">
            <v>569</v>
          </cell>
          <cell r="D16">
            <v>160</v>
          </cell>
          <cell r="E16">
            <v>360</v>
          </cell>
          <cell r="F16">
            <v>345</v>
          </cell>
          <cell r="G16">
            <v>0.25</v>
          </cell>
          <cell r="H16">
            <v>120</v>
          </cell>
          <cell r="I16" t="str">
            <v>матрица</v>
          </cell>
          <cell r="L16">
            <v>360</v>
          </cell>
          <cell r="P16">
            <v>120</v>
          </cell>
          <cell r="Q16">
            <v>72</v>
          </cell>
          <cell r="R16">
            <v>975</v>
          </cell>
          <cell r="S16">
            <v>200</v>
          </cell>
        </row>
        <row r="17">
          <cell r="A17" t="str">
            <v>6094 ЮБИЛЕЙНАЯ с/к в/у_UZ</v>
          </cell>
          <cell r="B17" t="str">
            <v>кг</v>
          </cell>
          <cell r="C17">
            <v>32.923000000000002</v>
          </cell>
          <cell r="D17">
            <v>46.921999999999997</v>
          </cell>
          <cell r="E17">
            <v>60.226999999999997</v>
          </cell>
          <cell r="F17">
            <v>12</v>
          </cell>
          <cell r="G17">
            <v>1</v>
          </cell>
          <cell r="H17">
            <v>120</v>
          </cell>
          <cell r="I17" t="str">
            <v>матрица</v>
          </cell>
          <cell r="L17">
            <v>60.226999999999997</v>
          </cell>
          <cell r="O17">
            <v>60</v>
          </cell>
          <cell r="P17">
            <v>60</v>
          </cell>
          <cell r="Q17">
            <v>12.045399999999999</v>
          </cell>
          <cell r="R17">
            <v>108.90799999999999</v>
          </cell>
          <cell r="S17">
            <v>100</v>
          </cell>
        </row>
        <row r="18">
          <cell r="A18" t="str">
            <v>6095 ЮБИЛЕЙНАЯ с/к в/у 1/250 8шт_UZ</v>
          </cell>
          <cell r="B18" t="str">
            <v>шт</v>
          </cell>
          <cell r="C18">
            <v>50</v>
          </cell>
          <cell r="D18">
            <v>400</v>
          </cell>
          <cell r="E18">
            <v>193</v>
          </cell>
          <cell r="F18">
            <v>216</v>
          </cell>
          <cell r="G18">
            <v>0.25</v>
          </cell>
          <cell r="H18">
            <v>120</v>
          </cell>
          <cell r="I18" t="str">
            <v>матрица</v>
          </cell>
          <cell r="L18">
            <v>193</v>
          </cell>
          <cell r="O18">
            <v>160</v>
          </cell>
          <cell r="P18">
            <v>360</v>
          </cell>
          <cell r="Q18">
            <v>38.6</v>
          </cell>
          <cell r="R18">
            <v>36</v>
          </cell>
          <cell r="S18">
            <v>200</v>
          </cell>
        </row>
        <row r="19">
          <cell r="A19" t="str">
            <v>6346 ФИЛЕЙНАЯ Папа может вар п/о 0.5кг_СНГ  ОСТАНКИНО</v>
          </cell>
          <cell r="B19" t="str">
            <v>шт</v>
          </cell>
          <cell r="C19">
            <v>134</v>
          </cell>
          <cell r="D19">
            <v>472</v>
          </cell>
          <cell r="E19">
            <v>358</v>
          </cell>
          <cell r="F19">
            <v>156</v>
          </cell>
          <cell r="G19">
            <v>0.5</v>
          </cell>
          <cell r="H19">
            <v>60</v>
          </cell>
          <cell r="I19" t="str">
            <v>матрица</v>
          </cell>
          <cell r="L19">
            <v>358</v>
          </cell>
          <cell r="O19">
            <v>440</v>
          </cell>
          <cell r="P19">
            <v>680</v>
          </cell>
          <cell r="Q19">
            <v>71.599999999999994</v>
          </cell>
          <cell r="R19">
            <v>156</v>
          </cell>
          <cell r="S19">
            <v>500</v>
          </cell>
        </row>
        <row r="20">
          <cell r="A20" t="str">
            <v>7058 ШПИКАЧКИ СОЧНЫЕ С БЕКОНОМ п/о мгс 1*3_60с  ОСТАНКИНО</v>
          </cell>
          <cell r="B20" t="str">
            <v>кг</v>
          </cell>
          <cell r="C20">
            <v>102.937</v>
          </cell>
          <cell r="D20">
            <v>296.63</v>
          </cell>
          <cell r="E20">
            <v>228.398</v>
          </cell>
          <cell r="F20">
            <v>99</v>
          </cell>
          <cell r="G20">
            <v>1</v>
          </cell>
          <cell r="H20">
            <v>60</v>
          </cell>
          <cell r="I20" t="str">
            <v>матрица</v>
          </cell>
          <cell r="L20">
            <v>228.398</v>
          </cell>
          <cell r="O20">
            <v>300</v>
          </cell>
          <cell r="P20">
            <v>350</v>
          </cell>
          <cell r="Q20">
            <v>45.679600000000001</v>
          </cell>
          <cell r="R20">
            <v>164.59199999999998</v>
          </cell>
          <cell r="S20">
            <v>350</v>
          </cell>
        </row>
        <row r="21">
          <cell r="A21" t="str">
            <v>7070 СОЧНЫЕ ПМ сос п/о мгс 1.5*4_А_50с  ОСТАНКИНО</v>
          </cell>
          <cell r="B21" t="str">
            <v>кг</v>
          </cell>
          <cell r="C21">
            <v>-0.03</v>
          </cell>
          <cell r="D21">
            <v>726.33</v>
          </cell>
          <cell r="E21">
            <v>358.44900000000001</v>
          </cell>
          <cell r="F21">
            <v>210</v>
          </cell>
          <cell r="G21">
            <v>1</v>
          </cell>
          <cell r="H21">
            <v>50</v>
          </cell>
          <cell r="I21" t="str">
            <v>матрица</v>
          </cell>
          <cell r="L21">
            <v>358.44900000000001</v>
          </cell>
          <cell r="O21">
            <v>450</v>
          </cell>
          <cell r="P21">
            <v>700</v>
          </cell>
          <cell r="Q21">
            <v>71.689800000000005</v>
          </cell>
          <cell r="R21">
            <v>73.796000000000049</v>
          </cell>
          <cell r="S21">
            <v>600</v>
          </cell>
        </row>
        <row r="22">
          <cell r="A22" t="str">
            <v>7075 МОЛОЧ.ПРЕМИУМ ПМ сос п/о мгс 1.5*4_О_50с  ОСТАНКИНО</v>
          </cell>
          <cell r="B22" t="str">
            <v>кг</v>
          </cell>
          <cell r="C22">
            <v>6.4219999999999997</v>
          </cell>
          <cell r="D22">
            <v>155.33500000000001</v>
          </cell>
          <cell r="E22">
            <v>122.684</v>
          </cell>
          <cell r="F22">
            <v>6</v>
          </cell>
          <cell r="G22">
            <v>1</v>
          </cell>
          <cell r="H22">
            <v>50</v>
          </cell>
          <cell r="I22" t="str">
            <v>матрица</v>
          </cell>
          <cell r="L22">
            <v>122.684</v>
          </cell>
          <cell r="O22">
            <v>150</v>
          </cell>
          <cell r="P22">
            <v>200</v>
          </cell>
          <cell r="Q22">
            <v>24.536799999999999</v>
          </cell>
          <cell r="R22">
            <v>134.73599999999999</v>
          </cell>
          <cell r="S22">
            <v>150</v>
          </cell>
        </row>
        <row r="23">
          <cell r="A23" t="str">
            <v>7187 ГРУДИНКА ПРЕМИУМ к/в мл/к в/у 0.3кг_50с  ОСТАНКИНО</v>
          </cell>
          <cell r="B23" t="str">
            <v>шт</v>
          </cell>
          <cell r="C23">
            <v>8</v>
          </cell>
          <cell r="D23">
            <v>996</v>
          </cell>
          <cell r="E23">
            <v>960</v>
          </cell>
          <cell r="F23">
            <v>18</v>
          </cell>
          <cell r="G23">
            <v>0.3</v>
          </cell>
          <cell r="H23">
            <v>50</v>
          </cell>
          <cell r="I23" t="str">
            <v>матрица</v>
          </cell>
          <cell r="L23">
            <v>960</v>
          </cell>
          <cell r="O23">
            <v>900</v>
          </cell>
          <cell r="P23">
            <v>1120</v>
          </cell>
          <cell r="Q23">
            <v>192</v>
          </cell>
          <cell r="R23">
            <v>1802</v>
          </cell>
          <cell r="S23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53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13.7109375" customWidth="1"/>
    <col min="21" max="22" width="5" customWidth="1"/>
    <col min="23" max="32" width="6" customWidth="1"/>
    <col min="33" max="33" width="39.140625" customWidth="1"/>
    <col min="34" max="34" width="7" customWidth="1"/>
    <col min="35" max="35" width="1.425781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59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4652.027</v>
      </c>
      <c r="F5" s="4">
        <f>SUM(F6:F500)</f>
        <v>3514.1470000000004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4652.027</v>
      </c>
      <c r="M5" s="4">
        <f t="shared" si="0"/>
        <v>0</v>
      </c>
      <c r="N5" s="4">
        <f t="shared" si="0"/>
        <v>0</v>
      </c>
      <c r="O5" s="4">
        <f t="shared" si="0"/>
        <v>4960</v>
      </c>
      <c r="P5" s="4">
        <f t="shared" si="0"/>
        <v>6970</v>
      </c>
      <c r="Q5" s="4">
        <f t="shared" si="0"/>
        <v>930.40539999999999</v>
      </c>
      <c r="R5" s="4">
        <f t="shared" si="0"/>
        <v>6992</v>
      </c>
      <c r="S5" s="4">
        <f t="shared" si="0"/>
        <v>3518.6419999999998</v>
      </c>
      <c r="T5" s="1"/>
      <c r="U5" s="1"/>
      <c r="V5" s="1"/>
      <c r="W5" s="4">
        <f t="shared" ref="W5:AF5" si="1">SUM(W6:W500)</f>
        <v>1260.6985999999999</v>
      </c>
      <c r="X5" s="4">
        <f t="shared" si="1"/>
        <v>667.43079999999998</v>
      </c>
      <c r="Y5" s="4">
        <f t="shared" si="1"/>
        <v>997.6028</v>
      </c>
      <c r="Z5" s="4">
        <f t="shared" si="1"/>
        <v>1004.0044</v>
      </c>
      <c r="AA5" s="4">
        <f t="shared" si="1"/>
        <v>522.4455999999999</v>
      </c>
      <c r="AB5" s="4">
        <f t="shared" si="1"/>
        <v>1105.2264</v>
      </c>
      <c r="AC5" s="4">
        <f t="shared" si="1"/>
        <v>819.37939999999981</v>
      </c>
      <c r="AD5" s="4">
        <f t="shared" si="1"/>
        <v>737.79460000000006</v>
      </c>
      <c r="AE5" s="4">
        <f t="shared" si="1"/>
        <v>952.16819999999996</v>
      </c>
      <c r="AF5" s="4">
        <f t="shared" si="1"/>
        <v>783.34619999999995</v>
      </c>
      <c r="AG5" s="1"/>
      <c r="AH5" s="4">
        <f>SUM(AH6:AH500)</f>
        <v>3656.4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77.522000000000006</v>
      </c>
      <c r="D6" s="1">
        <v>51.043999999999997</v>
      </c>
      <c r="E6" s="1">
        <v>128.262</v>
      </c>
      <c r="F6" s="1">
        <v>0.30399999999999999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3" si="2">E6-K6</f>
        <v>128.262</v>
      </c>
      <c r="M6" s="1"/>
      <c r="N6" s="1"/>
      <c r="O6" s="1">
        <v>150</v>
      </c>
      <c r="P6" s="1">
        <v>160</v>
      </c>
      <c r="Q6" s="1">
        <f>E6/5</f>
        <v>25.6524</v>
      </c>
      <c r="R6" s="5">
        <v>200</v>
      </c>
      <c r="S6" s="5">
        <v>202.744</v>
      </c>
      <c r="T6" s="1"/>
      <c r="U6" s="1">
        <f>(F6+O6+P6+R6)/Q6</f>
        <v>19.893031451248227</v>
      </c>
      <c r="V6" s="1">
        <f>(F6+O6+P6)/Q6</f>
        <v>12.096489997037313</v>
      </c>
      <c r="W6" s="1">
        <v>37.458199999999998</v>
      </c>
      <c r="X6" s="1">
        <v>26.69</v>
      </c>
      <c r="Y6" s="1">
        <v>20.233799999999999</v>
      </c>
      <c r="Z6" s="1">
        <v>29.5688</v>
      </c>
      <c r="AA6" s="1">
        <v>11.245799999999999</v>
      </c>
      <c r="AB6" s="1">
        <v>26.440200000000001</v>
      </c>
      <c r="AC6" s="1">
        <v>20.863399999999999</v>
      </c>
      <c r="AD6" s="1">
        <v>20.500399999999999</v>
      </c>
      <c r="AE6" s="1">
        <v>26.164999999999999</v>
      </c>
      <c r="AF6" s="1">
        <v>30.814</v>
      </c>
      <c r="AG6" s="1"/>
      <c r="AH6" s="1">
        <f t="shared" ref="AH6:AH23" si="3">G6*R6</f>
        <v>200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263</v>
      </c>
      <c r="D7" s="1">
        <v>680</v>
      </c>
      <c r="E7" s="1">
        <v>517</v>
      </c>
      <c r="F7" s="1">
        <v>426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517</v>
      </c>
      <c r="M7" s="1"/>
      <c r="N7" s="1"/>
      <c r="O7" s="1">
        <v>600</v>
      </c>
      <c r="P7" s="1">
        <v>720</v>
      </c>
      <c r="Q7" s="1">
        <f t="shared" ref="Q7:Q23" si="4">E7/5</f>
        <v>103.4</v>
      </c>
      <c r="R7" s="5">
        <v>600</v>
      </c>
      <c r="S7" s="5">
        <v>322</v>
      </c>
      <c r="T7" s="1"/>
      <c r="U7" s="1">
        <f t="shared" ref="U7:U23" si="5">(F7+O7+P7+R7)/Q7</f>
        <v>22.688588007736943</v>
      </c>
      <c r="V7" s="1">
        <f t="shared" ref="V7:V23" si="6">(F7+O7+P7)/Q7</f>
        <v>16.885880077369439</v>
      </c>
      <c r="W7" s="1">
        <v>148.6</v>
      </c>
      <c r="X7" s="1">
        <v>89.8</v>
      </c>
      <c r="Y7" s="1">
        <v>102.8</v>
      </c>
      <c r="Z7" s="1">
        <v>159</v>
      </c>
      <c r="AA7" s="1">
        <v>101.2</v>
      </c>
      <c r="AB7" s="1">
        <v>122.4</v>
      </c>
      <c r="AC7" s="1">
        <v>104</v>
      </c>
      <c r="AD7" s="1">
        <v>79</v>
      </c>
      <c r="AE7" s="1">
        <v>119.8</v>
      </c>
      <c r="AF7" s="1">
        <v>95.4</v>
      </c>
      <c r="AG7" s="1"/>
      <c r="AH7" s="1">
        <f t="shared" si="3"/>
        <v>210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133.66300000000001</v>
      </c>
      <c r="D8" s="1">
        <v>147.96299999999999</v>
      </c>
      <c r="E8" s="1">
        <v>112.70099999999999</v>
      </c>
      <c r="F8" s="1">
        <v>167.227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112.70099999999999</v>
      </c>
      <c r="M8" s="1"/>
      <c r="N8" s="1"/>
      <c r="O8" s="1">
        <v>100</v>
      </c>
      <c r="P8" s="1">
        <v>80</v>
      </c>
      <c r="Q8" s="1">
        <f t="shared" si="4"/>
        <v>22.540199999999999</v>
      </c>
      <c r="R8" s="5">
        <v>150</v>
      </c>
      <c r="S8" s="5">
        <v>103.57699999999997</v>
      </c>
      <c r="T8" s="1"/>
      <c r="U8" s="1">
        <f t="shared" si="5"/>
        <v>22.059564688867003</v>
      </c>
      <c r="V8" s="1">
        <f t="shared" si="6"/>
        <v>15.404787890080833</v>
      </c>
      <c r="W8" s="1">
        <v>20.399799999999999</v>
      </c>
      <c r="X8" s="1">
        <v>17.173200000000001</v>
      </c>
      <c r="Y8" s="1">
        <v>24.278199999999998</v>
      </c>
      <c r="Z8" s="1">
        <v>22.324200000000001</v>
      </c>
      <c r="AA8" s="1">
        <v>0.68440000000000001</v>
      </c>
      <c r="AB8" s="1">
        <v>29.968399999999999</v>
      </c>
      <c r="AC8" s="1">
        <v>16.2986</v>
      </c>
      <c r="AD8" s="1">
        <v>20.459599999999998</v>
      </c>
      <c r="AE8" s="1">
        <v>18.978400000000001</v>
      </c>
      <c r="AF8" s="1">
        <v>15.661</v>
      </c>
      <c r="AG8" s="1"/>
      <c r="AH8" s="1">
        <f t="shared" si="3"/>
        <v>150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224</v>
      </c>
      <c r="D9" s="1">
        <v>560</v>
      </c>
      <c r="E9" s="1">
        <v>438</v>
      </c>
      <c r="F9" s="1">
        <v>344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438</v>
      </c>
      <c r="M9" s="1"/>
      <c r="N9" s="1"/>
      <c r="O9" s="1">
        <v>400</v>
      </c>
      <c r="P9" s="1">
        <v>680</v>
      </c>
      <c r="Q9" s="1">
        <f t="shared" si="4"/>
        <v>87.6</v>
      </c>
      <c r="R9" s="5">
        <v>600</v>
      </c>
      <c r="S9" s="5">
        <v>328</v>
      </c>
      <c r="T9" s="1"/>
      <c r="U9" s="1">
        <f t="shared" si="5"/>
        <v>23.105022831050231</v>
      </c>
      <c r="V9" s="1">
        <f t="shared" si="6"/>
        <v>16.25570776255708</v>
      </c>
      <c r="W9" s="1">
        <v>124.6</v>
      </c>
      <c r="X9" s="1">
        <v>66.8</v>
      </c>
      <c r="Y9" s="1">
        <v>81.2</v>
      </c>
      <c r="Z9" s="1">
        <v>86.6</v>
      </c>
      <c r="AA9" s="1">
        <v>43.2</v>
      </c>
      <c r="AB9" s="1">
        <v>104</v>
      </c>
      <c r="AC9" s="1">
        <v>66</v>
      </c>
      <c r="AD9" s="1">
        <v>61.6</v>
      </c>
      <c r="AE9" s="1">
        <v>95.8</v>
      </c>
      <c r="AF9" s="1">
        <v>73.2</v>
      </c>
      <c r="AG9" s="1"/>
      <c r="AH9" s="1">
        <f t="shared" si="3"/>
        <v>210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159</v>
      </c>
      <c r="D10" s="1">
        <v>400</v>
      </c>
      <c r="E10" s="1">
        <v>278</v>
      </c>
      <c r="F10" s="1">
        <v>280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278</v>
      </c>
      <c r="M10" s="1"/>
      <c r="N10" s="1"/>
      <c r="O10" s="1">
        <v>400</v>
      </c>
      <c r="P10" s="1">
        <v>680</v>
      </c>
      <c r="Q10" s="1">
        <f t="shared" si="4"/>
        <v>55.6</v>
      </c>
      <c r="R10" s="5">
        <v>496</v>
      </c>
      <c r="S10" s="5"/>
      <c r="T10" s="1"/>
      <c r="U10" s="1">
        <f t="shared" si="5"/>
        <v>33.381294964028775</v>
      </c>
      <c r="V10" s="1">
        <f t="shared" si="6"/>
        <v>24.46043165467626</v>
      </c>
      <c r="W10" s="1">
        <v>105</v>
      </c>
      <c r="X10" s="1">
        <v>30.6</v>
      </c>
      <c r="Y10" s="1">
        <v>71</v>
      </c>
      <c r="Z10" s="1">
        <v>77.8</v>
      </c>
      <c r="AA10" s="1">
        <v>24.6</v>
      </c>
      <c r="AB10" s="1">
        <v>45.6</v>
      </c>
      <c r="AC10" s="1">
        <v>61.2</v>
      </c>
      <c r="AD10" s="1">
        <v>53.4</v>
      </c>
      <c r="AE10" s="1">
        <v>50.8</v>
      </c>
      <c r="AF10" s="1">
        <v>34.6</v>
      </c>
      <c r="AG10" s="1"/>
      <c r="AH10" s="1">
        <f t="shared" si="3"/>
        <v>198.4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-2.6840000000000002</v>
      </c>
      <c r="D11" s="1">
        <v>72.661000000000001</v>
      </c>
      <c r="E11" s="1">
        <v>26.913</v>
      </c>
      <c r="F11" s="1">
        <v>43.064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26.913</v>
      </c>
      <c r="M11" s="1"/>
      <c r="N11" s="1"/>
      <c r="O11" s="1">
        <v>100</v>
      </c>
      <c r="P11" s="1">
        <v>150</v>
      </c>
      <c r="Q11" s="1">
        <f t="shared" si="4"/>
        <v>5.3826000000000001</v>
      </c>
      <c r="R11" s="5">
        <v>70</v>
      </c>
      <c r="S11" s="5"/>
      <c r="T11" s="1"/>
      <c r="U11" s="1">
        <f t="shared" si="5"/>
        <v>67.451417530561429</v>
      </c>
      <c r="V11" s="1">
        <f t="shared" si="6"/>
        <v>54.446549994426476</v>
      </c>
      <c r="W11" s="1">
        <v>19.4316</v>
      </c>
      <c r="X11" s="1">
        <v>10.4884</v>
      </c>
      <c r="Y11" s="1">
        <v>14.652799999999999</v>
      </c>
      <c r="Z11" s="1">
        <v>12.271599999999999</v>
      </c>
      <c r="AA11" s="1">
        <v>0</v>
      </c>
      <c r="AB11" s="1">
        <v>8.1677999999999997</v>
      </c>
      <c r="AC11" s="1">
        <v>19.146799999999999</v>
      </c>
      <c r="AD11" s="1">
        <v>13.131399999999999</v>
      </c>
      <c r="AE11" s="1">
        <v>8.9922000000000004</v>
      </c>
      <c r="AF11" s="1">
        <v>11.203200000000001</v>
      </c>
      <c r="AG11" s="1"/>
      <c r="AH11" s="1">
        <f t="shared" si="3"/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410</v>
      </c>
      <c r="D12" s="1">
        <v>240</v>
      </c>
      <c r="E12" s="1">
        <v>295</v>
      </c>
      <c r="F12" s="1">
        <v>355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295</v>
      </c>
      <c r="M12" s="1"/>
      <c r="N12" s="1"/>
      <c r="O12" s="1">
        <v>360</v>
      </c>
      <c r="P12" s="1">
        <v>520</v>
      </c>
      <c r="Q12" s="1">
        <f t="shared" si="4"/>
        <v>59</v>
      </c>
      <c r="R12" s="5">
        <v>400</v>
      </c>
      <c r="S12" s="5"/>
      <c r="T12" s="1"/>
      <c r="U12" s="1">
        <f t="shared" si="5"/>
        <v>27.711864406779661</v>
      </c>
      <c r="V12" s="1">
        <f t="shared" si="6"/>
        <v>20.932203389830509</v>
      </c>
      <c r="W12" s="1">
        <v>94.4</v>
      </c>
      <c r="X12" s="1">
        <v>59.4</v>
      </c>
      <c r="Y12" s="1">
        <v>69.400000000000006</v>
      </c>
      <c r="Z12" s="1">
        <v>77</v>
      </c>
      <c r="AA12" s="1">
        <v>55</v>
      </c>
      <c r="AB12" s="1">
        <v>92.6</v>
      </c>
      <c r="AC12" s="1">
        <v>68.2</v>
      </c>
      <c r="AD12" s="1">
        <v>64.400000000000006</v>
      </c>
      <c r="AE12" s="1">
        <v>75.8</v>
      </c>
      <c r="AF12" s="1">
        <v>52.6</v>
      </c>
      <c r="AG12" s="1"/>
      <c r="AH12" s="1">
        <f t="shared" si="3"/>
        <v>160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174.19499999999999</v>
      </c>
      <c r="D13" s="1">
        <v>40.064</v>
      </c>
      <c r="E13" s="1">
        <v>47.808</v>
      </c>
      <c r="F13" s="1">
        <v>165.99600000000001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47.808</v>
      </c>
      <c r="M13" s="1"/>
      <c r="N13" s="1"/>
      <c r="O13" s="1">
        <v>150</v>
      </c>
      <c r="P13" s="1">
        <v>50</v>
      </c>
      <c r="Q13" s="1">
        <f t="shared" si="4"/>
        <v>9.5616000000000003</v>
      </c>
      <c r="R13" s="5">
        <f>VLOOKUP(A:A,[1]Sheet!$A:$S,19,0)</f>
        <v>120</v>
      </c>
      <c r="S13" s="5"/>
      <c r="T13" s="11" t="s">
        <v>58</v>
      </c>
      <c r="U13" s="1">
        <f t="shared" si="5"/>
        <v>50.827894912985272</v>
      </c>
      <c r="V13" s="1">
        <f t="shared" si="6"/>
        <v>38.277694109772419</v>
      </c>
      <c r="W13" s="1">
        <v>13.200200000000001</v>
      </c>
      <c r="X13" s="1">
        <v>12.279400000000001</v>
      </c>
      <c r="Y13" s="1">
        <v>12.4374</v>
      </c>
      <c r="Z13" s="1">
        <v>13.433199999999999</v>
      </c>
      <c r="AA13" s="1">
        <v>14.1624</v>
      </c>
      <c r="AB13" s="1">
        <v>21.780200000000001</v>
      </c>
      <c r="AC13" s="1">
        <v>10.950200000000001</v>
      </c>
      <c r="AD13" s="1">
        <v>6.6951999999999998</v>
      </c>
      <c r="AE13" s="1">
        <v>13.650399999999999</v>
      </c>
      <c r="AF13" s="1">
        <v>15.7468</v>
      </c>
      <c r="AG13" s="10" t="s">
        <v>48</v>
      </c>
      <c r="AH13" s="1">
        <f t="shared" si="3"/>
        <v>120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134.39400000000001</v>
      </c>
      <c r="D14" s="1">
        <v>48.552</v>
      </c>
      <c r="E14" s="1">
        <v>48.585000000000001</v>
      </c>
      <c r="F14" s="1">
        <v>134.36099999999999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48.585000000000001</v>
      </c>
      <c r="M14" s="1"/>
      <c r="N14" s="1"/>
      <c r="O14" s="1"/>
      <c r="P14" s="1">
        <v>100</v>
      </c>
      <c r="Q14" s="1">
        <f t="shared" si="4"/>
        <v>9.7170000000000005</v>
      </c>
      <c r="R14" s="5">
        <v>200</v>
      </c>
      <c r="S14" s="5"/>
      <c r="T14" s="1"/>
      <c r="U14" s="1">
        <f t="shared" si="5"/>
        <v>44.701142327878969</v>
      </c>
      <c r="V14" s="1">
        <f t="shared" si="6"/>
        <v>24.118658022023254</v>
      </c>
      <c r="W14" s="1">
        <v>0</v>
      </c>
      <c r="X14" s="1">
        <v>-0.1</v>
      </c>
      <c r="Y14" s="1">
        <v>-0.1</v>
      </c>
      <c r="Z14" s="1">
        <v>4.1177999999999999</v>
      </c>
      <c r="AA14" s="1">
        <v>3.3096000000000001</v>
      </c>
      <c r="AB14" s="1">
        <v>5.7084000000000001</v>
      </c>
      <c r="AC14" s="1">
        <v>2.448</v>
      </c>
      <c r="AD14" s="1">
        <v>5.4081999999999999</v>
      </c>
      <c r="AE14" s="1">
        <v>8.5134000000000007</v>
      </c>
      <c r="AF14" s="1">
        <v>1.0778000000000001</v>
      </c>
      <c r="AG14" s="10" t="s">
        <v>48</v>
      </c>
      <c r="AH14" s="1">
        <f t="shared" si="3"/>
        <v>200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-1</v>
      </c>
      <c r="D15" s="1">
        <v>240</v>
      </c>
      <c r="E15" s="1">
        <v>119</v>
      </c>
      <c r="F15" s="1">
        <v>120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119</v>
      </c>
      <c r="M15" s="1"/>
      <c r="N15" s="1"/>
      <c r="O15" s="1">
        <v>240</v>
      </c>
      <c r="P15" s="1">
        <v>240</v>
      </c>
      <c r="Q15" s="1">
        <f t="shared" si="4"/>
        <v>23.8</v>
      </c>
      <c r="R15" s="5">
        <v>320</v>
      </c>
      <c r="S15" s="5"/>
      <c r="T15" s="1"/>
      <c r="U15" s="1">
        <f t="shared" si="5"/>
        <v>38.655462184873947</v>
      </c>
      <c r="V15" s="1">
        <f t="shared" si="6"/>
        <v>25.210084033613445</v>
      </c>
      <c r="W15" s="1">
        <v>39.6</v>
      </c>
      <c r="X15" s="1">
        <v>20</v>
      </c>
      <c r="Y15" s="1">
        <v>38.200000000000003</v>
      </c>
      <c r="Z15" s="1">
        <v>23.4</v>
      </c>
      <c r="AA15" s="1">
        <v>21.8</v>
      </c>
      <c r="AB15" s="1">
        <v>34</v>
      </c>
      <c r="AC15" s="1">
        <v>25.4</v>
      </c>
      <c r="AD15" s="1">
        <v>34.6</v>
      </c>
      <c r="AE15" s="1">
        <v>46.2</v>
      </c>
      <c r="AF15" s="1">
        <v>12.6</v>
      </c>
      <c r="AG15" s="1"/>
      <c r="AH15" s="1">
        <f t="shared" si="3"/>
        <v>80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569</v>
      </c>
      <c r="D16" s="1">
        <v>160</v>
      </c>
      <c r="E16" s="1">
        <v>360</v>
      </c>
      <c r="F16" s="1">
        <v>369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360</v>
      </c>
      <c r="M16" s="1"/>
      <c r="N16" s="1"/>
      <c r="O16" s="1"/>
      <c r="P16" s="1">
        <v>120</v>
      </c>
      <c r="Q16" s="1">
        <f t="shared" si="4"/>
        <v>72</v>
      </c>
      <c r="R16" s="5">
        <v>360</v>
      </c>
      <c r="S16" s="5">
        <v>591</v>
      </c>
      <c r="T16" s="1"/>
      <c r="U16" s="1">
        <f t="shared" si="5"/>
        <v>11.791666666666666</v>
      </c>
      <c r="V16" s="1">
        <f t="shared" si="6"/>
        <v>6.791666666666667</v>
      </c>
      <c r="W16" s="1">
        <v>51</v>
      </c>
      <c r="X16" s="1">
        <v>23</v>
      </c>
      <c r="Y16" s="1">
        <v>54.8</v>
      </c>
      <c r="Z16" s="1">
        <v>50.8</v>
      </c>
      <c r="AA16" s="1">
        <v>42.6</v>
      </c>
      <c r="AB16" s="1">
        <v>54.8</v>
      </c>
      <c r="AC16" s="1">
        <v>34.6</v>
      </c>
      <c r="AD16" s="1">
        <v>43.4</v>
      </c>
      <c r="AE16" s="1">
        <v>64.599999999999994</v>
      </c>
      <c r="AF16" s="1">
        <v>53</v>
      </c>
      <c r="AG16" s="1"/>
      <c r="AH16" s="1">
        <f t="shared" si="3"/>
        <v>90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32.923000000000002</v>
      </c>
      <c r="D17" s="1">
        <v>46.921999999999997</v>
      </c>
      <c r="E17" s="1">
        <v>60.226999999999997</v>
      </c>
      <c r="F17" s="1">
        <v>19.617999999999999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60.226999999999997</v>
      </c>
      <c r="M17" s="1"/>
      <c r="N17" s="1"/>
      <c r="O17" s="1">
        <v>60</v>
      </c>
      <c r="P17" s="1">
        <v>60</v>
      </c>
      <c r="Q17" s="1">
        <f t="shared" si="4"/>
        <v>12.045399999999999</v>
      </c>
      <c r="R17" s="5">
        <v>100</v>
      </c>
      <c r="S17" s="5">
        <v>101.28999999999999</v>
      </c>
      <c r="T17" s="1"/>
      <c r="U17" s="1">
        <f t="shared" si="5"/>
        <v>19.892905175419664</v>
      </c>
      <c r="V17" s="1">
        <f t="shared" si="6"/>
        <v>11.590980789346972</v>
      </c>
      <c r="W17" s="1">
        <v>8.2945999999999991</v>
      </c>
      <c r="X17" s="1">
        <v>7.7812000000000001</v>
      </c>
      <c r="Y17" s="1">
        <v>7.2081999999999997</v>
      </c>
      <c r="Z17" s="1">
        <v>9.0162000000000013</v>
      </c>
      <c r="AA17" s="1">
        <v>3.5244</v>
      </c>
      <c r="AB17" s="1">
        <v>8.2218</v>
      </c>
      <c r="AC17" s="1">
        <v>5.4154</v>
      </c>
      <c r="AD17" s="1">
        <v>7.5897999999999994</v>
      </c>
      <c r="AE17" s="1">
        <v>10.3452</v>
      </c>
      <c r="AF17" s="1">
        <v>7.2664</v>
      </c>
      <c r="AG17" s="1"/>
      <c r="AH17" s="1">
        <f t="shared" si="3"/>
        <v>100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40</v>
      </c>
      <c r="C18" s="1">
        <v>50</v>
      </c>
      <c r="D18" s="1">
        <v>400</v>
      </c>
      <c r="E18" s="1">
        <v>193</v>
      </c>
      <c r="F18" s="1">
        <v>249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193</v>
      </c>
      <c r="M18" s="1"/>
      <c r="N18" s="1"/>
      <c r="O18" s="1">
        <v>160</v>
      </c>
      <c r="P18" s="1">
        <v>360</v>
      </c>
      <c r="Q18" s="1">
        <f t="shared" si="4"/>
        <v>38.6</v>
      </c>
      <c r="R18" s="5">
        <v>280</v>
      </c>
      <c r="S18" s="5"/>
      <c r="T18" s="1"/>
      <c r="U18" s="1">
        <f t="shared" si="5"/>
        <v>27.176165803108809</v>
      </c>
      <c r="V18" s="1">
        <f t="shared" si="6"/>
        <v>19.922279792746114</v>
      </c>
      <c r="W18" s="1">
        <v>51.2</v>
      </c>
      <c r="X18" s="1">
        <v>21.8</v>
      </c>
      <c r="Y18" s="1">
        <v>53.8</v>
      </c>
      <c r="Z18" s="1">
        <v>30.2</v>
      </c>
      <c r="AA18" s="1">
        <v>23.8</v>
      </c>
      <c r="AB18" s="1">
        <v>43.4</v>
      </c>
      <c r="AC18" s="1">
        <v>29.4</v>
      </c>
      <c r="AD18" s="1">
        <v>26.6</v>
      </c>
      <c r="AE18" s="1">
        <v>61</v>
      </c>
      <c r="AF18" s="1">
        <v>33</v>
      </c>
      <c r="AG18" s="1"/>
      <c r="AH18" s="1">
        <f t="shared" si="3"/>
        <v>70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40</v>
      </c>
      <c r="C19" s="1">
        <v>134</v>
      </c>
      <c r="D19" s="1">
        <v>472</v>
      </c>
      <c r="E19" s="1">
        <v>358</v>
      </c>
      <c r="F19" s="1">
        <v>247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358</v>
      </c>
      <c r="M19" s="1"/>
      <c r="N19" s="1"/>
      <c r="O19" s="1">
        <v>440</v>
      </c>
      <c r="P19" s="1">
        <v>680</v>
      </c>
      <c r="Q19" s="1">
        <f t="shared" si="4"/>
        <v>71.599999999999994</v>
      </c>
      <c r="R19" s="5">
        <v>496</v>
      </c>
      <c r="S19" s="5">
        <v>65</v>
      </c>
      <c r="T19" s="1"/>
      <c r="U19" s="1">
        <f t="shared" si="5"/>
        <v>26.019553072625701</v>
      </c>
      <c r="V19" s="1">
        <f t="shared" si="6"/>
        <v>19.092178770949722</v>
      </c>
      <c r="W19" s="1">
        <v>110</v>
      </c>
      <c r="X19" s="1">
        <v>50</v>
      </c>
      <c r="Y19" s="1">
        <v>82.6</v>
      </c>
      <c r="Z19" s="1">
        <v>75.2</v>
      </c>
      <c r="AA19" s="1">
        <v>64.599999999999994</v>
      </c>
      <c r="AB19" s="1">
        <v>88.4</v>
      </c>
      <c r="AC19" s="1">
        <v>61.4</v>
      </c>
      <c r="AD19" s="1">
        <v>60.8</v>
      </c>
      <c r="AE19" s="1">
        <v>74</v>
      </c>
      <c r="AF19" s="1">
        <v>62.8</v>
      </c>
      <c r="AG19" s="1"/>
      <c r="AH19" s="1">
        <f t="shared" si="3"/>
        <v>248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37</v>
      </c>
      <c r="C20" s="1">
        <v>102.937</v>
      </c>
      <c r="D20" s="1">
        <v>296.63</v>
      </c>
      <c r="E20" s="1">
        <v>228.398</v>
      </c>
      <c r="F20" s="1">
        <v>170.22399999999999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228.398</v>
      </c>
      <c r="M20" s="1"/>
      <c r="N20" s="1"/>
      <c r="O20" s="1">
        <v>300</v>
      </c>
      <c r="P20" s="1">
        <v>350</v>
      </c>
      <c r="Q20" s="1">
        <f t="shared" si="4"/>
        <v>45.679600000000001</v>
      </c>
      <c r="R20" s="5">
        <v>350</v>
      </c>
      <c r="S20" s="5">
        <v>93.367999999999995</v>
      </c>
      <c r="T20" s="1"/>
      <c r="U20" s="1">
        <f t="shared" si="5"/>
        <v>25.618087724060629</v>
      </c>
      <c r="V20" s="1">
        <f t="shared" si="6"/>
        <v>17.95602413331115</v>
      </c>
      <c r="W20" s="1">
        <v>61.413400000000003</v>
      </c>
      <c r="X20" s="1">
        <v>36.774799999999999</v>
      </c>
      <c r="Y20" s="1">
        <v>50.723200000000013</v>
      </c>
      <c r="Z20" s="1">
        <v>50.261600000000001</v>
      </c>
      <c r="AA20" s="1">
        <v>19.550999999999998</v>
      </c>
      <c r="AB20" s="1">
        <v>47.976799999999997</v>
      </c>
      <c r="AC20" s="1">
        <v>38.799599999999998</v>
      </c>
      <c r="AD20" s="1">
        <v>34.477200000000003</v>
      </c>
      <c r="AE20" s="1">
        <v>49.432000000000002</v>
      </c>
      <c r="AF20" s="1">
        <v>36.505800000000001</v>
      </c>
      <c r="AG20" s="1"/>
      <c r="AH20" s="1">
        <f t="shared" si="3"/>
        <v>350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37</v>
      </c>
      <c r="C21" s="1">
        <v>-0.03</v>
      </c>
      <c r="D21" s="1">
        <v>726.33</v>
      </c>
      <c r="E21" s="1">
        <v>358.44900000000001</v>
      </c>
      <c r="F21" s="1">
        <v>366.28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358.44900000000001</v>
      </c>
      <c r="M21" s="1"/>
      <c r="N21" s="1"/>
      <c r="O21" s="1">
        <v>450</v>
      </c>
      <c r="P21" s="1">
        <v>700</v>
      </c>
      <c r="Q21" s="1">
        <f t="shared" si="4"/>
        <v>71.689800000000005</v>
      </c>
      <c r="R21" s="5">
        <v>600</v>
      </c>
      <c r="S21" s="5"/>
      <c r="T21" s="1"/>
      <c r="U21" s="1">
        <f t="shared" si="5"/>
        <v>29.519959603737206</v>
      </c>
      <c r="V21" s="1">
        <f t="shared" si="6"/>
        <v>21.15056814219038</v>
      </c>
      <c r="W21" s="1">
        <v>102.9468</v>
      </c>
      <c r="X21" s="1">
        <v>40.924199999999999</v>
      </c>
      <c r="Y21" s="1">
        <v>89.883600000000001</v>
      </c>
      <c r="Z21" s="1">
        <v>86.548000000000002</v>
      </c>
      <c r="AA21" s="1">
        <v>89.822400000000002</v>
      </c>
      <c r="AB21" s="1">
        <v>106.7602</v>
      </c>
      <c r="AC21" s="1">
        <v>76.813000000000002</v>
      </c>
      <c r="AD21" s="1">
        <v>63.799199999999999</v>
      </c>
      <c r="AE21" s="1">
        <v>79.092999999999989</v>
      </c>
      <c r="AF21" s="1">
        <v>81.406399999999991</v>
      </c>
      <c r="AG21" s="1"/>
      <c r="AH21" s="1">
        <f t="shared" si="3"/>
        <v>600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37</v>
      </c>
      <c r="C22" s="1">
        <v>6.4219999999999997</v>
      </c>
      <c r="D22" s="1">
        <v>155.33500000000001</v>
      </c>
      <c r="E22" s="1">
        <v>122.684</v>
      </c>
      <c r="F22" s="1">
        <v>39.073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122.684</v>
      </c>
      <c r="M22" s="1"/>
      <c r="N22" s="1"/>
      <c r="O22" s="1">
        <v>150</v>
      </c>
      <c r="P22" s="1">
        <v>200</v>
      </c>
      <c r="Q22" s="1">
        <f t="shared" si="4"/>
        <v>24.536799999999999</v>
      </c>
      <c r="R22" s="5">
        <v>150</v>
      </c>
      <c r="S22" s="5">
        <v>101.66299999999998</v>
      </c>
      <c r="T22" s="1"/>
      <c r="U22" s="1">
        <f t="shared" si="5"/>
        <v>21.969979785465096</v>
      </c>
      <c r="V22" s="1">
        <f t="shared" si="6"/>
        <v>15.856713181833001</v>
      </c>
      <c r="W22" s="1">
        <v>31.353999999999999</v>
      </c>
      <c r="X22" s="1">
        <v>22.019600000000001</v>
      </c>
      <c r="Y22" s="1">
        <v>26.8856</v>
      </c>
      <c r="Z22" s="1">
        <v>23.463000000000001</v>
      </c>
      <c r="AA22" s="1">
        <v>4.1456</v>
      </c>
      <c r="AB22" s="1">
        <v>34.4026</v>
      </c>
      <c r="AC22" s="1">
        <v>19.444400000000002</v>
      </c>
      <c r="AD22" s="1">
        <v>21.133600000000001</v>
      </c>
      <c r="AE22" s="1">
        <v>25.9986</v>
      </c>
      <c r="AF22" s="1">
        <v>27.6648</v>
      </c>
      <c r="AG22" s="1"/>
      <c r="AH22" s="1">
        <f t="shared" si="3"/>
        <v>150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40</v>
      </c>
      <c r="C23" s="1">
        <v>8</v>
      </c>
      <c r="D23" s="1">
        <v>996</v>
      </c>
      <c r="E23" s="1">
        <v>960</v>
      </c>
      <c r="F23" s="1">
        <v>18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960</v>
      </c>
      <c r="M23" s="1"/>
      <c r="N23" s="1"/>
      <c r="O23" s="1">
        <v>900</v>
      </c>
      <c r="P23" s="1">
        <v>1120</v>
      </c>
      <c r="Q23" s="1">
        <f t="shared" si="4"/>
        <v>192</v>
      </c>
      <c r="R23" s="5">
        <v>1500</v>
      </c>
      <c r="S23" s="5">
        <v>1610</v>
      </c>
      <c r="T23" s="1"/>
      <c r="U23" s="1">
        <f t="shared" si="5"/>
        <v>18.427083333333332</v>
      </c>
      <c r="V23" s="1">
        <f t="shared" si="6"/>
        <v>10.614583333333334</v>
      </c>
      <c r="W23" s="1">
        <v>241.8</v>
      </c>
      <c r="X23" s="1">
        <v>132</v>
      </c>
      <c r="Y23" s="1">
        <v>197.6</v>
      </c>
      <c r="Z23" s="1">
        <v>173</v>
      </c>
      <c r="AA23" s="1">
        <v>-0.8</v>
      </c>
      <c r="AB23" s="1">
        <v>230.6</v>
      </c>
      <c r="AC23" s="1">
        <v>159</v>
      </c>
      <c r="AD23" s="1">
        <v>120.8</v>
      </c>
      <c r="AE23" s="1">
        <v>123</v>
      </c>
      <c r="AF23" s="1">
        <v>138.80000000000001</v>
      </c>
      <c r="AG23" s="1"/>
      <c r="AH23" s="1">
        <f t="shared" si="3"/>
        <v>450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2025-08-18T13:37:29Z</dcterms:created>
  <dcterms:modified xsi:type="dcterms:W3CDTF">2025-08-19T12:31:17Z</dcterms:modified>
</cp:coreProperties>
</file>