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6,25 ПОКОМ Поляков\"/>
    </mc:Choice>
  </mc:AlternateContent>
  <xr:revisionPtr revIDLastSave="0" documentId="13_ncr:1_{3FCD5805-7C47-4847-922F-AD2064A92D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5" i="102" l="1"/>
  <c r="F360" i="102"/>
  <c r="F350" i="102"/>
  <c r="F372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6" i="102"/>
  <c r="G367" i="102"/>
  <c r="G368" i="102"/>
  <c r="G369" i="102"/>
  <c r="G370" i="102"/>
  <c r="G371" i="102"/>
  <c r="G4" i="102"/>
  <c r="G3" i="102" l="1"/>
  <c r="G356" i="102"/>
  <c r="G321" i="102"/>
  <c r="G266" i="102"/>
  <c r="G181" i="102"/>
  <c r="G343" i="102"/>
  <c r="G365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6" i="102"/>
  <c r="AC367" i="102"/>
  <c r="AC368" i="102"/>
  <c r="AC369" i="102"/>
  <c r="AC370" i="102"/>
  <c r="AC37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71" i="102"/>
  <c r="AE370" i="102"/>
  <c r="AE369" i="102"/>
  <c r="AE368" i="102"/>
  <c r="AE367" i="102"/>
  <c r="AE366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72" i="102" l="1"/>
  <c r="AE356" i="102"/>
  <c r="AE343" i="102"/>
  <c r="AE181" i="102"/>
  <c r="AE321" i="102"/>
  <c r="AC365" i="102"/>
  <c r="AC350" i="102"/>
  <c r="AC321" i="102"/>
  <c r="AE350" i="102"/>
  <c r="AC360" i="102"/>
  <c r="AC356" i="102"/>
  <c r="AC343" i="102"/>
  <c r="AC266" i="102"/>
  <c r="AC3" i="102"/>
  <c r="AE266" i="102"/>
  <c r="AE365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<sst xmlns="http://schemas.openxmlformats.org/spreadsheetml/2006/main" count="740" uniqueCount="720">
  <si>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</si>
  <si>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</si>
  <si>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</si>
  <si>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</si>
  <si>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</si>
  <si>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</si>
  <si>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</si>
  <si>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</si>
  <si>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</si>
  <si>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</si>
  <si>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</si>
  <si>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</si>
  <si>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</si>
  <si>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</si>
  <si>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</si>
  <si>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</si>
  <si>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</si>
  <si>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</si>
  <si>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</si>
  <si>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</si>
  <si>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</si>
  <si>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</si>
  <si>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</si>
  <si>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</si>
  <si>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</si>
  <si>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</si>
  <si>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</si>
  <si>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</si>
  <si>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</si>
  <si>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</si>
  <si>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</si>
  <si>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</si>
  <si>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</si>
  <si>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</si>
  <si>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</si>
  <si>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</si>
  <si>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</si>
  <si>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</si>
  <si>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</si>
  <si>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</si>
  <si>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</si>
  <si>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</si>
  <si>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</si>
  <si>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</si>
  <si>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</si>
  <si>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</si>
  <si>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</si>
  <si>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</si>
  <si>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</si>
  <si>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</si>
  <si>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</si>
  <si>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</si>
  <si>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</si>
  <si>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</si>
  <si>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</si>
  <si>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</si>
  <si>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</si>
  <si>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</si>
  <si>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</si>
  <si>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</si>
  <si>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</si>
  <si>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</si>
  <si>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</si>
  <si>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</si>
  <si>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</si>
  <si>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</si>
  <si>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</si>
  <si>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</si>
  <si>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</si>
  <si>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</si>
  <si>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</si>
  <si>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</si>
  <si>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</si>
  <si>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</si>
  <si>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</si>
  <si>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</si>
  <si>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</si>
  <si>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</si>
  <si>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</si>
  <si>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</si>
  <si>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</si>
  <si>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</si>
  <si>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</si>
  <si>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</si>
  <si>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</si>
  <si>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</si>
  <si>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</si>
  <si>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</si>
  <si>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</si>
  <si>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</si>
  <si>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</si>
  <si>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</si>
  <si>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</si>
  <si>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</si>
  <si>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</si>
  <si>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</si>
  <si>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</si>
  <si>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</si>
  <si>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</si>
  <si>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</si>
  <si>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</si>
  <si>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</si>
  <si>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</si>
  <si>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</si>
  <si>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</si>
  <si>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</si>
  <si>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</si>
  <si>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</si>
  <si>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</si>
  <si>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</si>
  <si>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</si>
  <si>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</si>
  <si>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</si>
  <si>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</si>
  <si>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</si>
  <si>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</si>
  <si>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</si>
  <si>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</si>
  <si>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</si>
  <si>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</si>
  <si>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</si>
  <si>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</si>
  <si>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</si>
  <si>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</si>
  <si>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</si>
  <si>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</si>
  <si>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</si>
  <si>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</si>
  <si>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</si>
  <si>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</si>
  <si>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</si>
  <si>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</si>
  <si>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</si>
  <si>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</si>
  <si>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</si>
  <si>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</si>
  <si>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</si>
  <si>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</si>
  <si>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</si>
  <si>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</si>
  <si>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</si>
  <si>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</si>
  <si>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</si>
  <si>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</si>
  <si>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</si>
  <si>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</si>
  <si>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</si>
  <si>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</si>
  <si>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</si>
  <si>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</si>
  <si>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</si>
  <si>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</si>
  <si>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</si>
  <si>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</si>
  <si>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</si>
  <si>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</si>
  <si>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</si>
  <si>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</si>
  <si>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</si>
  <si>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</si>
  <si>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</si>
  <si>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</si>
  <si>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</si>
  <si>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</si>
  <si>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</si>
  <si>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</si>
  <si>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</si>
  <si>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</si>
  <si>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</si>
  <si>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</si>
  <si>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</si>
  <si>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</si>
  <si>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</si>
  <si>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</si>
  <si>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</si>
  <si>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</si>
  <si>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</si>
  <si>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</si>
  <si>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</si>
  <si>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</si>
  <si>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</si>
  <si>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</si>
  <si>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</si>
  <si>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</si>
  <si>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</si>
  <si>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</si>
  <si>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</si>
  <si>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</si>
  <si>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</si>
  <si>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</si>
  <si>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</si>
  <si>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</si>
  <si>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</si>
  <si>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</si>
  <si>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</si>
  <si>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</si>
  <si>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</si>
  <si>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</si>
  <si>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</si>
  <si>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</si>
  <si>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</si>
  <si>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</si>
  <si>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</si>
  <si>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</si>
  <si>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</si>
  <si>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</si>
  <si>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</si>
  <si>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</si>
  <si>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</si>
  <si>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</si>
  <si>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</si>
  <si>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</si>
  <si>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</si>
  <si>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</si>
  <si>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</si>
  <si>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</si>
  <si>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</si>
  <si>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</si>
  <si>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</si>
  <si>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</si>
  <si>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</si>
  <si>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</si>
  <si>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</si>
  <si>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</si>
  <si>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</si>
  <si>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</si>
  <si>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</si>
  <si>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</si>
  <si>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</si>
  <si>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</si>
  <si>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</si>
  <si>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</si>
  <si>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</si>
  <si>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</si>
  <si>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</si>
  <si>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</si>
  <si>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</si>
  <si>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</si>
  <si>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</si>
  <si>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</si>
  <si>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</si>
  <si>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</si>
  <si>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</si>
  <si>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</si>
  <si>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</si>
  <si>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</si>
  <si>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</si>
  <si>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</si>
  <si>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</si>
  <si>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</si>
  <si>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</si>
  <si>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</si>
  <si>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</si>
  <si>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</si>
  <si>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</si>
  <si>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</si>
  <si>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</si>
  <si>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</si>
  <si>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</si>
  <si>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</si>
  <si>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</si>
  <si>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</si>
  <si>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</si>
  <si>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</si>
  <si>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</si>
  <si>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</si>
  <si>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</si>
  <si>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</si>
  <si>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</si>
  <si>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</si>
  <si>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</si>
  <si>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</si>
  <si>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</si>
  <si>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</si>
  <si>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</si>
  <si>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</si>
  <si>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</si>
  <si>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</si>
  <si>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</si>
  <si>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</si>
  <si>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</si>
  <si>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</si>
  <si>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</si>
  <si>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</si>
  <si>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</si>
  <si>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</si>
  <si>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</si>
  <si>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</si>
  <si>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</si>
  <si>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</si>
  <si>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</si>
  <si>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</si>
  <si>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</si>
  <si>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</si>
  <si>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</si>
  <si>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</si>
  <si>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</si>
  <si>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</si>
  <si>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</si>
  <si>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</si>
  <si>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</si>
  <si>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</si>
  <si>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</si>
  <si>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</si>
  <si>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</si>
  <si>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</si>
  <si>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</si>
  <si>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</si>
  <si>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</si>
  <si>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</si>
  <si>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</si>
  <si>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</si>
  <si>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</si>
  <si>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</si>
  <si>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</si>
  <si>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</si>
  <si>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</si>
  <si>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</si>
  <si>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</si>
  <si>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</si>
  <si>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</si>
  <si>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</si>
  <si>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</si>
  <si>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</si>
  <si>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</si>
  <si>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</si>
  <si>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</si>
  <si>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</si>
  <si>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</si>
  <si>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</si>
  <si>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</si>
  <si>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</si>
  <si>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</si>
  <si>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</si>
  <si>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</si>
  <si>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</si>
  <si>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</si>
  <si>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</si>
  <si>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</si>
  <si>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</si>
  <si>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</si>
  <si>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</si>
  <si>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</si>
  <si>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</si>
  <si>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</si>
  <si>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</si>
  <si>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</si>
  <si>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</si>
  <si>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</si>
  <si>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</si>
  <si>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</si>
  <si>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</si>
  <si>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</si>
  <si>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</si>
  <si>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</si>
  <si>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</si>
  <si>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</si>
  <si>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</si>
  <si>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</si>
  <si>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</si>
  <si>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</si>
  <si>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</si>
  <si>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</si>
  <si>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</si>
  <si>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</si>
  <si>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</si>
  <si>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</si>
  <si>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</si>
  <si>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</si>
  <si>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</si>
  <si>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</si>
  <si>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</si>
  <si>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</si>
  <si>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</si>
  <si>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</si>
  <si>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</si>
  <si>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</si>
  <si>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</si>
  <si>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</si>
  <si>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</si>
  <si>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</si>
  <si>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</si>
  <si>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</si>
  <si>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</si>
  <si>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</si>
  <si>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</si>
  <si>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</si>
  <si>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</si>
  <si>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</si>
  <si>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</si>
  <si>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</si>
  <si>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</si>
  <si>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</si>
  <si>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</si>
  <si>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</si>
  <si>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</si>
  <si>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</si>
  <si>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</si>
  <si>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</si>
  <si>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</si>
  <si>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</si>
  <si>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</si>
  <si>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</si>
  <si>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</si>
  <si>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</si>
  <si>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</si>
  <si>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</si>
  <si>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</si>
  <si>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</si>
  <si>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</si>
  <si>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</si>
  <si>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</si>
  <si>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</si>
  <si>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</si>
  <si>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</si>
  <si>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</si>
  <si>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</si>
  <si>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</si>
  <si>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</si>
  <si>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</si>
  <si>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</si>
  <si>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</si>
  <si>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</si>
  <si>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</si>
  <si>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</si>
  <si>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</si>
  <si>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</si>
  <si>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</si>
  <si>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</si>
  <si>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</si>
  <si>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</si>
  <si>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</si>
  <si>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</si>
  <si>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</si>
  <si>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</si>
  <si>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</si>
  <si>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</si>
  <si>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</si>
  <si>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</si>
  <si>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</si>
  <si>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</si>
  <si>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</si>
  <si>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</si>
  <si>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</si>
  <si>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</si>
  <si>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</si>
  <si>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</si>
  <si>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</si>
  <si>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</si>
  <si>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</si>
  <si>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</si>
  <si>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</si>
  <si>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</si>
  <si>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</si>
  <si>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</si>
  <si>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</si>
  <si>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</si>
  <si>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</si>
  <si>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</si>
  <si>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</si>
  <si>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</si>
  <si>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</si>
  <si>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</si>
  <si>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</si>
  <si>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</si>
  <si>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</si>
  <si>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</si>
  <si>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</si>
  <si>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</si>
  <si>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</si>
  <si>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</si>
  <si>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</si>
  <si>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</si>
  <si>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</si>
  <si>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</si>
  <si>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</si>
  <si>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</si>
  <si>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</si>
  <si>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</si>
  <si>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</si>
  <si>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</si>
  <si>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</si>
  <si>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</si>
  <si>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</si>
  <si>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</si>
  <si>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</si>
  <si>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</si>
  <si>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</si>
  <si>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</si>
  <si>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</si>
  <si>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</si>
  <si>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</si>
  <si>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</si>
  <si>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</si>
  <si>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</si>
  <si>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</si>
  <si>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</si>
  <si>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</si>
  <si>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</si>
  <si>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</si>
  <si>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</si>
  <si>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</si>
  <si>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</si>
  <si>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</si>
  <si>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</si>
  <si>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</si>
  <si>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</si>
  <si>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</si>
  <si>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</si>
  <si>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</si>
  <si>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</si>
  <si>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</si>
  <si>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</si>
  <si>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</si>
  <si>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</si>
  <si>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</si>
  <si>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</si>
  <si>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</si>
  <si>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</si>
  <si>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</si>
  <si>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</si>
  <si>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</si>
  <si>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</si>
  <si>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</si>
  <si>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</si>
  <si>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</si>
  <si>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</si>
  <si>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</si>
  <si>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</si>
  <si>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</si>
  <si>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</si>
  <si>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</si>
  <si>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</si>
  <si>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</si>
  <si>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</si>
  <si>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</si>
  <si>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</si>
  <si>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</si>
  <si>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</si>
  <si>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</si>
  <si>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</si>
  <si>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</si>
  <si>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</si>
  <si>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</si>
  <si>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</si>
  <si>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</si>
  <si>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</si>
  <si>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</si>
  <si>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</si>
  <si>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</si>
  <si>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</si>
  <si>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</si>
  <si>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</si>
  <si>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</si>
  <si>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</si>
  <si>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</si>
  <si>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</si>
  <si>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</si>
  <si>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</si>
  <si>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</si>
  <si>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</si>
  <si>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</si>
  <si>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</si>
  <si>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</si>
  <si>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</si>
  <si>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</si>
  <si>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</si>
  <si>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</si>
  <si>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</si>
  <si>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</si>
  <si>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</si>
  <si>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</si>
  <si>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</si>
  <si>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</si>
  <si>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</si>
  <si>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</si>
  <si>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</si>
  <si>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</si>
  <si>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</si>
  <si>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</si>
  <si>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</si>
  <si>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</si>
  <si>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</si>
  <si>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</si>
  <si>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</si>
  <si>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</si>
  <si>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</si>
  <si>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</si>
  <si>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</si>
  <si>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</si>
  <si>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</si>
  <si>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</si>
  <si>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</si>
  <si>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</si>
  <si>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</si>
  <si>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</si>
  <si>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</si>
  <si>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</si>
  <si>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</si>
  <si>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</si>
  <si>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</si>
  <si>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</si>
  <si>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</si>
  <si>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</si>
  <si>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</si>
  <si>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</si>
  <si>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</si>
  <si>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</si>
  <si>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</si>
  <si>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</si>
  <si>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</si>
  <si>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</si>
  <si>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</si>
  <si>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</si>
  <si>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</si>
  <si>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</si>
  <si>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</si>
  <si>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</si>
  <si>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</si>
  <si>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</si>
  <si>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</si>
  <si>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</si>
  <si>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</si>
  <si>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</si>
  <si>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</si>
  <si>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</si>
  <si>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</si>
  <si>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</si>
  <si>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</si>
  <si>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</si>
  <si>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</si>
  <si>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</si>
  <si>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</si>
  <si>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</si>
  <si>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</si>
  <si>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</si>
  <si>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</si>
  <si>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</si>
  <si>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</si>
  <si>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</si>
  <si>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</si>
  <si>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</si>
  <si>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</si>
  <si>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</si>
  <si>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</si>
  <si>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</si>
  <si>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</si>
  <si>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</si>
  <si>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</si>
  <si>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</si>
  <si>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</si>
  <si>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</si>
  <si>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</si>
  <si>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</si>
  <si>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</si>
  <si>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</si>
  <si>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</si>
  <si>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</si>
  <si>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</si>
  <si>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</si>
  <si>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</si>
  <si>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</si>
  <si>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</si>
  <si>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</si>
  <si>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</si>
  <si>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</si>
  <si>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</si>
  <si>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</si>
  <si>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</si>
  <si>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</si>
  <si>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</si>
  <si>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</si>
  <si>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</si>
  <si>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</si>
  <si>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</si>
  <si>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</si>
  <si>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</si>
  <si>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</si>
  <si>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</si>
  <si>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</si>
  <si>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</si>
  <si>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</si>
  <si>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</si>
  <si>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</si>
  <si>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</si>
  <si>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</si>
  <si>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</si>
  <si>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</si>
  <si>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</si>
  <si>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</si>
  <si>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</si>
  <si>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</si>
  <si>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</si>
  <si>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</si>
  <si>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</si>
  <si>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</si>
  <si>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</si>
  <si>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</si>
  <si>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</si>
  <si>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</si>
  <si>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</si>
  <si>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</si>
  <si>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</si>
  <si>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</si>
  <si>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</si>
  <si>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</si>
  <si>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</si>
  <si>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Заказ Полякова 17.06.25.</t>
  </si>
  <si>
    <t>ЗАМОРОЗКА</t>
  </si>
  <si>
    <t>КРУГГЕТСЫ ГОРЯЧАЯ ШТУЧКА СОЧНЫЕ 250г 1\12, кг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</si>
  <si>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</si>
  <si>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</si>
  <si>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</si>
  <si>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</si>
  <si>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</si>
  <si>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ЦАРИЦЫНО</t>
  </si>
  <si>
    <t>С/К БРАУН 0,5 ЦАРИЦЫНО, кг</t>
  </si>
  <si>
    <t>С/К ОХОТНИЧЬЯ  0,5 ЦАРИЦЫНО, кг</t>
  </si>
  <si>
    <t>ДАГЕСТАНСКАЯ П/к 2с н/об инд.атм</t>
  </si>
  <si>
    <t>МУСУЛЬМАНСКАЯ (0,68)(П/А) П/к 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</si>
</sst>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8"/>
      <color indexed="8"/>
      <name val="Arial"/>
      <family val="2"/>
      <charset val="204"/>
    </font>
    <font>
      <sz val="9"/>
      <color indexed="8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1" fillId="11" borderId="0">
      <alignment horizontal="left" vertical="top"/>
    </xf>
  </cellStyleXfs>
  <cellXfs count="99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26" xfId="0" applyFont="1" applyFill="1" applyBorder="1" applyAlignment="1">
      <alignment vertical="top"/>
    </xf>
    <xf numFmtId="0" fontId="4" fillId="2" borderId="21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10" fillId="11" borderId="8" xfId="0" applyNumberFormat="1" applyFont="1" applyFill="1" applyBorder="1" applyAlignment="1">
      <alignment vertical="center" wrapText="1"/>
    </xf>
    <xf numFmtId="0" fontId="10" fillId="11" borderId="6" xfId="0" applyNumberFormat="1" applyFont="1" applyFill="1" applyBorder="1" applyAlignment="1">
      <alignment vertical="center" wrapText="1"/>
    </xf>
    <xf numFmtId="0" fontId="11" fillId="11" borderId="6" xfId="2" applyFont="1" applyBorder="1" applyAlignment="1">
      <alignment vertical="center" wrapText="1"/>
    </xf>
    <xf numFmtId="0" fontId="11" fillId="11" borderId="9" xfId="2" applyFont="1" applyBorder="1" applyAlignment="1">
      <alignment vertical="center" wrapText="1"/>
    </xf>
    <xf numFmtId="0" fontId="10" fillId="11" borderId="8" xfId="0" applyNumberFormat="1" applyFont="1" applyFill="1" applyBorder="1" applyAlignment="1">
      <alignment vertical="top" wrapText="1"/>
    </xf>
    <xf numFmtId="0" fontId="10" fillId="11" borderId="6" xfId="0" applyNumberFormat="1" applyFont="1" applyFill="1" applyBorder="1" applyAlignment="1">
      <alignment vertical="top" wrapText="1"/>
    </xf>
    <xf numFmtId="0" fontId="10" fillId="11" borderId="9" xfId="0" applyNumberFormat="1" applyFont="1" applyFill="1" applyBorder="1" applyAlignment="1">
      <alignment vertical="top" wrapText="1"/>
    </xf>
  </cellXfs>
  <cellStyles count="3">
    <cellStyle name="S11" xfId="2" xr:uid="{00000000-0005-0000-0000-000000000000}"/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applyStyles="1" summaryBelow="0" summaryRight="0"/>
  </sheetPr>
  <dimension ref="A1:AE527"/>
  <sheetViews>
    <sheetView tabSelected="1" zoomScale="80" zoomScaleNormal="80" workbookViewId="0">
      <selection activeCell="I7" sqref="I7"/>
    </sheetView>
  </sheetViews>
  <sheetFormatPr defaultRowHeight="15" outlineLevelRow="1" x14ac:dyDescent="0.25"/>
  <cols>
    <col min="1" max="1" width="7" customWidth="1"/>
    <col min="2" max="2" width="7" style="81" customWidth="1"/>
    <col min="3" max="3" width="58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707</v>
      </c>
    </row>
    <row r="2" spans="1:31" ht="32.25" thickBot="1" x14ac:dyDescent="0.3">
      <c r="C2" s="41"/>
      <c r="D2" s="72" t="s">
        <v>682</v>
      </c>
      <c r="E2" s="44"/>
      <c r="F2" s="44" t="s">
        <v>0</v>
      </c>
      <c r="G2" s="45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8" t="s">
        <v>1</v>
      </c>
      <c r="AB2" s="22"/>
      <c r="AC2" s="28" t="s">
        <v>190</v>
      </c>
      <c r="AD2" s="22"/>
      <c r="AE2" s="29" t="s">
        <v>191</v>
      </c>
    </row>
    <row r="3" spans="1:31" s="4" customFormat="1" ht="19.5" thickBot="1" x14ac:dyDescent="0.3">
      <c r="B3" s="82"/>
      <c r="C3" s="40" t="s">
        <v>2</v>
      </c>
      <c r="D3" s="40"/>
      <c r="E3" s="25"/>
      <c r="F3" s="25">
        <f>SUM(F4:F180)</f>
        <v>9090</v>
      </c>
      <c r="G3" s="30">
        <f>SUM(G4:G180)</f>
        <v>9007.5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0"/>
      <c r="AB3" s="23"/>
      <c r="AC3" s="21">
        <f>SUM(AC4:AC180)</f>
        <v>88.149499999999989</v>
      </c>
      <c r="AD3" s="23"/>
      <c r="AE3" s="21" t="e">
        <f>SUM(AE4:AE180)</f>
        <v>#REF!</v>
      </c>
    </row>
    <row r="4" spans="1:31" ht="18.75" hidden="1" customHeight="1" outlineLevel="1" x14ac:dyDescent="0.25">
      <c r="B4" s="81" t="s">
        <v>346</v>
      </c>
      <c r="C4" s="37" t="s">
        <v>3</v>
      </c>
      <c r="D4" s="73">
        <v>1904</v>
      </c>
      <c r="E4" s="15">
        <v>1</v>
      </c>
      <c r="F4" s="15"/>
      <c r="G4" s="24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3" t="s">
        <v>697</v>
      </c>
      <c r="D5" s="73">
        <v>2928</v>
      </c>
      <c r="E5" s="15">
        <v>1</v>
      </c>
      <c r="F5" s="15"/>
      <c r="G5" s="24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81" t="s">
        <v>696</v>
      </c>
      <c r="C6" s="73" t="s">
        <v>695</v>
      </c>
      <c r="D6" s="73">
        <v>3642</v>
      </c>
      <c r="E6" s="15">
        <v>1</v>
      </c>
      <c r="F6" s="15"/>
      <c r="G6" s="24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customHeight="1" outlineLevel="1" x14ac:dyDescent="0.25">
      <c r="A7">
        <v>18</v>
      </c>
      <c r="B7" s="81" t="s">
        <v>694</v>
      </c>
      <c r="C7" s="86" t="s">
        <v>693</v>
      </c>
      <c r="D7" s="73">
        <v>3287</v>
      </c>
      <c r="E7" s="15">
        <v>1</v>
      </c>
      <c r="F7" s="15">
        <v>100</v>
      </c>
      <c r="G7" s="24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3" t="s">
        <v>691</v>
      </c>
      <c r="D8" s="73">
        <v>3390</v>
      </c>
      <c r="E8" s="15">
        <v>0.4</v>
      </c>
      <c r="F8" s="15"/>
      <c r="G8" s="24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3" t="s">
        <v>692</v>
      </c>
      <c r="D9" s="73">
        <v>3389</v>
      </c>
      <c r="E9" s="15">
        <v>1</v>
      </c>
      <c r="F9" s="15"/>
      <c r="G9" s="24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hidden="1" customHeight="1" outlineLevel="1" x14ac:dyDescent="0.25">
      <c r="A10" t="s">
        <v>683</v>
      </c>
      <c r="B10" s="81" t="s">
        <v>347</v>
      </c>
      <c r="C10" s="36" t="s">
        <v>684</v>
      </c>
      <c r="D10" s="73">
        <v>2634</v>
      </c>
      <c r="E10" s="15">
        <v>1</v>
      </c>
      <c r="F10" s="15"/>
      <c r="G10" s="24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344</v>
      </c>
      <c r="B11" s="81" t="s">
        <v>348</v>
      </c>
      <c r="C11" s="85" t="s">
        <v>343</v>
      </c>
      <c r="D11" s="73">
        <v>3267</v>
      </c>
      <c r="E11" s="15">
        <v>1</v>
      </c>
      <c r="F11" s="15"/>
      <c r="G11" s="24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hidden="1" customHeight="1" outlineLevel="1" x14ac:dyDescent="0.25">
      <c r="A12">
        <v>235</v>
      </c>
      <c r="B12" s="81" t="s">
        <v>349</v>
      </c>
      <c r="C12" s="84" t="s">
        <v>324</v>
      </c>
      <c r="D12" s="73">
        <v>3423</v>
      </c>
      <c r="E12" s="15">
        <v>1</v>
      </c>
      <c r="F12" s="15"/>
      <c r="G12" s="24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81" t="s">
        <v>350</v>
      </c>
      <c r="C13" s="65" t="s">
        <v>325</v>
      </c>
      <c r="D13" s="73">
        <v>3422</v>
      </c>
      <c r="E13" s="15">
        <v>1</v>
      </c>
      <c r="F13" s="15">
        <v>2000</v>
      </c>
      <c r="G13" s="24">
        <f t="shared" ref="G13:G23" si="2">F13*E13</f>
        <v>2000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81" t="s">
        <v>351</v>
      </c>
      <c r="C14" s="65" t="s">
        <v>326</v>
      </c>
      <c r="D14" s="73">
        <v>3420</v>
      </c>
      <c r="E14" s="15">
        <v>1</v>
      </c>
      <c r="F14" s="15">
        <v>1500</v>
      </c>
      <c r="G14" s="24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689</v>
      </c>
      <c r="B15" s="81" t="s">
        <v>352</v>
      </c>
      <c r="C15" s="70" t="s">
        <v>339</v>
      </c>
      <c r="D15" s="73">
        <v>3391</v>
      </c>
      <c r="E15" s="15">
        <v>1</v>
      </c>
      <c r="F15" s="15"/>
      <c r="G15" s="24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81" t="s">
        <v>514</v>
      </c>
      <c r="C16" s="65" t="s">
        <v>327</v>
      </c>
      <c r="D16" s="73"/>
      <c r="E16" s="15">
        <v>0.5</v>
      </c>
      <c r="F16" s="15"/>
      <c r="G16" s="24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686</v>
      </c>
      <c r="B17" s="81" t="s">
        <v>515</v>
      </c>
      <c r="C17" s="70" t="s">
        <v>328</v>
      </c>
      <c r="D17" s="73">
        <v>3393</v>
      </c>
      <c r="E17" s="15">
        <v>0.4</v>
      </c>
      <c r="F17" s="15"/>
      <c r="G17" s="24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690</v>
      </c>
      <c r="B18" s="81" t="s">
        <v>353</v>
      </c>
      <c r="C18" s="70" t="s">
        <v>345</v>
      </c>
      <c r="D18" s="73">
        <v>3387</v>
      </c>
      <c r="E18" s="15">
        <v>1</v>
      </c>
      <c r="F18" s="15"/>
      <c r="G18" s="24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687</v>
      </c>
      <c r="B19" s="81" t="s">
        <v>516</v>
      </c>
      <c r="C19" s="65" t="s">
        <v>329</v>
      </c>
      <c r="D19" s="73">
        <v>3395</v>
      </c>
      <c r="E19" s="15">
        <v>0.4</v>
      </c>
      <c r="F19" s="15"/>
      <c r="G19" s="24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331</v>
      </c>
      <c r="B20" s="81" t="s">
        <v>354</v>
      </c>
      <c r="C20" s="70" t="s">
        <v>330</v>
      </c>
      <c r="D20" s="73">
        <v>3396</v>
      </c>
      <c r="E20" s="15">
        <v>1</v>
      </c>
      <c r="F20" s="15"/>
      <c r="G20" s="24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688</v>
      </c>
      <c r="B21" s="81" t="s">
        <v>355</v>
      </c>
      <c r="C21" s="70" t="s">
        <v>332</v>
      </c>
      <c r="D21" s="73">
        <v>3394</v>
      </c>
      <c r="E21" s="15">
        <v>1</v>
      </c>
      <c r="F21" s="15"/>
      <c r="G21" s="24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685</v>
      </c>
      <c r="B22" s="81" t="s">
        <v>356</v>
      </c>
      <c r="C22" s="69" t="s">
        <v>333</v>
      </c>
      <c r="D22" s="73">
        <v>3392</v>
      </c>
      <c r="E22" s="15">
        <v>1</v>
      </c>
      <c r="F22" s="15"/>
      <c r="G22" s="24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81" t="s">
        <v>357</v>
      </c>
      <c r="C23" s="65" t="s">
        <v>334</v>
      </c>
      <c r="D23" s="73">
        <v>2615</v>
      </c>
      <c r="E23" s="15">
        <v>1</v>
      </c>
      <c r="F23" s="15"/>
      <c r="G23" s="24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81" t="s">
        <v>358</v>
      </c>
      <c r="C24" s="36" t="s">
        <v>4</v>
      </c>
      <c r="D24" s="73">
        <v>124</v>
      </c>
      <c r="E24" s="15">
        <v>1</v>
      </c>
      <c r="F24" s="15"/>
      <c r="G24" s="24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81" t="s">
        <v>359</v>
      </c>
      <c r="C25" s="42" t="s">
        <v>5</v>
      </c>
      <c r="D25" s="73">
        <v>722</v>
      </c>
      <c r="E25" s="47">
        <v>1</v>
      </c>
      <c r="F25" s="47"/>
      <c r="G25" s="24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81" t="s">
        <v>360</v>
      </c>
      <c r="C26" s="42" t="s">
        <v>243</v>
      </c>
      <c r="D26" s="73"/>
      <c r="E26" s="47">
        <v>1</v>
      </c>
      <c r="F26" s="47"/>
      <c r="G26" s="24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81" t="s">
        <v>361</v>
      </c>
      <c r="C27" s="42" t="s">
        <v>242</v>
      </c>
      <c r="D27" s="73">
        <v>664</v>
      </c>
      <c r="E27" s="47">
        <v>1</v>
      </c>
      <c r="F27" s="47"/>
      <c r="G27" s="24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81" t="s">
        <v>362</v>
      </c>
      <c r="C28" s="42" t="s">
        <v>240</v>
      </c>
      <c r="D28" s="73">
        <v>97</v>
      </c>
      <c r="E28" s="47">
        <v>1</v>
      </c>
      <c r="F28" s="47"/>
      <c r="G28" s="24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81" t="s">
        <v>363</v>
      </c>
      <c r="C29" s="42" t="s">
        <v>314</v>
      </c>
      <c r="D29" s="73">
        <v>1831</v>
      </c>
      <c r="E29" s="47">
        <v>1</v>
      </c>
      <c r="F29" s="47"/>
      <c r="G29" s="24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81" t="s">
        <v>363</v>
      </c>
      <c r="C30" s="42" t="s">
        <v>6</v>
      </c>
      <c r="D30" s="73">
        <v>1831</v>
      </c>
      <c r="E30" s="47">
        <v>1</v>
      </c>
      <c r="F30" s="47"/>
      <c r="G30" s="24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81" t="s">
        <v>364</v>
      </c>
      <c r="C31" s="42" t="s">
        <v>192</v>
      </c>
      <c r="D31" s="73">
        <v>1523</v>
      </c>
      <c r="E31" s="47">
        <v>1</v>
      </c>
      <c r="F31" s="47"/>
      <c r="G31" s="24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81" t="s">
        <v>365</v>
      </c>
      <c r="C32" s="42" t="s">
        <v>193</v>
      </c>
      <c r="D32" s="73">
        <v>1721</v>
      </c>
      <c r="E32" s="47">
        <v>1</v>
      </c>
      <c r="F32" s="47"/>
      <c r="G32" s="24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81" t="s">
        <v>366</v>
      </c>
      <c r="C33" s="83" t="s">
        <v>7</v>
      </c>
      <c r="D33" s="73">
        <v>1351</v>
      </c>
      <c r="E33" s="47">
        <v>1</v>
      </c>
      <c r="F33" s="47"/>
      <c r="G33" s="24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81" t="s">
        <v>513</v>
      </c>
      <c r="C34" s="42" t="s">
        <v>8</v>
      </c>
      <c r="D34" s="73">
        <v>82</v>
      </c>
      <c r="E34" s="47">
        <v>0.5</v>
      </c>
      <c r="F34" s="47"/>
      <c r="G34" s="24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81" t="s">
        <v>517</v>
      </c>
      <c r="C35" s="42" t="s">
        <v>9</v>
      </c>
      <c r="D35" s="73">
        <v>1905</v>
      </c>
      <c r="E35" s="47">
        <v>0.45</v>
      </c>
      <c r="F35" s="47"/>
      <c r="G35" s="24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81" t="s">
        <v>518</v>
      </c>
      <c r="C36" s="42" t="s">
        <v>10</v>
      </c>
      <c r="D36" s="73">
        <v>125</v>
      </c>
      <c r="E36" s="47">
        <v>0.5</v>
      </c>
      <c r="F36" s="47"/>
      <c r="G36" s="24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81" t="s">
        <v>519</v>
      </c>
      <c r="C37" s="42" t="s">
        <v>11</v>
      </c>
      <c r="D37" s="73">
        <v>1485</v>
      </c>
      <c r="E37" s="47">
        <v>0.4</v>
      </c>
      <c r="F37" s="47"/>
      <c r="G37" s="24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81" t="s">
        <v>520</v>
      </c>
      <c r="C38" s="42" t="s">
        <v>12</v>
      </c>
      <c r="D38" s="73">
        <v>11</v>
      </c>
      <c r="E38" s="47">
        <v>0.5</v>
      </c>
      <c r="F38" s="47"/>
      <c r="G38" s="24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81" t="s">
        <v>521</v>
      </c>
      <c r="C39" s="42" t="s">
        <v>250</v>
      </c>
      <c r="D39" s="73"/>
      <c r="E39" s="47">
        <v>0.35</v>
      </c>
      <c r="F39" s="47"/>
      <c r="G39" s="24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81" t="s">
        <v>522</v>
      </c>
      <c r="C40" s="42" t="s">
        <v>249</v>
      </c>
      <c r="D40" s="73">
        <v>1605</v>
      </c>
      <c r="E40" s="47">
        <v>0.35</v>
      </c>
      <c r="F40" s="47"/>
      <c r="G40" s="24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81" t="s">
        <v>523</v>
      </c>
      <c r="C41" s="42" t="s">
        <v>248</v>
      </c>
      <c r="D41" s="73"/>
      <c r="E41" s="47">
        <v>0.45</v>
      </c>
      <c r="F41" s="47"/>
      <c r="G41" s="24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81" t="s">
        <v>524</v>
      </c>
      <c r="C42" s="42" t="s">
        <v>13</v>
      </c>
      <c r="D42" s="73">
        <v>1527</v>
      </c>
      <c r="E42" s="47">
        <v>0.5</v>
      </c>
      <c r="F42" s="47"/>
      <c r="G42" s="24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81" t="s">
        <v>525</v>
      </c>
      <c r="C43" s="42" t="s">
        <v>14</v>
      </c>
      <c r="D43" s="73">
        <v>1718</v>
      </c>
      <c r="E43" s="47">
        <v>0.45</v>
      </c>
      <c r="F43" s="47"/>
      <c r="G43" s="24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81" t="s">
        <v>526</v>
      </c>
      <c r="C44" s="42" t="s">
        <v>15</v>
      </c>
      <c r="D44" s="73">
        <v>1720</v>
      </c>
      <c r="E44" s="47">
        <v>0.45</v>
      </c>
      <c r="F44" s="47"/>
      <c r="G44" s="24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81" t="s">
        <v>527</v>
      </c>
      <c r="C45" s="42" t="s">
        <v>16</v>
      </c>
      <c r="D45" s="73">
        <v>1354</v>
      </c>
      <c r="E45" s="47">
        <v>0.5</v>
      </c>
      <c r="F45" s="47"/>
      <c r="G45" s="24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81" t="s">
        <v>528</v>
      </c>
      <c r="C46" s="42" t="s">
        <v>251</v>
      </c>
      <c r="D46" s="73">
        <v>0</v>
      </c>
      <c r="E46" s="47">
        <v>0.35</v>
      </c>
      <c r="F46" s="47"/>
      <c r="G46" s="24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81" t="s">
        <v>529</v>
      </c>
      <c r="C47" s="42" t="s">
        <v>252</v>
      </c>
      <c r="D47" s="73">
        <v>0</v>
      </c>
      <c r="E47" s="47">
        <v>0.35</v>
      </c>
      <c r="F47" s="47"/>
      <c r="G47" s="24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81" t="s">
        <v>530</v>
      </c>
      <c r="C48" s="42" t="s">
        <v>17</v>
      </c>
      <c r="D48" s="73">
        <v>0</v>
      </c>
      <c r="E48" s="47">
        <v>0.4</v>
      </c>
      <c r="F48" s="47"/>
      <c r="G48" s="24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81" t="s">
        <v>531</v>
      </c>
      <c r="C49" s="42" t="s">
        <v>282</v>
      </c>
      <c r="D49" s="73"/>
      <c r="E49" s="47">
        <v>0.43</v>
      </c>
      <c r="F49" s="47"/>
      <c r="G49" s="24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81" t="s">
        <v>532</v>
      </c>
      <c r="C50" s="42" t="s">
        <v>18</v>
      </c>
      <c r="D50" s="73">
        <v>2027</v>
      </c>
      <c r="E50" s="47">
        <v>0.4</v>
      </c>
      <c r="F50" s="47"/>
      <c r="G50" s="24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81" t="s">
        <v>533</v>
      </c>
      <c r="C51" s="42" t="s">
        <v>19</v>
      </c>
      <c r="D51" s="73">
        <v>2092</v>
      </c>
      <c r="E51" s="47">
        <v>0.17</v>
      </c>
      <c r="F51" s="47"/>
      <c r="G51" s="24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81" t="s">
        <v>534</v>
      </c>
      <c r="C52" s="42" t="s">
        <v>287</v>
      </c>
      <c r="D52" s="73">
        <v>0</v>
      </c>
      <c r="E52" s="47">
        <v>0.4</v>
      </c>
      <c r="F52" s="47"/>
      <c r="G52" s="24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81" t="s">
        <v>535</v>
      </c>
      <c r="C53" s="42" t="s">
        <v>20</v>
      </c>
      <c r="D53" s="73">
        <v>2019</v>
      </c>
      <c r="E53" s="47">
        <v>0.4</v>
      </c>
      <c r="F53" s="47"/>
      <c r="G53" s="24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81" t="s">
        <v>536</v>
      </c>
      <c r="C54" s="42" t="s">
        <v>21</v>
      </c>
      <c r="D54" s="73">
        <v>1989</v>
      </c>
      <c r="E54" s="47">
        <v>0.5</v>
      </c>
      <c r="F54" s="47"/>
      <c r="G54" s="24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81" t="s">
        <v>537</v>
      </c>
      <c r="C55" s="42" t="s">
        <v>22</v>
      </c>
      <c r="D55" s="73">
        <v>1794</v>
      </c>
      <c r="E55" s="47">
        <v>0.5</v>
      </c>
      <c r="F55" s="47"/>
      <c r="G55" s="24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81" t="s">
        <v>538</v>
      </c>
      <c r="C56" s="83" t="s">
        <v>278</v>
      </c>
      <c r="D56" s="73">
        <v>1800</v>
      </c>
      <c r="E56" s="47">
        <v>0.5</v>
      </c>
      <c r="F56" s="47"/>
      <c r="G56" s="24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81" t="s">
        <v>539</v>
      </c>
      <c r="C57" s="42" t="s">
        <v>23</v>
      </c>
      <c r="D57" s="73">
        <v>2252</v>
      </c>
      <c r="E57" s="47">
        <v>0.3</v>
      </c>
      <c r="F57" s="47"/>
      <c r="G57" s="24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81" t="s">
        <v>540</v>
      </c>
      <c r="C58" s="42" t="s">
        <v>24</v>
      </c>
      <c r="D58" s="73">
        <v>2020</v>
      </c>
      <c r="E58" s="47">
        <v>0.4</v>
      </c>
      <c r="F58" s="47"/>
      <c r="G58" s="24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81" t="s">
        <v>541</v>
      </c>
      <c r="C59" s="83" t="s">
        <v>279</v>
      </c>
      <c r="D59" s="73">
        <v>1795</v>
      </c>
      <c r="E59" s="47">
        <v>0.5</v>
      </c>
      <c r="F59" s="47"/>
      <c r="G59" s="24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81" t="s">
        <v>542</v>
      </c>
      <c r="C60" s="42" t="s">
        <v>25</v>
      </c>
      <c r="D60" s="73">
        <v>256</v>
      </c>
      <c r="E60" s="47">
        <v>0.5</v>
      </c>
      <c r="F60" s="47"/>
      <c r="G60" s="24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81" t="s">
        <v>543</v>
      </c>
      <c r="C61" s="42" t="s">
        <v>284</v>
      </c>
      <c r="D61" s="73"/>
      <c r="E61" s="47">
        <v>0.35</v>
      </c>
      <c r="F61" s="47"/>
      <c r="G61" s="24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81" t="s">
        <v>544</v>
      </c>
      <c r="C62" s="42" t="s">
        <v>276</v>
      </c>
      <c r="D62" s="73">
        <v>0</v>
      </c>
      <c r="E62" s="47">
        <v>0.5</v>
      </c>
      <c r="F62" s="47"/>
      <c r="G62" s="24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81" t="s">
        <v>545</v>
      </c>
      <c r="C63" s="42" t="s">
        <v>280</v>
      </c>
      <c r="D63" s="73">
        <v>0</v>
      </c>
      <c r="E63" s="47">
        <v>0.5</v>
      </c>
      <c r="F63" s="47"/>
      <c r="G63" s="24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81" t="s">
        <v>546</v>
      </c>
      <c r="C64" s="42" t="s">
        <v>26</v>
      </c>
      <c r="D64" s="73">
        <v>0</v>
      </c>
      <c r="E64" s="47">
        <v>0.35</v>
      </c>
      <c r="F64" s="47"/>
      <c r="G64" s="24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81" t="s">
        <v>547</v>
      </c>
      <c r="C65" s="70" t="s">
        <v>27</v>
      </c>
      <c r="D65" s="73">
        <v>2579</v>
      </c>
      <c r="E65" s="47">
        <v>0.35</v>
      </c>
      <c r="F65" s="47"/>
      <c r="G65" s="24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81" t="s">
        <v>548</v>
      </c>
      <c r="C66" s="42" t="s">
        <v>288</v>
      </c>
      <c r="D66" s="73"/>
      <c r="E66" s="47">
        <v>0.35</v>
      </c>
      <c r="F66" s="47"/>
      <c r="G66" s="24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81" t="s">
        <v>549</v>
      </c>
      <c r="C67" s="42" t="s">
        <v>283</v>
      </c>
      <c r="D67" s="73"/>
      <c r="E67" s="47">
        <v>0.35</v>
      </c>
      <c r="F67" s="47"/>
      <c r="G67" s="24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81" t="s">
        <v>550</v>
      </c>
      <c r="C68" s="42" t="s">
        <v>281</v>
      </c>
      <c r="D68" s="73">
        <v>78</v>
      </c>
      <c r="E68" s="47">
        <v>0.4</v>
      </c>
      <c r="F68" s="47"/>
      <c r="G68" s="24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81" t="s">
        <v>551</v>
      </c>
      <c r="C69" s="42" t="s">
        <v>28</v>
      </c>
      <c r="D69" s="73">
        <v>1869</v>
      </c>
      <c r="E69" s="47">
        <v>0.17</v>
      </c>
      <c r="F69" s="47"/>
      <c r="G69" s="24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81" t="s">
        <v>552</v>
      </c>
      <c r="C70" s="42" t="s">
        <v>29</v>
      </c>
      <c r="D70" s="73">
        <v>2173</v>
      </c>
      <c r="E70" s="47">
        <v>0.38</v>
      </c>
      <c r="F70" s="47"/>
      <c r="G70" s="24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81" t="s">
        <v>553</v>
      </c>
      <c r="C71" s="42" t="s">
        <v>317</v>
      </c>
      <c r="D71" s="73">
        <v>1970</v>
      </c>
      <c r="E71" s="47">
        <v>0.35</v>
      </c>
      <c r="F71" s="47"/>
      <c r="G71" s="24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81" t="s">
        <v>554</v>
      </c>
      <c r="C72" s="42" t="s">
        <v>30</v>
      </c>
      <c r="D72" s="73">
        <v>0</v>
      </c>
      <c r="E72" s="47">
        <v>0.42</v>
      </c>
      <c r="F72" s="47"/>
      <c r="G72" s="24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81" t="s">
        <v>555</v>
      </c>
      <c r="C73" s="42" t="s">
        <v>31</v>
      </c>
      <c r="D73" s="73">
        <v>0</v>
      </c>
      <c r="E73" s="47">
        <v>0.42</v>
      </c>
      <c r="F73" s="47"/>
      <c r="G73" s="24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81" t="s">
        <v>556</v>
      </c>
      <c r="C74" s="42" t="s">
        <v>319</v>
      </c>
      <c r="D74" s="73">
        <v>1836</v>
      </c>
      <c r="E74" s="47">
        <v>0.35</v>
      </c>
      <c r="F74" s="47"/>
      <c r="G74" s="24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81" t="s">
        <v>557</v>
      </c>
      <c r="C75" s="42" t="s">
        <v>285</v>
      </c>
      <c r="D75" s="73">
        <v>1341</v>
      </c>
      <c r="E75" s="47">
        <v>0.6</v>
      </c>
      <c r="F75" s="47"/>
      <c r="G75" s="24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81" t="s">
        <v>558</v>
      </c>
      <c r="C76" s="42" t="s">
        <v>32</v>
      </c>
      <c r="D76" s="73">
        <v>341</v>
      </c>
      <c r="E76" s="47">
        <v>0.42</v>
      </c>
      <c r="F76" s="47"/>
      <c r="G76" s="24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81" t="s">
        <v>559</v>
      </c>
      <c r="C77" s="42" t="s">
        <v>277</v>
      </c>
      <c r="D77" s="73"/>
      <c r="E77" s="47">
        <v>0.42</v>
      </c>
      <c r="F77" s="47"/>
      <c r="G77" s="24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81" t="s">
        <v>560</v>
      </c>
      <c r="C78" s="42" t="s">
        <v>286</v>
      </c>
      <c r="D78" s="73">
        <v>0</v>
      </c>
      <c r="E78" s="47">
        <v>0.33</v>
      </c>
      <c r="F78" s="47"/>
      <c r="G78" s="24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81" t="s">
        <v>561</v>
      </c>
      <c r="C79" s="42" t="s">
        <v>33</v>
      </c>
      <c r="D79" s="73">
        <v>152</v>
      </c>
      <c r="E79" s="47">
        <v>0.42</v>
      </c>
      <c r="F79" s="47"/>
      <c r="G79" s="24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81" t="s">
        <v>562</v>
      </c>
      <c r="C80" s="42" t="s">
        <v>34</v>
      </c>
      <c r="D80" s="73">
        <v>2538</v>
      </c>
      <c r="E80" s="47">
        <v>0.35</v>
      </c>
      <c r="F80" s="47"/>
      <c r="G80" s="24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81" t="s">
        <v>563</v>
      </c>
      <c r="C81" s="42" t="s">
        <v>35</v>
      </c>
      <c r="D81" s="73">
        <v>2604</v>
      </c>
      <c r="E81" s="47">
        <v>0.35</v>
      </c>
      <c r="F81" s="47"/>
      <c r="G81" s="24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81" t="s">
        <v>564</v>
      </c>
      <c r="C82" s="42" t="s">
        <v>36</v>
      </c>
      <c r="D82" s="73">
        <v>2602</v>
      </c>
      <c r="E82" s="47">
        <v>0.35</v>
      </c>
      <c r="F82" s="47"/>
      <c r="G82" s="24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hidden="1" customHeight="1" outlineLevel="1" x14ac:dyDescent="0.25">
      <c r="B83" s="81" t="s">
        <v>565</v>
      </c>
      <c r="C83" s="42" t="s">
        <v>37</v>
      </c>
      <c r="D83" s="73">
        <v>2606</v>
      </c>
      <c r="E83" s="47">
        <v>0.35</v>
      </c>
      <c r="F83" s="47"/>
      <c r="G83" s="24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81" t="s">
        <v>367</v>
      </c>
      <c r="C84" s="69" t="s">
        <v>38</v>
      </c>
      <c r="D84" s="73">
        <v>2035</v>
      </c>
      <c r="E84" s="47">
        <v>1</v>
      </c>
      <c r="F84" s="47">
        <v>500</v>
      </c>
      <c r="G84" s="24">
        <f t="shared" si="3"/>
        <v>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81" t="s">
        <v>566</v>
      </c>
      <c r="C85" s="42" t="s">
        <v>39</v>
      </c>
      <c r="D85" s="73">
        <v>126</v>
      </c>
      <c r="E85" s="47">
        <v>1</v>
      </c>
      <c r="F85" s="47">
        <v>2500</v>
      </c>
      <c r="G85" s="24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81" t="s">
        <v>368</v>
      </c>
      <c r="C86" s="69" t="s">
        <v>40</v>
      </c>
      <c r="D86" s="73">
        <v>2011</v>
      </c>
      <c r="E86" s="47">
        <v>1</v>
      </c>
      <c r="F86" s="47"/>
      <c r="G86" s="24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81" t="s">
        <v>369</v>
      </c>
      <c r="C87" s="83" t="s">
        <v>41</v>
      </c>
      <c r="D87" s="73">
        <v>2094</v>
      </c>
      <c r="E87" s="47">
        <v>1</v>
      </c>
      <c r="F87" s="47"/>
      <c r="G87" s="24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81" t="s">
        <v>370</v>
      </c>
      <c r="C88" s="42" t="s">
        <v>42</v>
      </c>
      <c r="D88" s="73" t="s">
        <v>673</v>
      </c>
      <c r="E88" s="47">
        <v>1</v>
      </c>
      <c r="F88" s="47"/>
      <c r="G88" s="24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81" t="s">
        <v>371</v>
      </c>
      <c r="C89" s="83" t="s">
        <v>43</v>
      </c>
      <c r="D89" s="73">
        <v>251</v>
      </c>
      <c r="E89" s="47">
        <v>1</v>
      </c>
      <c r="F89" s="47"/>
      <c r="G89" s="24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81" t="s">
        <v>372</v>
      </c>
      <c r="C90" s="83" t="s">
        <v>44</v>
      </c>
      <c r="D90" s="73">
        <v>1793</v>
      </c>
      <c r="E90" s="47">
        <v>1</v>
      </c>
      <c r="F90" s="47"/>
      <c r="G90" s="24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81" t="s">
        <v>373</v>
      </c>
      <c r="C91" s="42" t="s">
        <v>257</v>
      </c>
      <c r="D91" s="73">
        <v>57</v>
      </c>
      <c r="E91" s="47">
        <v>1</v>
      </c>
      <c r="F91" s="47"/>
      <c r="G91" s="24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81" t="s">
        <v>374</v>
      </c>
      <c r="C92" s="83" t="s">
        <v>45</v>
      </c>
      <c r="D92" s="73">
        <v>1777</v>
      </c>
      <c r="E92" s="47">
        <v>1</v>
      </c>
      <c r="F92" s="47"/>
      <c r="G92" s="24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81" t="s">
        <v>375</v>
      </c>
      <c r="C93" s="83" t="s">
        <v>262</v>
      </c>
      <c r="D93" s="73">
        <v>2203</v>
      </c>
      <c r="E93" s="47">
        <v>1</v>
      </c>
      <c r="F93" s="47"/>
      <c r="G93" s="24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81" t="s">
        <v>376</v>
      </c>
      <c r="C94" s="42" t="s">
        <v>46</v>
      </c>
      <c r="D94" s="73">
        <v>2182</v>
      </c>
      <c r="E94" s="47">
        <v>1</v>
      </c>
      <c r="F94" s="47"/>
      <c r="G94" s="24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81" t="s">
        <v>377</v>
      </c>
      <c r="C95" s="42" t="s">
        <v>260</v>
      </c>
      <c r="D95" s="73">
        <v>1920</v>
      </c>
      <c r="E95" s="47">
        <v>1</v>
      </c>
      <c r="F95" s="47"/>
      <c r="G95" s="24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81" t="s">
        <v>378</v>
      </c>
      <c r="C96" s="69" t="s">
        <v>47</v>
      </c>
      <c r="D96" s="73">
        <v>2010</v>
      </c>
      <c r="E96" s="47">
        <v>1</v>
      </c>
      <c r="F96" s="47">
        <v>650</v>
      </c>
      <c r="G96" s="24">
        <f t="shared" si="6"/>
        <v>650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81" t="s">
        <v>379</v>
      </c>
      <c r="C97" s="83" t="s">
        <v>48</v>
      </c>
      <c r="D97" s="73">
        <v>1578</v>
      </c>
      <c r="E97" s="47">
        <v>1</v>
      </c>
      <c r="F97" s="47"/>
      <c r="G97" s="24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81" t="s">
        <v>380</v>
      </c>
      <c r="C98" s="83" t="s">
        <v>49</v>
      </c>
      <c r="D98" s="73">
        <v>1799</v>
      </c>
      <c r="E98" s="47">
        <v>1</v>
      </c>
      <c r="F98" s="47"/>
      <c r="G98" s="24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81" t="s">
        <v>381</v>
      </c>
      <c r="C99" s="83" t="s">
        <v>50</v>
      </c>
      <c r="D99" s="73">
        <v>102</v>
      </c>
      <c r="E99" s="47">
        <v>1</v>
      </c>
      <c r="F99" s="47"/>
      <c r="G99" s="24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81" t="s">
        <v>382</v>
      </c>
      <c r="C100" s="69" t="s">
        <v>51</v>
      </c>
      <c r="D100" s="73">
        <v>2150</v>
      </c>
      <c r="E100" s="47">
        <v>1</v>
      </c>
      <c r="F100" s="47">
        <v>220</v>
      </c>
      <c r="G100" s="24">
        <f t="shared" si="6"/>
        <v>220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81" t="s">
        <v>383</v>
      </c>
      <c r="C101" s="83" t="s">
        <v>256</v>
      </c>
      <c r="D101" s="73">
        <v>1792</v>
      </c>
      <c r="E101" s="47">
        <v>1</v>
      </c>
      <c r="F101" s="47"/>
      <c r="G101" s="24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81" t="s">
        <v>384</v>
      </c>
      <c r="C102" s="69" t="s">
        <v>52</v>
      </c>
      <c r="D102" s="73">
        <v>2158</v>
      </c>
      <c r="E102" s="47">
        <v>1</v>
      </c>
      <c r="F102" s="47">
        <v>200</v>
      </c>
      <c r="G102" s="24">
        <f t="shared" si="6"/>
        <v>200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81" t="s">
        <v>385</v>
      </c>
      <c r="C103" s="42" t="s">
        <v>53</v>
      </c>
      <c r="D103" s="73">
        <v>1921</v>
      </c>
      <c r="E103" s="47">
        <v>1</v>
      </c>
      <c r="F103" s="47"/>
      <c r="G103" s="24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customHeight="1" outlineLevel="1" x14ac:dyDescent="0.25">
      <c r="B104" s="81" t="s">
        <v>386</v>
      </c>
      <c r="C104" s="69" t="s">
        <v>54</v>
      </c>
      <c r="D104" s="73">
        <v>2151</v>
      </c>
      <c r="E104" s="47">
        <v>1</v>
      </c>
      <c r="F104" s="47">
        <v>50</v>
      </c>
      <c r="G104" s="24">
        <f t="shared" si="6"/>
        <v>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hidden="1" customHeight="1" outlineLevel="1" x14ac:dyDescent="0.25">
      <c r="B105" s="81" t="s">
        <v>387</v>
      </c>
      <c r="C105" s="70" t="s">
        <v>55</v>
      </c>
      <c r="D105" s="73">
        <v>1820</v>
      </c>
      <c r="E105" s="47">
        <v>1</v>
      </c>
      <c r="F105" s="47"/>
      <c r="G105" s="24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81" t="s">
        <v>388</v>
      </c>
      <c r="C106" s="70" t="s">
        <v>56</v>
      </c>
      <c r="D106" s="73">
        <v>1822</v>
      </c>
      <c r="E106" s="47">
        <v>1</v>
      </c>
      <c r="F106" s="47"/>
      <c r="G106" s="24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81" t="s">
        <v>389</v>
      </c>
      <c r="C107" s="42" t="s">
        <v>258</v>
      </c>
      <c r="D107" s="73">
        <v>1801</v>
      </c>
      <c r="E107" s="47">
        <v>1</v>
      </c>
      <c r="F107" s="47"/>
      <c r="G107" s="24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81" t="s">
        <v>390</v>
      </c>
      <c r="C108" s="42" t="s">
        <v>259</v>
      </c>
      <c r="D108" s="73">
        <v>43</v>
      </c>
      <c r="E108" s="47">
        <v>1</v>
      </c>
      <c r="F108" s="47"/>
      <c r="G108" s="24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81" t="s">
        <v>391</v>
      </c>
      <c r="C109" s="42" t="s">
        <v>57</v>
      </c>
      <c r="D109" s="73">
        <v>1051</v>
      </c>
      <c r="E109" s="47">
        <v>1</v>
      </c>
      <c r="F109" s="47">
        <v>350</v>
      </c>
      <c r="G109" s="24">
        <f t="shared" si="6"/>
        <v>350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81" t="s">
        <v>392</v>
      </c>
      <c r="C110" s="42" t="s">
        <v>58</v>
      </c>
      <c r="D110" s="73">
        <v>2287</v>
      </c>
      <c r="E110" s="47">
        <v>1</v>
      </c>
      <c r="F110" s="47">
        <v>400</v>
      </c>
      <c r="G110" s="24">
        <f t="shared" si="6"/>
        <v>400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hidden="1" customHeight="1" outlineLevel="1" x14ac:dyDescent="0.25">
      <c r="B111" s="81" t="s">
        <v>393</v>
      </c>
      <c r="C111" s="70" t="s">
        <v>59</v>
      </c>
      <c r="D111" s="73">
        <v>227</v>
      </c>
      <c r="E111" s="47">
        <v>1</v>
      </c>
      <c r="F111" s="47"/>
      <c r="G111" s="24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81" t="s">
        <v>394</v>
      </c>
      <c r="C112" s="42" t="s">
        <v>60</v>
      </c>
      <c r="D112" s="73">
        <v>1835</v>
      </c>
      <c r="E112" s="47">
        <v>1</v>
      </c>
      <c r="F112" s="47"/>
      <c r="G112" s="24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81" t="s">
        <v>395</v>
      </c>
      <c r="C113" s="42" t="s">
        <v>61</v>
      </c>
      <c r="D113" s="73">
        <v>1340</v>
      </c>
      <c r="E113" s="47">
        <v>1</v>
      </c>
      <c r="F113" s="47"/>
      <c r="G113" s="24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hidden="1" customHeight="1" outlineLevel="1" x14ac:dyDescent="0.25">
      <c r="B114" s="81" t="s">
        <v>396</v>
      </c>
      <c r="C114" s="42" t="s">
        <v>62</v>
      </c>
      <c r="D114" s="73">
        <v>2074</v>
      </c>
      <c r="E114" s="47">
        <v>1</v>
      </c>
      <c r="F114" s="47"/>
      <c r="G114" s="24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hidden="1" customHeight="1" outlineLevel="1" x14ac:dyDescent="0.25">
      <c r="B115" s="81" t="s">
        <v>397</v>
      </c>
      <c r="C115" s="70" t="s">
        <v>63</v>
      </c>
      <c r="D115" s="73">
        <v>246</v>
      </c>
      <c r="E115" s="47">
        <v>1</v>
      </c>
      <c r="F115" s="47"/>
      <c r="G115" s="24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81" t="s">
        <v>398</v>
      </c>
      <c r="C116" s="42" t="s">
        <v>261</v>
      </c>
      <c r="D116" s="73">
        <v>1727</v>
      </c>
      <c r="E116" s="47">
        <v>1</v>
      </c>
      <c r="F116" s="47"/>
      <c r="G116" s="24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81" t="s">
        <v>399</v>
      </c>
      <c r="C117" s="42" t="s">
        <v>264</v>
      </c>
      <c r="D117" s="73">
        <v>2219</v>
      </c>
      <c r="E117" s="47">
        <v>1</v>
      </c>
      <c r="F117" s="47"/>
      <c r="G117" s="24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81" t="s">
        <v>400</v>
      </c>
      <c r="C118" s="42" t="s">
        <v>255</v>
      </c>
      <c r="D118" s="73">
        <v>1728</v>
      </c>
      <c r="E118" s="47">
        <v>1</v>
      </c>
      <c r="F118" s="47"/>
      <c r="G118" s="24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hidden="1" customHeight="1" outlineLevel="1" x14ac:dyDescent="0.25">
      <c r="B119" s="81" t="s">
        <v>401</v>
      </c>
      <c r="C119" s="42" t="s">
        <v>64</v>
      </c>
      <c r="D119" s="73">
        <v>1430</v>
      </c>
      <c r="E119" s="47">
        <v>1</v>
      </c>
      <c r="F119" s="47"/>
      <c r="G119" s="24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81" t="s">
        <v>402</v>
      </c>
      <c r="C120" s="42" t="s">
        <v>194</v>
      </c>
      <c r="D120" s="73">
        <v>1780</v>
      </c>
      <c r="E120" s="47">
        <v>1</v>
      </c>
      <c r="F120" s="47"/>
      <c r="G120" s="24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81" t="s">
        <v>403</v>
      </c>
      <c r="C121" s="42" t="s">
        <v>65</v>
      </c>
      <c r="D121" s="73">
        <v>2612</v>
      </c>
      <c r="E121" s="47">
        <v>1</v>
      </c>
      <c r="F121" s="47"/>
      <c r="G121" s="24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81" t="s">
        <v>404</v>
      </c>
      <c r="C122" s="42" t="s">
        <v>66</v>
      </c>
      <c r="D122" s="73">
        <v>2613</v>
      </c>
      <c r="E122" s="47">
        <v>1</v>
      </c>
      <c r="F122" s="47"/>
      <c r="G122" s="24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81" t="s">
        <v>404</v>
      </c>
      <c r="C123" s="42" t="s">
        <v>334</v>
      </c>
      <c r="D123" s="73">
        <v>2615</v>
      </c>
      <c r="E123" s="47">
        <v>1</v>
      </c>
      <c r="F123" s="47"/>
      <c r="G123" s="24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81" t="s">
        <v>405</v>
      </c>
      <c r="C124" s="42" t="s">
        <v>67</v>
      </c>
      <c r="D124" s="73">
        <v>2614</v>
      </c>
      <c r="E124" s="47">
        <v>1</v>
      </c>
      <c r="F124" s="47"/>
      <c r="G124" s="24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81" t="s">
        <v>406</v>
      </c>
      <c r="C125" s="42" t="s">
        <v>68</v>
      </c>
      <c r="D125" s="73">
        <v>2448</v>
      </c>
      <c r="E125" s="47">
        <v>1</v>
      </c>
      <c r="F125" s="47"/>
      <c r="G125" s="24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81" t="s">
        <v>404</v>
      </c>
      <c r="C126" s="42" t="s">
        <v>677</v>
      </c>
      <c r="D126" s="73">
        <v>2614</v>
      </c>
      <c r="E126" s="47">
        <v>1</v>
      </c>
      <c r="F126" s="47"/>
      <c r="G126" s="24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customHeight="1" outlineLevel="1" x14ac:dyDescent="0.25">
      <c r="B127" s="81" t="s">
        <v>407</v>
      </c>
      <c r="C127" s="42" t="s">
        <v>69</v>
      </c>
      <c r="D127" s="73">
        <v>2360</v>
      </c>
      <c r="E127" s="47">
        <v>1</v>
      </c>
      <c r="F127" s="47">
        <v>150</v>
      </c>
      <c r="G127" s="24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81" t="s">
        <v>567</v>
      </c>
      <c r="C128" s="42" t="s">
        <v>289</v>
      </c>
      <c r="D128" s="73">
        <v>2617</v>
      </c>
      <c r="E128" s="47">
        <v>0.35</v>
      </c>
      <c r="F128" s="47"/>
      <c r="G128" s="24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hidden="1" customHeight="1" outlineLevel="1" x14ac:dyDescent="0.25">
      <c r="B129" s="81" t="s">
        <v>568</v>
      </c>
      <c r="C129" s="42" t="s">
        <v>335</v>
      </c>
      <c r="D129" s="73">
        <v>2618</v>
      </c>
      <c r="E129" s="47">
        <v>0.4</v>
      </c>
      <c r="F129" s="47"/>
      <c r="G129" s="24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81" t="s">
        <v>569</v>
      </c>
      <c r="C130" s="42" t="s">
        <v>293</v>
      </c>
      <c r="D130" s="73">
        <v>0</v>
      </c>
      <c r="E130" s="47">
        <v>0.35</v>
      </c>
      <c r="F130" s="47"/>
      <c r="G130" s="24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hidden="1" customHeight="1" outlineLevel="1" x14ac:dyDescent="0.25">
      <c r="B131" s="81" t="s">
        <v>570</v>
      </c>
      <c r="C131" s="42" t="s">
        <v>294</v>
      </c>
      <c r="D131" s="73">
        <v>2621</v>
      </c>
      <c r="E131" s="47">
        <v>0.4</v>
      </c>
      <c r="F131" s="47"/>
      <c r="G131" s="24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81" t="s">
        <v>571</v>
      </c>
      <c r="C132" s="42" t="s">
        <v>291</v>
      </c>
      <c r="D132" s="73">
        <v>2205</v>
      </c>
      <c r="E132" s="47">
        <v>0.4</v>
      </c>
      <c r="F132" s="47"/>
      <c r="G132" s="24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hidden="1" customHeight="1" outlineLevel="1" x14ac:dyDescent="0.25">
      <c r="B133" s="81" t="s">
        <v>572</v>
      </c>
      <c r="C133" s="42" t="s">
        <v>295</v>
      </c>
      <c r="D133" s="73">
        <v>2545</v>
      </c>
      <c r="E133" s="47">
        <v>0.35</v>
      </c>
      <c r="F133" s="47"/>
      <c r="G133" s="24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hidden="1" customHeight="1" outlineLevel="1" x14ac:dyDescent="0.25">
      <c r="B134" s="81" t="s">
        <v>408</v>
      </c>
      <c r="C134" s="42" t="s">
        <v>265</v>
      </c>
      <c r="D134" s="73">
        <v>2725</v>
      </c>
      <c r="E134" s="47">
        <v>1</v>
      </c>
      <c r="F134" s="47"/>
      <c r="G134" s="24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81" t="s">
        <v>573</v>
      </c>
      <c r="C135" s="42" t="s">
        <v>296</v>
      </c>
      <c r="D135" s="73">
        <v>2361</v>
      </c>
      <c r="E135" s="47">
        <v>0.35</v>
      </c>
      <c r="F135" s="47"/>
      <c r="G135" s="24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81" t="s">
        <v>574</v>
      </c>
      <c r="C136" s="42" t="s">
        <v>292</v>
      </c>
      <c r="D136" s="73">
        <v>2462</v>
      </c>
      <c r="E136" s="47">
        <v>0.4</v>
      </c>
      <c r="F136" s="47"/>
      <c r="G136" s="24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81" t="s">
        <v>409</v>
      </c>
      <c r="C137" s="42" t="s">
        <v>263</v>
      </c>
      <c r="D137" s="73"/>
      <c r="E137" s="47">
        <v>1</v>
      </c>
      <c r="F137" s="47"/>
      <c r="G137" s="24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81" t="s">
        <v>575</v>
      </c>
      <c r="C138" s="42" t="s">
        <v>290</v>
      </c>
      <c r="D138" s="73">
        <v>0</v>
      </c>
      <c r="E138" s="47">
        <v>0.35</v>
      </c>
      <c r="F138" s="47"/>
      <c r="G138" s="24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hidden="1" customHeight="1" outlineLevel="1" x14ac:dyDescent="0.25">
      <c r="B139" s="81" t="s">
        <v>410</v>
      </c>
      <c r="C139" s="42" t="s">
        <v>318</v>
      </c>
      <c r="D139" s="73">
        <v>2858</v>
      </c>
      <c r="E139" s="47">
        <v>1</v>
      </c>
      <c r="F139" s="47"/>
      <c r="G139" s="24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81" t="s">
        <v>576</v>
      </c>
      <c r="C140" s="42" t="s">
        <v>297</v>
      </c>
      <c r="D140" s="73">
        <v>2660</v>
      </c>
      <c r="E140" s="47">
        <v>0.35</v>
      </c>
      <c r="F140" s="47"/>
      <c r="G140" s="24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hidden="1" customHeight="1" outlineLevel="1" x14ac:dyDescent="0.25">
      <c r="B141" s="81" t="s">
        <v>411</v>
      </c>
      <c r="C141" s="42" t="s">
        <v>267</v>
      </c>
      <c r="D141" s="73">
        <v>2756</v>
      </c>
      <c r="E141" s="47">
        <v>1</v>
      </c>
      <c r="F141" s="47"/>
      <c r="G141" s="24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81" t="s">
        <v>577</v>
      </c>
      <c r="C142" s="42" t="s">
        <v>298</v>
      </c>
      <c r="D142" s="73">
        <v>2801</v>
      </c>
      <c r="E142" s="47">
        <v>0.4</v>
      </c>
      <c r="F142" s="47"/>
      <c r="G142" s="24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81" t="s">
        <v>578</v>
      </c>
      <c r="C143" s="42" t="s">
        <v>299</v>
      </c>
      <c r="D143" s="73">
        <v>2799</v>
      </c>
      <c r="E143" s="47">
        <v>0.4</v>
      </c>
      <c r="F143" s="47"/>
      <c r="G143" s="24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81" t="s">
        <v>579</v>
      </c>
      <c r="C144" s="42" t="s">
        <v>300</v>
      </c>
      <c r="D144" s="73">
        <v>2826</v>
      </c>
      <c r="E144" s="47">
        <v>0.4</v>
      </c>
      <c r="F144" s="47"/>
      <c r="G144" s="24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hidden="1" customHeight="1" outlineLevel="1" x14ac:dyDescent="0.25">
      <c r="B145" s="81" t="s">
        <v>412</v>
      </c>
      <c r="C145" s="42" t="s">
        <v>268</v>
      </c>
      <c r="D145" s="73">
        <v>2876</v>
      </c>
      <c r="E145" s="47">
        <v>1</v>
      </c>
      <c r="F145" s="47"/>
      <c r="G145" s="24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hidden="1" customHeight="1" outlineLevel="1" x14ac:dyDescent="0.25">
      <c r="B146" s="81" t="s">
        <v>413</v>
      </c>
      <c r="C146" s="42" t="s">
        <v>269</v>
      </c>
      <c r="D146" s="73">
        <v>2847</v>
      </c>
      <c r="E146" s="47">
        <v>1</v>
      </c>
      <c r="F146" s="47"/>
      <c r="G146" s="24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81" t="s">
        <v>580</v>
      </c>
      <c r="C147" s="42" t="s">
        <v>301</v>
      </c>
      <c r="D147" s="73">
        <v>2877</v>
      </c>
      <c r="E147" s="47">
        <v>0.35</v>
      </c>
      <c r="F147" s="47"/>
      <c r="G147" s="24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81" t="s">
        <v>581</v>
      </c>
      <c r="C148" s="42" t="s">
        <v>705</v>
      </c>
      <c r="D148" s="73">
        <v>2848</v>
      </c>
      <c r="E148" s="47">
        <v>0.35</v>
      </c>
      <c r="F148" s="47"/>
      <c r="G148" s="24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hidden="1" customHeight="1" outlineLevel="1" x14ac:dyDescent="0.25">
      <c r="B149" s="81" t="s">
        <v>582</v>
      </c>
      <c r="C149" s="42" t="s">
        <v>302</v>
      </c>
      <c r="D149" s="73">
        <v>2686</v>
      </c>
      <c r="E149" s="47">
        <v>0.4</v>
      </c>
      <c r="F149" s="47"/>
      <c r="G149" s="24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customHeight="1" outlineLevel="1" x14ac:dyDescent="0.25">
      <c r="B150" s="81" t="s">
        <v>414</v>
      </c>
      <c r="C150" s="69" t="s">
        <v>244</v>
      </c>
      <c r="D150" s="73">
        <v>2828</v>
      </c>
      <c r="E150" s="47">
        <v>1</v>
      </c>
      <c r="F150" s="47">
        <v>50</v>
      </c>
      <c r="G150" s="24">
        <f t="shared" si="6"/>
        <v>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81" t="s">
        <v>415</v>
      </c>
      <c r="C151" s="70" t="s">
        <v>245</v>
      </c>
      <c r="D151" s="73">
        <v>2830</v>
      </c>
      <c r="E151" s="47">
        <v>1</v>
      </c>
      <c r="F151" s="47"/>
      <c r="G151" s="24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81" t="s">
        <v>416</v>
      </c>
      <c r="C152" s="42" t="s">
        <v>270</v>
      </c>
      <c r="D152" s="73">
        <v>2808</v>
      </c>
      <c r="E152" s="47">
        <v>1</v>
      </c>
      <c r="F152" s="47"/>
      <c r="G152" s="24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81" t="s">
        <v>417</v>
      </c>
      <c r="C153" s="42" t="s">
        <v>246</v>
      </c>
      <c r="D153" s="73" t="s">
        <v>674</v>
      </c>
      <c r="E153" s="47">
        <v>1</v>
      </c>
      <c r="F153" s="47"/>
      <c r="G153" s="24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81" t="s">
        <v>418</v>
      </c>
      <c r="C154" s="42" t="s">
        <v>239</v>
      </c>
      <c r="D154" s="73" t="s">
        <v>675</v>
      </c>
      <c r="E154" s="47">
        <v>1</v>
      </c>
      <c r="F154" s="47"/>
      <c r="G154" s="24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customHeight="1" outlineLevel="1" x14ac:dyDescent="0.25">
      <c r="B155" s="81" t="s">
        <v>583</v>
      </c>
      <c r="C155" s="69" t="s">
        <v>253</v>
      </c>
      <c r="D155" s="73">
        <v>2815</v>
      </c>
      <c r="E155" s="47">
        <v>0.45</v>
      </c>
      <c r="F155" s="47">
        <v>150</v>
      </c>
      <c r="G155" s="24">
        <f t="shared" si="9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81" t="s">
        <v>419</v>
      </c>
      <c r="C156" s="42" t="s">
        <v>271</v>
      </c>
      <c r="D156" s="73">
        <v>2811</v>
      </c>
      <c r="E156" s="47">
        <v>1</v>
      </c>
      <c r="F156" s="47"/>
      <c r="G156" s="24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81" t="s">
        <v>420</v>
      </c>
      <c r="C157" s="70" t="s">
        <v>272</v>
      </c>
      <c r="D157" s="73">
        <v>2805</v>
      </c>
      <c r="E157" s="47">
        <v>1</v>
      </c>
      <c r="F157" s="47"/>
      <c r="G157" s="24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81" t="s">
        <v>584</v>
      </c>
      <c r="C158" s="70" t="s">
        <v>342</v>
      </c>
      <c r="D158" s="73" t="s">
        <v>676</v>
      </c>
      <c r="E158" s="47">
        <v>0.45</v>
      </c>
      <c r="F158" s="47"/>
      <c r="G158" s="24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81" t="s">
        <v>585</v>
      </c>
      <c r="C159" s="42" t="s">
        <v>341</v>
      </c>
      <c r="D159" s="73">
        <v>2823</v>
      </c>
      <c r="E159" s="47">
        <v>0.45</v>
      </c>
      <c r="F159" s="47"/>
      <c r="G159" s="24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81" t="s">
        <v>586</v>
      </c>
      <c r="C160" s="69" t="s">
        <v>254</v>
      </c>
      <c r="D160" s="73">
        <v>2814</v>
      </c>
      <c r="E160" s="47">
        <v>0.45</v>
      </c>
      <c r="F160" s="47"/>
      <c r="G160" s="24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81" t="s">
        <v>410</v>
      </c>
      <c r="C161" s="42" t="s">
        <v>273</v>
      </c>
      <c r="D161" s="73">
        <v>2858</v>
      </c>
      <c r="E161" s="47">
        <v>1</v>
      </c>
      <c r="F161" s="47"/>
      <c r="G161" s="24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hidden="1" customHeight="1" outlineLevel="1" x14ac:dyDescent="0.25">
      <c r="B162" s="81" t="s">
        <v>421</v>
      </c>
      <c r="C162" s="42" t="s">
        <v>274</v>
      </c>
      <c r="D162" s="73">
        <v>2795</v>
      </c>
      <c r="E162" s="47">
        <v>1</v>
      </c>
      <c r="F162" s="47"/>
      <c r="G162" s="24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hidden="1" customHeight="1" outlineLevel="1" x14ac:dyDescent="0.25">
      <c r="B163" s="81" t="s">
        <v>587</v>
      </c>
      <c r="C163" s="42" t="s">
        <v>303</v>
      </c>
      <c r="D163" s="73">
        <v>2758</v>
      </c>
      <c r="E163" s="47">
        <v>0.4</v>
      </c>
      <c r="F163" s="47"/>
      <c r="G163" s="24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81" t="s">
        <v>588</v>
      </c>
      <c r="C164" s="42" t="s">
        <v>304</v>
      </c>
      <c r="D164" s="73">
        <v>2759</v>
      </c>
      <c r="E164" s="47">
        <v>0.4</v>
      </c>
      <c r="F164" s="47"/>
      <c r="G164" s="24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customHeight="1" outlineLevel="1" x14ac:dyDescent="0.25">
      <c r="B165" s="81" t="s">
        <v>422</v>
      </c>
      <c r="C165" s="69" t="s">
        <v>247</v>
      </c>
      <c r="D165" s="73">
        <v>2829</v>
      </c>
      <c r="E165" s="47">
        <v>1</v>
      </c>
      <c r="F165" s="47">
        <v>270</v>
      </c>
      <c r="G165" s="24">
        <f t="shared" si="9"/>
        <v>270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81" t="s">
        <v>423</v>
      </c>
      <c r="C166" s="42" t="s">
        <v>275</v>
      </c>
      <c r="D166" s="73">
        <v>2857</v>
      </c>
      <c r="E166" s="47">
        <v>1</v>
      </c>
      <c r="F166" s="47"/>
      <c r="G166" s="24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81" t="s">
        <v>424</v>
      </c>
      <c r="C167" s="42" t="s">
        <v>241</v>
      </c>
      <c r="D167" s="73">
        <v>64</v>
      </c>
      <c r="E167" s="47">
        <v>1</v>
      </c>
      <c r="F167" s="47"/>
      <c r="G167" s="24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81" t="s">
        <v>425</v>
      </c>
      <c r="C168" s="70" t="s">
        <v>338</v>
      </c>
      <c r="D168" s="73">
        <v>2833</v>
      </c>
      <c r="E168" s="47">
        <v>1</v>
      </c>
      <c r="F168" s="47"/>
      <c r="G168" s="24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81" t="s">
        <v>426</v>
      </c>
      <c r="C169" s="70" t="s">
        <v>340</v>
      </c>
      <c r="D169" s="73">
        <v>2947</v>
      </c>
      <c r="E169" s="47">
        <v>1</v>
      </c>
      <c r="F169" s="47"/>
      <c r="G169" s="24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81" t="s">
        <v>427</v>
      </c>
      <c r="C170" s="42" t="s">
        <v>678</v>
      </c>
      <c r="D170" s="73"/>
      <c r="E170" s="47">
        <v>1</v>
      </c>
      <c r="F170" s="47"/>
      <c r="G170" s="24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hidden="1" customHeight="1" outlineLevel="1" x14ac:dyDescent="0.25">
      <c r="B171" s="81" t="s">
        <v>701</v>
      </c>
      <c r="C171" s="66" t="s">
        <v>702</v>
      </c>
      <c r="D171" s="73">
        <v>2844</v>
      </c>
      <c r="E171" s="47">
        <v>0.4</v>
      </c>
      <c r="F171" s="47"/>
      <c r="G171" s="24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81" t="s">
        <v>427</v>
      </c>
      <c r="C172" s="42" t="s">
        <v>266</v>
      </c>
      <c r="D172" s="73"/>
      <c r="E172" s="47">
        <v>1</v>
      </c>
      <c r="F172" s="47"/>
      <c r="G172" s="24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hidden="1" customHeight="1" outlineLevel="1" x14ac:dyDescent="0.25">
      <c r="B173" s="81" t="s">
        <v>703</v>
      </c>
      <c r="C173" s="66" t="s">
        <v>704</v>
      </c>
      <c r="D173" s="73">
        <v>2842</v>
      </c>
      <c r="E173" s="47">
        <v>0.4</v>
      </c>
      <c r="F173" s="47"/>
      <c r="G173" s="24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81" t="s">
        <v>589</v>
      </c>
      <c r="C174" s="42" t="s">
        <v>679</v>
      </c>
      <c r="D174" s="73">
        <v>665</v>
      </c>
      <c r="E174" s="47">
        <v>0.35</v>
      </c>
      <c r="F174" s="47"/>
      <c r="G174" s="24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81" t="s">
        <v>581</v>
      </c>
      <c r="C175" s="42" t="s">
        <v>680</v>
      </c>
      <c r="D175" s="73">
        <v>2848</v>
      </c>
      <c r="E175" s="47">
        <v>0.35</v>
      </c>
      <c r="F175" s="47"/>
      <c r="G175" s="24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81" t="s">
        <v>590</v>
      </c>
      <c r="C176" s="42" t="s">
        <v>681</v>
      </c>
      <c r="D176" s="73">
        <v>2603</v>
      </c>
      <c r="E176" s="47">
        <v>0.35</v>
      </c>
      <c r="F176" s="47"/>
      <c r="G176" s="24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hidden="1" customHeight="1" outlineLevel="1" x14ac:dyDescent="0.25">
      <c r="B177" s="81" t="s">
        <v>428</v>
      </c>
      <c r="C177" s="70" t="s">
        <v>700</v>
      </c>
      <c r="D177" s="73">
        <v>2941</v>
      </c>
      <c r="E177" s="47">
        <v>1</v>
      </c>
      <c r="F177" s="47"/>
      <c r="G177" s="24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81" t="s">
        <v>699</v>
      </c>
      <c r="C178" s="42" t="s">
        <v>698</v>
      </c>
      <c r="D178" s="73">
        <v>2943</v>
      </c>
      <c r="E178" s="47">
        <v>1</v>
      </c>
      <c r="F178" s="47"/>
      <c r="G178" s="24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hidden="1" customHeight="1" outlineLevel="1" x14ac:dyDescent="0.25">
      <c r="B179" s="81" t="s">
        <v>427</v>
      </c>
      <c r="C179" s="42" t="s">
        <v>316</v>
      </c>
      <c r="D179" s="73"/>
      <c r="E179" s="47">
        <v>1</v>
      </c>
      <c r="F179" s="47"/>
      <c r="G179" s="24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hidden="1" customHeight="1" outlineLevel="1" thickBot="1" x14ac:dyDescent="0.3">
      <c r="B180" s="81" t="s">
        <v>429</v>
      </c>
      <c r="C180" s="71" t="s">
        <v>706</v>
      </c>
      <c r="D180" s="73">
        <v>2945</v>
      </c>
      <c r="E180" s="47">
        <v>1</v>
      </c>
      <c r="F180" s="47"/>
      <c r="G180" s="32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81"/>
      <c r="C181" s="40" t="s">
        <v>189</v>
      </c>
      <c r="D181" s="74"/>
      <c r="E181" s="46"/>
      <c r="F181" s="25">
        <f>SUM(F182:F265)</f>
        <v>150</v>
      </c>
      <c r="G181" s="55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0"/>
      <c r="AB181" s="23"/>
      <c r="AC181" s="21">
        <f>SUM(AC182:AC265)</f>
        <v>38.277825000000021</v>
      </c>
      <c r="AD181" s="23"/>
      <c r="AE181" s="21" t="e">
        <f>SUM(AE182:AE265)</f>
        <v>#REF!</v>
      </c>
    </row>
    <row r="182" spans="2:31" ht="16.5" hidden="1" customHeight="1" outlineLevel="1" x14ac:dyDescent="0.25">
      <c r="B182" s="81" t="s">
        <v>591</v>
      </c>
      <c r="C182" s="48" t="s">
        <v>99</v>
      </c>
      <c r="D182" s="48"/>
      <c r="E182" s="52">
        <v>0.3</v>
      </c>
      <c r="F182" s="56"/>
      <c r="G182" s="31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81" t="s">
        <v>430</v>
      </c>
      <c r="C183" s="42" t="s">
        <v>100</v>
      </c>
      <c r="D183" s="42"/>
      <c r="E183" s="53">
        <v>1</v>
      </c>
      <c r="F183" s="57"/>
      <c r="G183" s="24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81" t="s">
        <v>431</v>
      </c>
      <c r="C184" s="42" t="s">
        <v>101</v>
      </c>
      <c r="D184" s="42"/>
      <c r="E184" s="53">
        <v>1</v>
      </c>
      <c r="F184" s="57"/>
      <c r="G184" s="24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81" t="s">
        <v>432</v>
      </c>
      <c r="C185" s="42" t="s">
        <v>102</v>
      </c>
      <c r="D185" s="42"/>
      <c r="E185" s="53">
        <v>1</v>
      </c>
      <c r="F185" s="57"/>
      <c r="G185" s="24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81" t="s">
        <v>592</v>
      </c>
      <c r="C186" s="42" t="s">
        <v>103</v>
      </c>
      <c r="D186" s="42"/>
      <c r="E186" s="53">
        <v>0.35</v>
      </c>
      <c r="F186" s="57"/>
      <c r="G186" s="24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81" t="s">
        <v>593</v>
      </c>
      <c r="C187" s="42" t="s">
        <v>104</v>
      </c>
      <c r="D187" s="42"/>
      <c r="E187" s="53">
        <v>0.3</v>
      </c>
      <c r="F187" s="57"/>
      <c r="G187" s="24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81" t="s">
        <v>594</v>
      </c>
      <c r="C188" s="42" t="s">
        <v>105</v>
      </c>
      <c r="D188" s="42"/>
      <c r="E188" s="53">
        <v>0.35</v>
      </c>
      <c r="F188" s="57"/>
      <c r="G188" s="24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81" t="s">
        <v>433</v>
      </c>
      <c r="C189" s="42" t="s">
        <v>106</v>
      </c>
      <c r="D189" s="42"/>
      <c r="E189" s="53">
        <v>1</v>
      </c>
      <c r="F189" s="57"/>
      <c r="G189" s="24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81" t="s">
        <v>595</v>
      </c>
      <c r="C190" s="42" t="s">
        <v>195</v>
      </c>
      <c r="D190" s="42"/>
      <c r="E190" s="53">
        <v>0.35</v>
      </c>
      <c r="F190" s="57"/>
      <c r="G190" s="24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81" t="s">
        <v>596</v>
      </c>
      <c r="C191" s="42" t="s">
        <v>165</v>
      </c>
      <c r="D191" s="42"/>
      <c r="E191" s="53">
        <v>9.5000000000000001E-2</v>
      </c>
      <c r="F191" s="57"/>
      <c r="G191" s="24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81" t="s">
        <v>597</v>
      </c>
      <c r="C192" s="42" t="s">
        <v>166</v>
      </c>
      <c r="D192" s="42"/>
      <c r="E192" s="53">
        <v>9.5000000000000001E-2</v>
      </c>
      <c r="F192" s="57"/>
      <c r="G192" s="24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81" t="s">
        <v>598</v>
      </c>
      <c r="C193" s="42" t="s">
        <v>167</v>
      </c>
      <c r="D193" s="42"/>
      <c r="E193" s="53">
        <v>9.5000000000000001E-2</v>
      </c>
      <c r="F193" s="57"/>
      <c r="G193" s="24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81" t="s">
        <v>599</v>
      </c>
      <c r="C194" s="42" t="s">
        <v>196</v>
      </c>
      <c r="D194" s="42"/>
      <c r="E194" s="53">
        <v>0.2</v>
      </c>
      <c r="F194" s="57"/>
      <c r="G194" s="24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81" t="s">
        <v>434</v>
      </c>
      <c r="C195" s="42" t="s">
        <v>174</v>
      </c>
      <c r="D195" s="42"/>
      <c r="E195" s="53">
        <v>1</v>
      </c>
      <c r="F195" s="57"/>
      <c r="G195" s="24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81" t="s">
        <v>435</v>
      </c>
      <c r="C196" s="42" t="s">
        <v>175</v>
      </c>
      <c r="D196" s="42"/>
      <c r="E196" s="53">
        <v>1</v>
      </c>
      <c r="F196" s="57"/>
      <c r="G196" s="24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81" t="s">
        <v>600</v>
      </c>
      <c r="C197" s="42" t="s">
        <v>176</v>
      </c>
      <c r="D197" s="42"/>
      <c r="E197" s="53">
        <v>0.3</v>
      </c>
      <c r="F197" s="57"/>
      <c r="G197" s="24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81" t="s">
        <v>601</v>
      </c>
      <c r="C198" s="42" t="s">
        <v>177</v>
      </c>
      <c r="D198" s="42"/>
      <c r="E198" s="53">
        <v>0.2</v>
      </c>
      <c r="F198" s="57"/>
      <c r="G198" s="24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81" t="s">
        <v>602</v>
      </c>
      <c r="C199" s="42" t="s">
        <v>178</v>
      </c>
      <c r="D199" s="42"/>
      <c r="E199" s="53">
        <v>0.2</v>
      </c>
      <c r="F199" s="57"/>
      <c r="G199" s="24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81" t="s">
        <v>603</v>
      </c>
      <c r="C200" s="42" t="s">
        <v>179</v>
      </c>
      <c r="D200" s="42"/>
      <c r="E200" s="53">
        <v>0.2</v>
      </c>
      <c r="F200" s="57"/>
      <c r="G200" s="24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81" t="s">
        <v>604</v>
      </c>
      <c r="C201" s="42" t="s">
        <v>180</v>
      </c>
      <c r="D201" s="42"/>
      <c r="E201" s="53">
        <v>0.2</v>
      </c>
      <c r="F201" s="57"/>
      <c r="G201" s="24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81" t="s">
        <v>605</v>
      </c>
      <c r="C202" s="42" t="s">
        <v>181</v>
      </c>
      <c r="D202" s="42"/>
      <c r="E202" s="53">
        <v>0.25</v>
      </c>
      <c r="F202" s="57"/>
      <c r="G202" s="24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81" t="s">
        <v>436</v>
      </c>
      <c r="C203" s="42" t="s">
        <v>168</v>
      </c>
      <c r="D203" s="42"/>
      <c r="E203" s="53">
        <v>1</v>
      </c>
      <c r="F203" s="57"/>
      <c r="G203" s="24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81" t="s">
        <v>606</v>
      </c>
      <c r="C204" s="42" t="s">
        <v>169</v>
      </c>
      <c r="D204" s="42"/>
      <c r="E204" s="53">
        <v>0.3</v>
      </c>
      <c r="F204" s="57"/>
      <c r="G204" s="24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81" t="s">
        <v>437</v>
      </c>
      <c r="C205" s="42" t="s">
        <v>182</v>
      </c>
      <c r="D205" s="42"/>
      <c r="E205" s="53">
        <v>1</v>
      </c>
      <c r="F205" s="57"/>
      <c r="G205" s="24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81" t="s">
        <v>607</v>
      </c>
      <c r="C206" s="42" t="s">
        <v>170</v>
      </c>
      <c r="D206" s="42"/>
      <c r="E206" s="53">
        <v>1</v>
      </c>
      <c r="F206" s="57"/>
      <c r="G206" s="24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81" t="s">
        <v>438</v>
      </c>
      <c r="C207" s="42" t="s">
        <v>107</v>
      </c>
      <c r="D207" s="42"/>
      <c r="E207" s="53">
        <v>1</v>
      </c>
      <c r="F207" s="57"/>
      <c r="G207" s="24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81" t="s">
        <v>608</v>
      </c>
      <c r="C208" s="42" t="s">
        <v>108</v>
      </c>
      <c r="D208" s="42"/>
      <c r="E208" s="53">
        <v>0.15</v>
      </c>
      <c r="F208" s="57"/>
      <c r="G208" s="24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81" t="s">
        <v>609</v>
      </c>
      <c r="C209" s="42" t="s">
        <v>109</v>
      </c>
      <c r="D209" s="42"/>
      <c r="E209" s="53">
        <v>0.35</v>
      </c>
      <c r="F209" s="57"/>
      <c r="G209" s="24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81" t="s">
        <v>439</v>
      </c>
      <c r="C210" s="42" t="s">
        <v>110</v>
      </c>
      <c r="D210" s="42"/>
      <c r="E210" s="53">
        <v>1</v>
      </c>
      <c r="F210" s="57"/>
      <c r="G210" s="24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81" t="s">
        <v>440</v>
      </c>
      <c r="C211" s="42" t="s">
        <v>111</v>
      </c>
      <c r="D211" s="42"/>
      <c r="E211" s="53">
        <v>1</v>
      </c>
      <c r="F211" s="57"/>
      <c r="G211" s="24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81" t="s">
        <v>610</v>
      </c>
      <c r="C212" s="42" t="s">
        <v>112</v>
      </c>
      <c r="D212" s="42"/>
      <c r="E212" s="53">
        <v>0.35</v>
      </c>
      <c r="F212" s="57"/>
      <c r="G212" s="24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81" t="s">
        <v>441</v>
      </c>
      <c r="C213" s="42" t="s">
        <v>322</v>
      </c>
      <c r="D213" s="42"/>
      <c r="E213" s="53">
        <v>1</v>
      </c>
      <c r="F213" s="57"/>
      <c r="G213" s="24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81" t="s">
        <v>611</v>
      </c>
      <c r="C214" s="42" t="s">
        <v>113</v>
      </c>
      <c r="D214" s="42"/>
      <c r="E214" s="53">
        <v>1</v>
      </c>
      <c r="F214" s="57"/>
      <c r="G214" s="24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81" t="s">
        <v>441</v>
      </c>
      <c r="C215" s="42" t="s">
        <v>114</v>
      </c>
      <c r="D215" s="42"/>
      <c r="E215" s="53">
        <v>1</v>
      </c>
      <c r="F215" s="57"/>
      <c r="G215" s="24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81" t="s">
        <v>442</v>
      </c>
      <c r="C216" s="42" t="s">
        <v>115</v>
      </c>
      <c r="D216" s="42"/>
      <c r="E216" s="53">
        <v>1</v>
      </c>
      <c r="F216" s="57"/>
      <c r="G216" s="24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81" t="s">
        <v>443</v>
      </c>
      <c r="C217" s="42" t="s">
        <v>116</v>
      </c>
      <c r="D217" s="42"/>
      <c r="E217" s="53">
        <v>1</v>
      </c>
      <c r="F217" s="57"/>
      <c r="G217" s="24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81" t="s">
        <v>612</v>
      </c>
      <c r="C218" s="42" t="s">
        <v>117</v>
      </c>
      <c r="D218" s="42"/>
      <c r="E218" s="53">
        <v>0.35</v>
      </c>
      <c r="F218" s="57"/>
      <c r="G218" s="24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81" t="s">
        <v>444</v>
      </c>
      <c r="C219" s="42" t="s">
        <v>118</v>
      </c>
      <c r="D219" s="42"/>
      <c r="E219" s="53">
        <v>1</v>
      </c>
      <c r="F219" s="57"/>
      <c r="G219" s="24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81" t="s">
        <v>445</v>
      </c>
      <c r="C220" s="42" t="s">
        <v>119</v>
      </c>
      <c r="D220" s="42"/>
      <c r="E220" s="53">
        <v>1</v>
      </c>
      <c r="F220" s="57"/>
      <c r="G220" s="24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81" t="s">
        <v>613</v>
      </c>
      <c r="C221" s="42" t="s">
        <v>120</v>
      </c>
      <c r="D221" s="42"/>
      <c r="E221" s="53">
        <v>1</v>
      </c>
      <c r="F221" s="57"/>
      <c r="G221" s="24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81" t="s">
        <v>614</v>
      </c>
      <c r="C222" s="42" t="s">
        <v>121</v>
      </c>
      <c r="D222" s="42"/>
      <c r="E222" s="53">
        <v>1</v>
      </c>
      <c r="F222" s="57"/>
      <c r="G222" s="24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81" t="s">
        <v>615</v>
      </c>
      <c r="C223" s="42" t="s">
        <v>122</v>
      </c>
      <c r="D223" s="42"/>
      <c r="E223" s="53">
        <v>1</v>
      </c>
      <c r="F223" s="57"/>
      <c r="G223" s="24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81" t="s">
        <v>616</v>
      </c>
      <c r="C224" s="42" t="s">
        <v>123</v>
      </c>
      <c r="D224" s="42"/>
      <c r="E224" s="53">
        <v>1</v>
      </c>
      <c r="F224" s="57"/>
      <c r="G224" s="24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81" t="s">
        <v>617</v>
      </c>
      <c r="C225" s="42" t="s">
        <v>124</v>
      </c>
      <c r="D225" s="42"/>
      <c r="E225" s="53">
        <v>0.25</v>
      </c>
      <c r="F225" s="57"/>
      <c r="G225" s="24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81" t="s">
        <v>446</v>
      </c>
      <c r="C226" s="42" t="s">
        <v>125</v>
      </c>
      <c r="D226" s="42"/>
      <c r="E226" s="53">
        <v>1</v>
      </c>
      <c r="F226" s="57"/>
      <c r="G226" s="24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81" t="s">
        <v>447</v>
      </c>
      <c r="C227" s="42" t="s">
        <v>126</v>
      </c>
      <c r="D227" s="42"/>
      <c r="E227" s="53">
        <v>1</v>
      </c>
      <c r="F227" s="57"/>
      <c r="G227" s="24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81" t="s">
        <v>448</v>
      </c>
      <c r="C228" s="42" t="s">
        <v>127</v>
      </c>
      <c r="D228" s="42"/>
      <c r="E228" s="53">
        <v>1</v>
      </c>
      <c r="F228" s="57"/>
      <c r="G228" s="24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81" t="s">
        <v>449</v>
      </c>
      <c r="C229" s="42" t="s">
        <v>128</v>
      </c>
      <c r="D229" s="42"/>
      <c r="E229" s="53">
        <v>1</v>
      </c>
      <c r="F229" s="57"/>
      <c r="G229" s="24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81" t="s">
        <v>450</v>
      </c>
      <c r="C230" s="42" t="s">
        <v>129</v>
      </c>
      <c r="D230" s="42"/>
      <c r="E230" s="53">
        <v>1</v>
      </c>
      <c r="F230" s="57"/>
      <c r="G230" s="24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81" t="s">
        <v>451</v>
      </c>
      <c r="C231" s="42" t="s">
        <v>130</v>
      </c>
      <c r="D231" s="42"/>
      <c r="E231" s="53">
        <v>1</v>
      </c>
      <c r="F231" s="57"/>
      <c r="G231" s="24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81" t="s">
        <v>618</v>
      </c>
      <c r="C232" s="67" t="s">
        <v>320</v>
      </c>
      <c r="D232" s="67"/>
      <c r="E232" s="53">
        <v>0.1</v>
      </c>
      <c r="F232" s="57"/>
      <c r="G232" s="24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81" t="s">
        <v>619</v>
      </c>
      <c r="C233" s="67" t="s">
        <v>321</v>
      </c>
      <c r="D233" s="67"/>
      <c r="E233" s="53">
        <v>0.1</v>
      </c>
      <c r="F233" s="57"/>
      <c r="G233" s="24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81" t="s">
        <v>620</v>
      </c>
      <c r="C234" s="42" t="s">
        <v>186</v>
      </c>
      <c r="D234" s="42"/>
      <c r="E234" s="53">
        <v>1</v>
      </c>
      <c r="F234" s="57"/>
      <c r="G234" s="24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81" t="s">
        <v>452</v>
      </c>
      <c r="C235" s="42" t="s">
        <v>185</v>
      </c>
      <c r="D235" s="42"/>
      <c r="E235" s="53">
        <v>0.6</v>
      </c>
      <c r="F235" s="57"/>
      <c r="G235" s="24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81" t="s">
        <v>453</v>
      </c>
      <c r="C236" s="42" t="s">
        <v>187</v>
      </c>
      <c r="D236" s="42"/>
      <c r="E236" s="53">
        <v>0.6</v>
      </c>
      <c r="F236" s="57"/>
      <c r="G236" s="24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thickBot="1" x14ac:dyDescent="0.3">
      <c r="C237" s="42" t="s">
        <v>188</v>
      </c>
      <c r="D237" s="42"/>
      <c r="E237" s="53">
        <v>1</v>
      </c>
      <c r="F237" s="57">
        <v>150</v>
      </c>
      <c r="G237" s="24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81" t="s">
        <v>455</v>
      </c>
      <c r="C238" s="42" t="s">
        <v>184</v>
      </c>
      <c r="D238" s="42"/>
      <c r="E238" s="53">
        <v>1</v>
      </c>
      <c r="F238" s="57"/>
      <c r="G238" s="24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81" t="s">
        <v>621</v>
      </c>
      <c r="C239" s="42" t="s">
        <v>336</v>
      </c>
      <c r="D239" s="42"/>
      <c r="E239" s="53">
        <v>0.8</v>
      </c>
      <c r="F239" s="57"/>
      <c r="G239" s="24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x14ac:dyDescent="0.25">
      <c r="B240" s="81" t="s">
        <v>622</v>
      </c>
      <c r="C240" s="42" t="s">
        <v>337</v>
      </c>
      <c r="D240" s="42"/>
      <c r="E240" s="53">
        <v>0.8</v>
      </c>
      <c r="F240" s="57"/>
      <c r="G240" s="24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81" t="s">
        <v>456</v>
      </c>
      <c r="C241" s="42" t="s">
        <v>218</v>
      </c>
      <c r="D241" s="42"/>
      <c r="E241" s="53">
        <v>0.4</v>
      </c>
      <c r="F241" s="57"/>
      <c r="G241" s="24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81" t="s">
        <v>457</v>
      </c>
      <c r="C242" s="42" t="s">
        <v>219</v>
      </c>
      <c r="D242" s="42"/>
      <c r="E242" s="53">
        <v>0.4</v>
      </c>
      <c r="F242" s="57"/>
      <c r="G242" s="24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81" t="s">
        <v>458</v>
      </c>
      <c r="C243" s="42" t="s">
        <v>220</v>
      </c>
      <c r="D243" s="42"/>
      <c r="E243" s="53">
        <v>8.5000000000000006E-2</v>
      </c>
      <c r="F243" s="57"/>
      <c r="G243" s="24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81" t="s">
        <v>459</v>
      </c>
      <c r="C244" s="42" t="s">
        <v>221</v>
      </c>
      <c r="D244" s="42"/>
      <c r="E244" s="53">
        <v>0.3</v>
      </c>
      <c r="F244" s="57"/>
      <c r="G244" s="24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81" t="s">
        <v>460</v>
      </c>
      <c r="C245" s="42" t="s">
        <v>222</v>
      </c>
      <c r="D245" s="42"/>
      <c r="E245" s="53">
        <v>0.3</v>
      </c>
      <c r="F245" s="57"/>
      <c r="G245" s="24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81" t="s">
        <v>461</v>
      </c>
      <c r="C246" s="42" t="s">
        <v>213</v>
      </c>
      <c r="D246" s="42"/>
      <c r="E246" s="53">
        <v>0.28000000000000003</v>
      </c>
      <c r="F246" s="57"/>
      <c r="G246" s="24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81" t="s">
        <v>462</v>
      </c>
      <c r="C247" s="42" t="s">
        <v>214</v>
      </c>
      <c r="D247" s="42"/>
      <c r="E247" s="53">
        <v>0.3</v>
      </c>
      <c r="F247" s="57"/>
      <c r="G247" s="24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81" t="s">
        <v>463</v>
      </c>
      <c r="C248" s="42" t="s">
        <v>215</v>
      </c>
      <c r="D248" s="42"/>
      <c r="E248" s="53">
        <v>0.21</v>
      </c>
      <c r="F248" s="57"/>
      <c r="G248" s="24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81" t="s">
        <v>464</v>
      </c>
      <c r="C249" s="42" t="s">
        <v>223</v>
      </c>
      <c r="D249" s="42"/>
      <c r="E249" s="53">
        <v>0.4</v>
      </c>
      <c r="F249" s="57"/>
      <c r="G249" s="24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81" t="s">
        <v>465</v>
      </c>
      <c r="C250" s="42" t="s">
        <v>224</v>
      </c>
      <c r="D250" s="42"/>
      <c r="E250" s="53">
        <v>1</v>
      </c>
      <c r="F250" s="57"/>
      <c r="G250" s="24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81" t="s">
        <v>466</v>
      </c>
      <c r="C251" s="42" t="s">
        <v>225</v>
      </c>
      <c r="D251" s="42"/>
      <c r="E251" s="53">
        <v>0.3</v>
      </c>
      <c r="F251" s="57"/>
      <c r="G251" s="24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81" t="s">
        <v>467</v>
      </c>
      <c r="C252" s="42" t="s">
        <v>226</v>
      </c>
      <c r="D252" s="42"/>
      <c r="E252" s="53">
        <v>8.5000000000000006E-2</v>
      </c>
      <c r="F252" s="57"/>
      <c r="G252" s="24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81" t="s">
        <v>468</v>
      </c>
      <c r="C253" s="42" t="s">
        <v>227</v>
      </c>
      <c r="D253" s="42"/>
      <c r="E253" s="53">
        <v>0.28000000000000003</v>
      </c>
      <c r="F253" s="57"/>
      <c r="G253" s="24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81" t="s">
        <v>469</v>
      </c>
      <c r="C254" s="42" t="s">
        <v>228</v>
      </c>
      <c r="D254" s="42"/>
      <c r="E254" s="53">
        <v>0.3</v>
      </c>
      <c r="F254" s="57"/>
      <c r="G254" s="24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81" t="s">
        <v>470</v>
      </c>
      <c r="C255" s="42" t="s">
        <v>216</v>
      </c>
      <c r="D255" s="42"/>
      <c r="E255" s="53">
        <v>0.21</v>
      </c>
      <c r="F255" s="57"/>
      <c r="G255" s="24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81" t="s">
        <v>465</v>
      </c>
      <c r="C256" s="42" t="s">
        <v>229</v>
      </c>
      <c r="D256" s="42"/>
      <c r="E256" s="53">
        <v>1</v>
      </c>
      <c r="F256" s="57"/>
      <c r="G256" s="24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81" t="s">
        <v>471</v>
      </c>
      <c r="C257" s="36" t="s">
        <v>217</v>
      </c>
      <c r="D257" s="36"/>
      <c r="E257" s="53">
        <v>0.28000000000000003</v>
      </c>
      <c r="F257" s="57"/>
      <c r="G257" s="24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81" t="s">
        <v>472</v>
      </c>
      <c r="C258" s="36" t="s">
        <v>212</v>
      </c>
      <c r="D258" s="36"/>
      <c r="E258" s="53">
        <v>0.3</v>
      </c>
      <c r="F258" s="57"/>
      <c r="G258" s="24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81" t="s">
        <v>473</v>
      </c>
      <c r="C259" s="36" t="s">
        <v>230</v>
      </c>
      <c r="D259" s="36"/>
      <c r="E259" s="53">
        <v>8.5000000000000006E-2</v>
      </c>
      <c r="F259" s="57"/>
      <c r="G259" s="24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81" t="s">
        <v>474</v>
      </c>
      <c r="C260" s="36" t="s">
        <v>231</v>
      </c>
      <c r="D260" s="36"/>
      <c r="E260" s="53">
        <v>8.5000000000000006E-2</v>
      </c>
      <c r="F260" s="57"/>
      <c r="G260" s="24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81" t="s">
        <v>475</v>
      </c>
      <c r="C261" s="36" t="s">
        <v>232</v>
      </c>
      <c r="D261" s="36"/>
      <c r="E261" s="53">
        <v>9.5000000000000001E-2</v>
      </c>
      <c r="F261" s="57"/>
      <c r="G261" s="24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81" t="s">
        <v>476</v>
      </c>
      <c r="C262" s="36" t="s">
        <v>233</v>
      </c>
      <c r="D262" s="36"/>
      <c r="E262" s="53">
        <v>0.25</v>
      </c>
      <c r="F262" s="57"/>
      <c r="G262" s="24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81" t="s">
        <v>477</v>
      </c>
      <c r="C263" s="36" t="s">
        <v>234</v>
      </c>
      <c r="D263" s="36"/>
      <c r="E263" s="53">
        <v>0.47</v>
      </c>
      <c r="F263" s="57"/>
      <c r="G263" s="24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81" t="s">
        <v>478</v>
      </c>
      <c r="C264" s="36" t="s">
        <v>235</v>
      </c>
      <c r="D264" s="36"/>
      <c r="E264" s="53">
        <v>0.25</v>
      </c>
      <c r="F264" s="57"/>
      <c r="G264" s="24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81" t="s">
        <v>479</v>
      </c>
      <c r="C265" s="38" t="s">
        <v>236</v>
      </c>
      <c r="D265" s="75"/>
      <c r="E265" s="54">
        <v>9.5000000000000001E-2</v>
      </c>
      <c r="F265" s="58"/>
      <c r="G265" s="32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thickBot="1" x14ac:dyDescent="0.3">
      <c r="B266" s="81" t="s">
        <v>70</v>
      </c>
      <c r="C266" s="40" t="s">
        <v>70</v>
      </c>
      <c r="D266" s="40"/>
      <c r="E266" s="25"/>
      <c r="F266" s="25">
        <f>SUM(F267:F320)</f>
        <v>0</v>
      </c>
      <c r="G266" s="55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0"/>
      <c r="AB266" s="23"/>
      <c r="AC266" s="21">
        <f>SUM(AC267:AC316)</f>
        <v>27.049099999999996</v>
      </c>
      <c r="AD266" s="23"/>
      <c r="AE266" s="21" t="e">
        <f>SUM(AE267:AE316)</f>
        <v>#REF!</v>
      </c>
    </row>
    <row r="267" spans="2:31" ht="16.5" hidden="1" customHeight="1" outlineLevel="1" x14ac:dyDescent="0.25">
      <c r="B267" s="81" t="s">
        <v>623</v>
      </c>
      <c r="C267" s="48" t="s">
        <v>197</v>
      </c>
      <c r="D267" s="76"/>
      <c r="E267" s="59">
        <v>1</v>
      </c>
      <c r="F267" s="62"/>
      <c r="G267" s="61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81" t="s">
        <v>624</v>
      </c>
      <c r="C268" s="42" t="s">
        <v>198</v>
      </c>
      <c r="D268" s="76"/>
      <c r="E268" s="59">
        <v>0.4</v>
      </c>
      <c r="F268" s="11"/>
      <c r="G268" s="60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81" t="s">
        <v>480</v>
      </c>
      <c r="C269" s="42" t="s">
        <v>71</v>
      </c>
      <c r="D269" s="76"/>
      <c r="E269" s="59">
        <v>1</v>
      </c>
      <c r="F269" s="11"/>
      <c r="G269" s="60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81" t="s">
        <v>481</v>
      </c>
      <c r="C270" s="42" t="s">
        <v>199</v>
      </c>
      <c r="D270" s="76"/>
      <c r="E270" s="59">
        <v>1</v>
      </c>
      <c r="F270" s="11"/>
      <c r="G270" s="60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81" t="s">
        <v>625</v>
      </c>
      <c r="C271" s="42" t="s">
        <v>72</v>
      </c>
      <c r="D271" s="76"/>
      <c r="E271" s="59">
        <v>1</v>
      </c>
      <c r="F271" s="11"/>
      <c r="G271" s="60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81" t="s">
        <v>626</v>
      </c>
      <c r="C272" s="42" t="s">
        <v>73</v>
      </c>
      <c r="D272" s="76"/>
      <c r="E272" s="59">
        <v>1</v>
      </c>
      <c r="F272" s="11"/>
      <c r="G272" s="60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81" t="s">
        <v>482</v>
      </c>
      <c r="C273" s="42" t="s">
        <v>74</v>
      </c>
      <c r="D273" s="76"/>
      <c r="E273" s="59">
        <v>1</v>
      </c>
      <c r="F273" s="11"/>
      <c r="G273" s="60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81" t="s">
        <v>483</v>
      </c>
      <c r="C274" s="42" t="s">
        <v>75</v>
      </c>
      <c r="D274" s="76"/>
      <c r="E274" s="59">
        <v>1</v>
      </c>
      <c r="F274" s="11"/>
      <c r="G274" s="60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81" t="s">
        <v>484</v>
      </c>
      <c r="C275" s="42" t="s">
        <v>76</v>
      </c>
      <c r="D275" s="76"/>
      <c r="E275" s="59">
        <v>1</v>
      </c>
      <c r="F275" s="11"/>
      <c r="G275" s="60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81" t="s">
        <v>485</v>
      </c>
      <c r="C276" s="42" t="s">
        <v>77</v>
      </c>
      <c r="D276" s="76"/>
      <c r="E276" s="59">
        <v>1</v>
      </c>
      <c r="F276" s="11"/>
      <c r="G276" s="60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81" t="s">
        <v>627</v>
      </c>
      <c r="C277" s="42" t="s">
        <v>200</v>
      </c>
      <c r="D277" s="76"/>
      <c r="E277" s="59">
        <v>0.25</v>
      </c>
      <c r="F277" s="11"/>
      <c r="G277" s="60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81" t="s">
        <v>628</v>
      </c>
      <c r="C278" s="42" t="s">
        <v>78</v>
      </c>
      <c r="D278" s="76"/>
      <c r="E278" s="59">
        <v>0.15</v>
      </c>
      <c r="F278" s="11"/>
      <c r="G278" s="60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81" t="s">
        <v>629</v>
      </c>
      <c r="C279" s="42" t="s">
        <v>201</v>
      </c>
      <c r="D279" s="76"/>
      <c r="E279" s="59">
        <v>1</v>
      </c>
      <c r="F279" s="11"/>
      <c r="G279" s="60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81" t="s">
        <v>486</v>
      </c>
      <c r="C280" s="42" t="s">
        <v>79</v>
      </c>
      <c r="D280" s="76"/>
      <c r="E280" s="59">
        <v>1</v>
      </c>
      <c r="F280" s="11"/>
      <c r="G280" s="60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81" t="s">
        <v>487</v>
      </c>
      <c r="C281" s="42" t="s">
        <v>173</v>
      </c>
      <c r="D281" s="76"/>
      <c r="E281" s="59">
        <v>1</v>
      </c>
      <c r="F281" s="11"/>
      <c r="G281" s="60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81" t="s">
        <v>630</v>
      </c>
      <c r="C282" s="42" t="s">
        <v>80</v>
      </c>
      <c r="D282" s="76"/>
      <c r="E282" s="59">
        <v>0.45</v>
      </c>
      <c r="F282" s="11"/>
      <c r="G282" s="60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81" t="s">
        <v>488</v>
      </c>
      <c r="C283" s="42" t="s">
        <v>81</v>
      </c>
      <c r="D283" s="76"/>
      <c r="E283" s="59">
        <v>1</v>
      </c>
      <c r="F283" s="11"/>
      <c r="G283" s="60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81" t="s">
        <v>631</v>
      </c>
      <c r="C284" s="42" t="s">
        <v>82</v>
      </c>
      <c r="D284" s="76"/>
      <c r="E284" s="59">
        <v>0.25</v>
      </c>
      <c r="F284" s="11"/>
      <c r="G284" s="60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81" t="s">
        <v>632</v>
      </c>
      <c r="C285" s="42" t="s">
        <v>202</v>
      </c>
      <c r="D285" s="76"/>
      <c r="E285" s="59">
        <v>0.45</v>
      </c>
      <c r="F285" s="11"/>
      <c r="G285" s="60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81" t="s">
        <v>633</v>
      </c>
      <c r="C286" s="42" t="s">
        <v>83</v>
      </c>
      <c r="D286" s="76"/>
      <c r="E286" s="59">
        <v>1</v>
      </c>
      <c r="F286" s="11"/>
      <c r="G286" s="60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81" t="s">
        <v>634</v>
      </c>
      <c r="C287" s="42" t="s">
        <v>203</v>
      </c>
      <c r="D287" s="76"/>
      <c r="E287" s="59">
        <v>0.12</v>
      </c>
      <c r="F287" s="11"/>
      <c r="G287" s="60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81" t="s">
        <v>635</v>
      </c>
      <c r="C288" s="42" t="s">
        <v>84</v>
      </c>
      <c r="D288" s="76"/>
      <c r="E288" s="59">
        <v>0.25</v>
      </c>
      <c r="F288" s="11"/>
      <c r="G288" s="60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81" t="s">
        <v>489</v>
      </c>
      <c r="C289" s="42" t="s">
        <v>204</v>
      </c>
      <c r="D289" s="76"/>
      <c r="E289" s="59">
        <v>1</v>
      </c>
      <c r="F289" s="11"/>
      <c r="G289" s="60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81" t="s">
        <v>636</v>
      </c>
      <c r="C290" s="42" t="s">
        <v>85</v>
      </c>
      <c r="D290" s="76"/>
      <c r="E290" s="59">
        <v>0.1</v>
      </c>
      <c r="F290" s="11"/>
      <c r="G290" s="60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81" t="s">
        <v>637</v>
      </c>
      <c r="C291" s="42" t="s">
        <v>86</v>
      </c>
      <c r="D291" s="76"/>
      <c r="E291" s="59">
        <v>1</v>
      </c>
      <c r="F291" s="11"/>
      <c r="G291" s="60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81" t="s">
        <v>638</v>
      </c>
      <c r="C292" s="42" t="s">
        <v>205</v>
      </c>
      <c r="D292" s="76"/>
      <c r="E292" s="59">
        <v>0.45</v>
      </c>
      <c r="F292" s="11"/>
      <c r="G292" s="60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81" t="s">
        <v>490</v>
      </c>
      <c r="C293" s="42" t="s">
        <v>87</v>
      </c>
      <c r="D293" s="76"/>
      <c r="E293" s="59">
        <v>1</v>
      </c>
      <c r="F293" s="11"/>
      <c r="G293" s="60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81" t="s">
        <v>639</v>
      </c>
      <c r="C294" s="42" t="s">
        <v>206</v>
      </c>
      <c r="D294" s="76"/>
      <c r="E294" s="59">
        <v>0.1</v>
      </c>
      <c r="F294" s="11"/>
      <c r="G294" s="60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81" t="s">
        <v>640</v>
      </c>
      <c r="C295" s="42" t="s">
        <v>183</v>
      </c>
      <c r="D295" s="76"/>
      <c r="E295" s="59">
        <v>1</v>
      </c>
      <c r="F295" s="11"/>
      <c r="G295" s="60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81" t="s">
        <v>491</v>
      </c>
      <c r="C296" s="42" t="s">
        <v>207</v>
      </c>
      <c r="D296" s="76"/>
      <c r="E296" s="59">
        <v>1</v>
      </c>
      <c r="F296" s="11"/>
      <c r="G296" s="60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81" t="s">
        <v>492</v>
      </c>
      <c r="C297" s="42" t="s">
        <v>208</v>
      </c>
      <c r="D297" s="76"/>
      <c r="E297" s="59">
        <v>1</v>
      </c>
      <c r="F297" s="11"/>
      <c r="G297" s="60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81" t="s">
        <v>641</v>
      </c>
      <c r="C298" s="42" t="s">
        <v>209</v>
      </c>
      <c r="D298" s="76"/>
      <c r="E298" s="59">
        <v>0.4</v>
      </c>
      <c r="F298" s="11"/>
      <c r="G298" s="60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81" t="s">
        <v>642</v>
      </c>
      <c r="C299" s="42" t="s">
        <v>88</v>
      </c>
      <c r="D299" s="76"/>
      <c r="E299" s="59">
        <v>1</v>
      </c>
      <c r="F299" s="11"/>
      <c r="G299" s="60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81" t="s">
        <v>643</v>
      </c>
      <c r="C300" s="42" t="s">
        <v>89</v>
      </c>
      <c r="D300" s="76"/>
      <c r="E300" s="59">
        <v>1</v>
      </c>
      <c r="F300" s="11"/>
      <c r="G300" s="60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81" t="s">
        <v>644</v>
      </c>
      <c r="C301" s="42" t="s">
        <v>90</v>
      </c>
      <c r="D301" s="76"/>
      <c r="E301" s="59">
        <v>0.3</v>
      </c>
      <c r="F301" s="11"/>
      <c r="G301" s="60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81" t="s">
        <v>645</v>
      </c>
      <c r="C302" s="42" t="s">
        <v>91</v>
      </c>
      <c r="D302" s="76"/>
      <c r="E302" s="59">
        <v>0.4</v>
      </c>
      <c r="F302" s="11"/>
      <c r="G302" s="60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81" t="s">
        <v>646</v>
      </c>
      <c r="C303" s="42" t="s">
        <v>92</v>
      </c>
      <c r="D303" s="76"/>
      <c r="E303" s="59">
        <v>0.4</v>
      </c>
      <c r="F303" s="11"/>
      <c r="G303" s="60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81" t="s">
        <v>647</v>
      </c>
      <c r="C304" s="42" t="s">
        <v>93</v>
      </c>
      <c r="D304" s="76"/>
      <c r="E304" s="59">
        <v>0.4</v>
      </c>
      <c r="F304" s="11"/>
      <c r="G304" s="60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81" t="s">
        <v>648</v>
      </c>
      <c r="C305" s="42" t="s">
        <v>94</v>
      </c>
      <c r="D305" s="76"/>
      <c r="E305" s="59">
        <v>0.31</v>
      </c>
      <c r="F305" s="11"/>
      <c r="G305" s="60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81" t="s">
        <v>649</v>
      </c>
      <c r="C306" s="42" t="s">
        <v>95</v>
      </c>
      <c r="D306" s="76"/>
      <c r="E306" s="59">
        <v>0.35</v>
      </c>
      <c r="F306" s="11"/>
      <c r="G306" s="60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81" t="s">
        <v>650</v>
      </c>
      <c r="C307" s="42" t="s">
        <v>96</v>
      </c>
      <c r="D307" s="76"/>
      <c r="E307" s="59">
        <v>0.28000000000000003</v>
      </c>
      <c r="F307" s="11"/>
      <c r="G307" s="60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81" t="s">
        <v>651</v>
      </c>
      <c r="C308" s="42" t="s">
        <v>97</v>
      </c>
      <c r="D308" s="76"/>
      <c r="E308" s="59">
        <v>0.35</v>
      </c>
      <c r="F308" s="11"/>
      <c r="G308" s="60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81" t="s">
        <v>652</v>
      </c>
      <c r="C309" s="42" t="s">
        <v>98</v>
      </c>
      <c r="D309" s="76"/>
      <c r="E309" s="59">
        <v>0.28000000000000003</v>
      </c>
      <c r="F309" s="11"/>
      <c r="G309" s="60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81" t="s">
        <v>653</v>
      </c>
      <c r="C310" s="42" t="s">
        <v>237</v>
      </c>
      <c r="D310" s="76"/>
      <c r="E310" s="59">
        <v>0.35</v>
      </c>
      <c r="F310" s="11"/>
      <c r="G310" s="60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81" t="s">
        <v>493</v>
      </c>
      <c r="C311" s="42" t="s">
        <v>210</v>
      </c>
      <c r="D311" s="76"/>
      <c r="E311" s="59">
        <v>1</v>
      </c>
      <c r="F311" s="11"/>
      <c r="G311" s="60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81" t="s">
        <v>654</v>
      </c>
      <c r="C312" s="42" t="s">
        <v>171</v>
      </c>
      <c r="D312" s="76"/>
      <c r="E312" s="59">
        <v>0.28000000000000003</v>
      </c>
      <c r="F312" s="11"/>
      <c r="G312" s="60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81" t="s">
        <v>655</v>
      </c>
      <c r="C313" s="42" t="s">
        <v>172</v>
      </c>
      <c r="D313" s="76"/>
      <c r="E313" s="59">
        <v>0.28000000000000003</v>
      </c>
      <c r="F313" s="11"/>
      <c r="G313" s="60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81" t="s">
        <v>656</v>
      </c>
      <c r="C314" s="42" t="s">
        <v>313</v>
      </c>
      <c r="D314" s="76"/>
      <c r="E314" s="59">
        <v>0.28000000000000003</v>
      </c>
      <c r="F314" s="11"/>
      <c r="G314" s="60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81" t="s">
        <v>657</v>
      </c>
      <c r="C315" s="42" t="s">
        <v>312</v>
      </c>
      <c r="D315" s="76"/>
      <c r="E315" s="59">
        <v>0.25</v>
      </c>
      <c r="F315" s="15"/>
      <c r="G315" s="60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81" t="s">
        <v>658</v>
      </c>
      <c r="C316" s="42" t="s">
        <v>238</v>
      </c>
      <c r="D316" s="76"/>
      <c r="E316" s="59">
        <v>1</v>
      </c>
      <c r="F316" s="15"/>
      <c r="G316" s="60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81" t="s">
        <v>659</v>
      </c>
      <c r="C317" s="49" t="s">
        <v>308</v>
      </c>
      <c r="D317" s="77"/>
      <c r="E317" s="59">
        <v>1</v>
      </c>
      <c r="F317" s="15"/>
      <c r="G317" s="60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3"/>
      <c r="AB317" s="9"/>
      <c r="AC317" s="17"/>
      <c r="AD317" s="9"/>
      <c r="AE317" s="17"/>
    </row>
    <row r="318" spans="2:31" ht="16.5" hidden="1" customHeight="1" outlineLevel="1" x14ac:dyDescent="0.25">
      <c r="B318" s="81" t="s">
        <v>660</v>
      </c>
      <c r="C318" s="49" t="s">
        <v>309</v>
      </c>
      <c r="D318" s="77"/>
      <c r="E318" s="59">
        <v>1</v>
      </c>
      <c r="F318" s="15"/>
      <c r="G318" s="60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3"/>
      <c r="AB318" s="9"/>
      <c r="AC318" s="17"/>
      <c r="AD318" s="9"/>
      <c r="AE318" s="17"/>
    </row>
    <row r="319" spans="2:31" ht="16.5" hidden="1" customHeight="1" outlineLevel="1" x14ac:dyDescent="0.25">
      <c r="B319" s="81" t="s">
        <v>661</v>
      </c>
      <c r="C319" s="49" t="s">
        <v>310</v>
      </c>
      <c r="D319" s="77"/>
      <c r="E319" s="59">
        <v>1</v>
      </c>
      <c r="F319" s="15"/>
      <c r="G319" s="60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3"/>
      <c r="AB319" s="9"/>
      <c r="AC319" s="17"/>
      <c r="AD319" s="9"/>
      <c r="AE319" s="17"/>
    </row>
    <row r="320" spans="2:31" ht="16.5" hidden="1" customHeight="1" outlineLevel="1" thickBot="1" x14ac:dyDescent="0.3">
      <c r="B320" s="81" t="s">
        <v>494</v>
      </c>
      <c r="C320" s="50" t="s">
        <v>305</v>
      </c>
      <c r="D320" s="78"/>
      <c r="E320" s="43">
        <v>1</v>
      </c>
      <c r="F320" s="63"/>
      <c r="G320" s="64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3"/>
      <c r="AB320" s="9"/>
      <c r="AC320" s="17"/>
      <c r="AD320" s="9"/>
      <c r="AE320" s="17"/>
    </row>
    <row r="321" spans="2:31" s="4" customFormat="1" ht="19.5" hidden="1" thickBot="1" x14ac:dyDescent="0.3">
      <c r="B321" s="81" t="s">
        <v>131</v>
      </c>
      <c r="C321" s="40" t="s">
        <v>131</v>
      </c>
      <c r="D321" s="40"/>
      <c r="E321" s="25"/>
      <c r="F321" s="25">
        <f>SUM(F322:F342)</f>
        <v>0</v>
      </c>
      <c r="G321" s="55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0"/>
      <c r="AB321" s="23"/>
      <c r="AC321" s="21">
        <f>SUM(AC322:AC342)</f>
        <v>10.666250000000002</v>
      </c>
      <c r="AD321" s="23"/>
      <c r="AE321" s="21" t="e">
        <f>SUM(AE322:AE342)</f>
        <v>#REF!</v>
      </c>
    </row>
    <row r="322" spans="2:31" ht="16.5" hidden="1" customHeight="1" outlineLevel="1" x14ac:dyDescent="0.25">
      <c r="B322" s="81" t="s">
        <v>662</v>
      </c>
      <c r="C322" s="37" t="s">
        <v>132</v>
      </c>
      <c r="D322" s="73"/>
      <c r="E322" s="11">
        <v>0.75</v>
      </c>
      <c r="F322" s="11"/>
      <c r="G322" s="31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81" t="s">
        <v>663</v>
      </c>
      <c r="C323" s="36" t="s">
        <v>133</v>
      </c>
      <c r="D323" s="36"/>
      <c r="E323" s="15">
        <v>0.1</v>
      </c>
      <c r="F323" s="15"/>
      <c r="G323" s="24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81" t="s">
        <v>664</v>
      </c>
      <c r="C324" s="42" t="s">
        <v>134</v>
      </c>
      <c r="D324" s="42"/>
      <c r="E324" s="15">
        <v>1</v>
      </c>
      <c r="F324" s="15"/>
      <c r="G324" s="24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81" t="s">
        <v>495</v>
      </c>
      <c r="C325" s="42" t="s">
        <v>135</v>
      </c>
      <c r="D325" s="42"/>
      <c r="E325" s="15">
        <v>1</v>
      </c>
      <c r="F325" s="15"/>
      <c r="G325" s="24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81" t="s">
        <v>496</v>
      </c>
      <c r="C326" s="42" t="s">
        <v>136</v>
      </c>
      <c r="D326" s="42"/>
      <c r="E326" s="15">
        <v>0.56000000000000005</v>
      </c>
      <c r="F326" s="15"/>
      <c r="G326" s="24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81" t="s">
        <v>497</v>
      </c>
      <c r="C327" s="42" t="s">
        <v>140</v>
      </c>
      <c r="D327" s="42"/>
      <c r="E327" s="15">
        <v>0.56000000000000005</v>
      </c>
      <c r="F327" s="15"/>
      <c r="G327" s="24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81" t="s">
        <v>498</v>
      </c>
      <c r="C328" s="42" t="s">
        <v>137</v>
      </c>
      <c r="D328" s="42"/>
      <c r="E328" s="15">
        <v>1</v>
      </c>
      <c r="F328" s="15"/>
      <c r="G328" s="24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81" t="s">
        <v>499</v>
      </c>
      <c r="C329" s="42" t="s">
        <v>138</v>
      </c>
      <c r="D329" s="42"/>
      <c r="E329" s="15">
        <v>1</v>
      </c>
      <c r="F329" s="15"/>
      <c r="G329" s="24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81" t="s">
        <v>500</v>
      </c>
      <c r="C330" s="42" t="s">
        <v>139</v>
      </c>
      <c r="D330" s="42"/>
      <c r="E330" s="15">
        <v>0.56000000000000005</v>
      </c>
      <c r="F330" s="15"/>
      <c r="G330" s="24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81" t="s">
        <v>665</v>
      </c>
      <c r="C331" s="42" t="s">
        <v>141</v>
      </c>
      <c r="D331" s="42"/>
      <c r="E331" s="15">
        <v>1</v>
      </c>
      <c r="F331" s="15"/>
      <c r="G331" s="24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81" t="s">
        <v>454</v>
      </c>
      <c r="C332" s="42" t="s">
        <v>142</v>
      </c>
      <c r="D332" s="42"/>
      <c r="E332" s="15">
        <v>1</v>
      </c>
      <c r="F332" s="15"/>
      <c r="G332" s="24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81" t="s">
        <v>666</v>
      </c>
      <c r="C333" s="49" t="s">
        <v>315</v>
      </c>
      <c r="D333" s="79"/>
      <c r="E333" s="15">
        <v>1</v>
      </c>
      <c r="F333" s="15"/>
      <c r="G333" s="24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81" t="s">
        <v>667</v>
      </c>
      <c r="C334" s="42" t="s">
        <v>143</v>
      </c>
      <c r="D334" s="42"/>
      <c r="E334" s="15">
        <v>0.1</v>
      </c>
      <c r="F334" s="15"/>
      <c r="G334" s="24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81" t="s">
        <v>667</v>
      </c>
      <c r="C335" s="42" t="s">
        <v>211</v>
      </c>
      <c r="D335" s="42"/>
      <c r="E335" s="15">
        <v>0.23499999999999999</v>
      </c>
      <c r="F335" s="15"/>
      <c r="G335" s="24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81" t="s">
        <v>455</v>
      </c>
      <c r="C336" s="42" t="s">
        <v>144</v>
      </c>
      <c r="D336" s="42"/>
      <c r="E336" s="15">
        <v>1</v>
      </c>
      <c r="F336" s="15"/>
      <c r="G336" s="24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81" t="s">
        <v>455</v>
      </c>
      <c r="C337" s="42" t="s">
        <v>145</v>
      </c>
      <c r="D337" s="42"/>
      <c r="E337" s="15">
        <v>1</v>
      </c>
      <c r="F337" s="15"/>
      <c r="G337" s="24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81" t="s">
        <v>668</v>
      </c>
      <c r="C338" s="42" t="s">
        <v>146</v>
      </c>
      <c r="D338" s="42"/>
      <c r="E338" s="15">
        <v>0.15</v>
      </c>
      <c r="F338" s="15"/>
      <c r="G338" s="24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81" t="s">
        <v>669</v>
      </c>
      <c r="C339" s="42" t="s">
        <v>147</v>
      </c>
      <c r="D339" s="42"/>
      <c r="E339" s="15">
        <v>0.1</v>
      </c>
      <c r="F339" s="15"/>
      <c r="G339" s="24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81" t="s">
        <v>501</v>
      </c>
      <c r="C340" s="49" t="s">
        <v>306</v>
      </c>
      <c r="D340" s="79"/>
      <c r="E340" s="15">
        <v>0.14000000000000001</v>
      </c>
      <c r="F340" s="18"/>
      <c r="G340" s="24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81" t="s">
        <v>502</v>
      </c>
      <c r="C341" s="51" t="s">
        <v>307</v>
      </c>
      <c r="D341" s="51"/>
      <c r="E341" s="15">
        <v>0.14000000000000001</v>
      </c>
      <c r="F341" s="18"/>
      <c r="G341" s="24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81" t="s">
        <v>669</v>
      </c>
      <c r="C342" s="38" t="s">
        <v>148</v>
      </c>
      <c r="D342" s="75"/>
      <c r="E342" s="18">
        <v>0.23499999999999999</v>
      </c>
      <c r="F342" s="18"/>
      <c r="G342" s="32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9">
        <v>0.23499999999999999</v>
      </c>
      <c r="AB342" s="9"/>
      <c r="AC342" s="19">
        <f>AA342*E342</f>
        <v>5.5224999999999996E-2</v>
      </c>
      <c r="AD342" s="9"/>
      <c r="AE342" s="19" t="e">
        <f>AA342*#REF!</f>
        <v>#REF!</v>
      </c>
    </row>
    <row r="343" spans="2:31" s="4" customFormat="1" ht="19.5" hidden="1" thickBot="1" x14ac:dyDescent="0.3">
      <c r="B343" s="81" t="s">
        <v>158</v>
      </c>
      <c r="C343" s="40" t="s">
        <v>158</v>
      </c>
      <c r="D343" s="40"/>
      <c r="E343" s="25"/>
      <c r="F343" s="25">
        <f>SUM(F344:F349)</f>
        <v>0</v>
      </c>
      <c r="G343" s="55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0"/>
      <c r="AB343" s="23"/>
      <c r="AC343" s="21">
        <f>SUM(AC344:AC349)</f>
        <v>2.9400000000000006E-2</v>
      </c>
      <c r="AD343" s="23"/>
      <c r="AE343" s="21" t="e">
        <f>SUM(AE344:AE349)</f>
        <v>#REF!</v>
      </c>
    </row>
    <row r="344" spans="2:31" ht="16.5" hidden="1" customHeight="1" outlineLevel="1" x14ac:dyDescent="0.25">
      <c r="B344" s="81" t="s">
        <v>503</v>
      </c>
      <c r="C344" s="37" t="s">
        <v>159</v>
      </c>
      <c r="D344" s="73"/>
      <c r="E344" s="11">
        <v>7.0000000000000007E-2</v>
      </c>
      <c r="F344" s="11"/>
      <c r="G344" s="31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81" t="s">
        <v>504</v>
      </c>
      <c r="C345" s="36" t="s">
        <v>160</v>
      </c>
      <c r="D345" s="36"/>
      <c r="E345" s="15">
        <v>7.0000000000000007E-2</v>
      </c>
      <c r="F345" s="15"/>
      <c r="G345" s="24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81" t="s">
        <v>505</v>
      </c>
      <c r="C346" s="36" t="s">
        <v>161</v>
      </c>
      <c r="D346" s="36"/>
      <c r="E346" s="15">
        <v>7.0000000000000007E-2</v>
      </c>
      <c r="F346" s="15"/>
      <c r="G346" s="24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81" t="s">
        <v>506</v>
      </c>
      <c r="C347" s="36" t="s">
        <v>163</v>
      </c>
      <c r="D347" s="36"/>
      <c r="E347" s="15">
        <v>7.0000000000000007E-2</v>
      </c>
      <c r="F347" s="15"/>
      <c r="G347" s="24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81" t="s">
        <v>507</v>
      </c>
      <c r="C348" s="36" t="s">
        <v>162</v>
      </c>
      <c r="D348" s="36"/>
      <c r="E348" s="15">
        <v>7.0000000000000007E-2</v>
      </c>
      <c r="F348" s="15"/>
      <c r="G348" s="24">
        <f t="shared" ref="G348:G364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81" t="s">
        <v>508</v>
      </c>
      <c r="C349" s="38" t="s">
        <v>164</v>
      </c>
      <c r="D349" s="75"/>
      <c r="E349" s="15">
        <v>7.0000000000000007E-2</v>
      </c>
      <c r="F349" s="18"/>
      <c r="G349" s="32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9">
        <v>7.0000000000000007E-2</v>
      </c>
      <c r="AB349" s="9"/>
      <c r="AC349" s="19">
        <f t="shared" si="20"/>
        <v>4.9000000000000007E-3</v>
      </c>
      <c r="AD349" s="9"/>
      <c r="AE349" s="19" t="e">
        <f>AA349*#REF!</f>
        <v>#REF!</v>
      </c>
    </row>
    <row r="350" spans="2:31" s="4" customFormat="1" ht="19.5" hidden="1" thickBot="1" x14ac:dyDescent="0.3">
      <c r="B350" s="81" t="s">
        <v>149</v>
      </c>
      <c r="C350" s="40" t="s">
        <v>149</v>
      </c>
      <c r="D350" s="40"/>
      <c r="E350" s="25"/>
      <c r="F350" s="25">
        <f>SUM(F351:F355)</f>
        <v>0</v>
      </c>
      <c r="G350" s="55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0"/>
      <c r="AB350" s="23"/>
      <c r="AC350" s="21">
        <f>SUM(AC351:AC355)</f>
        <v>4.25</v>
      </c>
      <c r="AD350" s="23"/>
      <c r="AE350" s="21" t="e">
        <f>SUM(AE351:AE355)</f>
        <v>#REF!</v>
      </c>
    </row>
    <row r="351" spans="2:31" ht="16.5" hidden="1" customHeight="1" outlineLevel="1" x14ac:dyDescent="0.25">
      <c r="B351" s="81" t="s">
        <v>509</v>
      </c>
      <c r="C351" s="37" t="s">
        <v>150</v>
      </c>
      <c r="D351" s="73"/>
      <c r="E351" s="11">
        <v>0.5</v>
      </c>
      <c r="F351" s="11"/>
      <c r="G351" s="31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81" t="s">
        <v>509</v>
      </c>
      <c r="C352" s="36" t="s">
        <v>151</v>
      </c>
      <c r="D352" s="36"/>
      <c r="E352" s="15">
        <v>1</v>
      </c>
      <c r="F352" s="15"/>
      <c r="G352" s="24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81" t="s">
        <v>510</v>
      </c>
      <c r="C353" s="36" t="s">
        <v>152</v>
      </c>
      <c r="D353" s="36"/>
      <c r="E353" s="15">
        <v>1</v>
      </c>
      <c r="F353" s="15"/>
      <c r="G353" s="24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81" t="s">
        <v>510</v>
      </c>
      <c r="C354" s="36" t="s">
        <v>153</v>
      </c>
      <c r="D354" s="36"/>
      <c r="E354" s="15">
        <v>1</v>
      </c>
      <c r="F354" s="15"/>
      <c r="G354" s="24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81" t="s">
        <v>670</v>
      </c>
      <c r="C355" s="38" t="s">
        <v>154</v>
      </c>
      <c r="D355" s="75"/>
      <c r="E355" s="18">
        <v>1</v>
      </c>
      <c r="F355" s="18"/>
      <c r="G355" s="32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9">
        <v>1</v>
      </c>
      <c r="AB355" s="9"/>
      <c r="AC355" s="19">
        <f>AA355*E355</f>
        <v>1</v>
      </c>
      <c r="AD355" s="9"/>
      <c r="AE355" s="19" t="e">
        <f>AA355*#REF!</f>
        <v>#REF!</v>
      </c>
    </row>
    <row r="356" spans="2:31" s="4" customFormat="1" ht="19.5" hidden="1" thickBot="1" x14ac:dyDescent="0.3">
      <c r="B356" s="81" t="s">
        <v>511</v>
      </c>
      <c r="C356" s="40" t="s">
        <v>155</v>
      </c>
      <c r="D356" s="40"/>
      <c r="E356" s="25"/>
      <c r="F356" s="25">
        <f>SUM(F357:F359)</f>
        <v>0</v>
      </c>
      <c r="G356" s="55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0"/>
      <c r="AB356" s="23"/>
      <c r="AC356" s="21">
        <f>SUM(AC357:AC358)</f>
        <v>1.1444000000000001</v>
      </c>
      <c r="AD356" s="23"/>
      <c r="AE356" s="21" t="e">
        <f>SUM(AE357:AE358)</f>
        <v>#REF!</v>
      </c>
    </row>
    <row r="357" spans="2:31" ht="16.5" hidden="1" customHeight="1" outlineLevel="1" x14ac:dyDescent="0.25">
      <c r="B357" s="81" t="s">
        <v>671</v>
      </c>
      <c r="C357" s="37" t="s">
        <v>156</v>
      </c>
      <c r="D357" s="73"/>
      <c r="E357" s="11">
        <v>0.38</v>
      </c>
      <c r="F357" s="62"/>
      <c r="G357" s="31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x14ac:dyDescent="0.25">
      <c r="B358" s="81" t="s">
        <v>512</v>
      </c>
      <c r="C358" s="36" t="s">
        <v>157</v>
      </c>
      <c r="D358" s="73"/>
      <c r="E358" s="11">
        <v>1</v>
      </c>
      <c r="F358" s="11"/>
      <c r="G358" s="24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81" t="s">
        <v>672</v>
      </c>
      <c r="C359" s="68" t="s">
        <v>311</v>
      </c>
      <c r="D359" s="80"/>
      <c r="E359" s="17">
        <v>0.95</v>
      </c>
      <c r="F359" s="17"/>
      <c r="G359" s="32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3"/>
      <c r="AB359" s="9"/>
      <c r="AC359" s="17"/>
      <c r="AD359" s="9"/>
      <c r="AE359" s="17"/>
    </row>
    <row r="360" spans="2:31" s="4" customFormat="1" ht="19.5" hidden="1" thickBot="1" x14ac:dyDescent="0.3">
      <c r="B360" s="81"/>
      <c r="C360" s="74" t="s">
        <v>715</v>
      </c>
      <c r="D360" s="40"/>
      <c r="E360" s="25"/>
      <c r="F360" s="25">
        <f>SUM(F361:F364)</f>
        <v>260</v>
      </c>
      <c r="G360" s="55">
        <f>SUM(G361:G364)</f>
        <v>160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0"/>
      <c r="AB360" s="23"/>
      <c r="AC360" s="21">
        <f>SUM(AC361:AC364)</f>
        <v>2.5</v>
      </c>
      <c r="AD360" s="23"/>
      <c r="AE360" s="21" t="e">
        <f>SUM(AE361:AE364)</f>
        <v>#REF!</v>
      </c>
    </row>
    <row r="361" spans="2:31" ht="16.5" hidden="1" customHeight="1" outlineLevel="1" x14ac:dyDescent="0.25">
      <c r="C361" s="92" t="s">
        <v>716</v>
      </c>
      <c r="D361" s="90"/>
      <c r="E361" s="15">
        <v>0.5</v>
      </c>
      <c r="F361" s="11">
        <v>100</v>
      </c>
      <c r="G361" s="31">
        <f t="shared" si="21"/>
        <v>50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3">
        <v>1</v>
      </c>
      <c r="AB361" s="9"/>
      <c r="AC361" s="13">
        <f>AA361*E361</f>
        <v>0.5</v>
      </c>
      <c r="AD361" s="9"/>
      <c r="AE361" s="13" t="e">
        <f>AA361*#REF!</f>
        <v>#REF!</v>
      </c>
    </row>
    <row r="362" spans="2:31" ht="16.5" hidden="1" customHeight="1" outlineLevel="1" x14ac:dyDescent="0.25">
      <c r="C362" s="93" t="s">
        <v>717</v>
      </c>
      <c r="D362" s="90"/>
      <c r="E362" s="15">
        <v>0.5</v>
      </c>
      <c r="F362" s="11">
        <v>100</v>
      </c>
      <c r="G362" s="24">
        <f t="shared" si="21"/>
        <v>50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/>
      <c r="AB362" s="9"/>
      <c r="AC362" s="17"/>
      <c r="AD362" s="9"/>
      <c r="AE362" s="17"/>
    </row>
    <row r="363" spans="2:31" ht="16.5" hidden="1" customHeight="1" outlineLevel="1" x14ac:dyDescent="0.25">
      <c r="C363" s="94" t="s">
        <v>718</v>
      </c>
      <c r="D363" s="91"/>
      <c r="E363" s="15">
        <v>1</v>
      </c>
      <c r="F363" s="15">
        <v>30</v>
      </c>
      <c r="G363" s="24">
        <f t="shared" si="21"/>
        <v>30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1</v>
      </c>
      <c r="AB363" s="9"/>
      <c r="AC363" s="17">
        <f>AA363*E363</f>
        <v>1</v>
      </c>
      <c r="AD363" s="9"/>
      <c r="AE363" s="17" t="e">
        <f>AA363*#REF!</f>
        <v>#REF!</v>
      </c>
    </row>
    <row r="364" spans="2:31" ht="16.5" hidden="1" customHeight="1" outlineLevel="1" thickBot="1" x14ac:dyDescent="0.3">
      <c r="C364" s="95" t="s">
        <v>719</v>
      </c>
      <c r="D364" s="91"/>
      <c r="E364" s="15">
        <v>1</v>
      </c>
      <c r="F364" s="15">
        <v>30</v>
      </c>
      <c r="G364" s="24">
        <f t="shared" si="21"/>
        <v>30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1</v>
      </c>
      <c r="AB364" s="9"/>
      <c r="AC364" s="17">
        <f>AA364*E364</f>
        <v>1</v>
      </c>
      <c r="AD364" s="9"/>
      <c r="AE364" s="17" t="e">
        <f>AA364*#REF!</f>
        <v>#REF!</v>
      </c>
    </row>
    <row r="365" spans="2:31" s="4" customFormat="1" ht="19.5" hidden="1" thickBot="1" x14ac:dyDescent="0.3">
      <c r="B365" s="81"/>
      <c r="C365" s="74" t="s">
        <v>708</v>
      </c>
      <c r="D365" s="40"/>
      <c r="E365" s="25"/>
      <c r="F365" s="25">
        <f>SUM(F366:F371)</f>
        <v>624</v>
      </c>
      <c r="G365" s="55">
        <f>SUM(G366:G371)</f>
        <v>162</v>
      </c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8"/>
      <c r="Y365" s="8"/>
      <c r="Z365" s="7"/>
      <c r="AA365" s="34"/>
      <c r="AB365" s="23"/>
      <c r="AC365" s="35">
        <f>SUM(AC366:AC371)</f>
        <v>0.44699999999999995</v>
      </c>
      <c r="AD365" s="23"/>
      <c r="AE365" s="35" t="e">
        <f>SUM(AE366:AE371)</f>
        <v>#REF!</v>
      </c>
    </row>
    <row r="366" spans="2:31" ht="16.5" hidden="1" customHeight="1" outlineLevel="1" x14ac:dyDescent="0.25">
      <c r="C366" s="96" t="s">
        <v>709</v>
      </c>
      <c r="D366" s="87"/>
      <c r="E366" s="62">
        <v>0.25</v>
      </c>
      <c r="F366" s="12">
        <v>120</v>
      </c>
      <c r="G366" s="31">
        <f t="shared" ref="G366:G371" si="22">F366*E366</f>
        <v>30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3">
        <v>0.14000000000000001</v>
      </c>
      <c r="AB366" s="9"/>
      <c r="AC366" s="13">
        <f t="shared" ref="AC366:AC371" si="23">AA366*E366</f>
        <v>3.5000000000000003E-2</v>
      </c>
      <c r="AD366" s="9"/>
      <c r="AE366" s="13" t="e">
        <f>AA366*#REF!</f>
        <v>#REF!</v>
      </c>
    </row>
    <row r="367" spans="2:31" ht="16.5" hidden="1" customHeight="1" outlineLevel="1" x14ac:dyDescent="0.25">
      <c r="C367" s="97" t="s">
        <v>710</v>
      </c>
      <c r="D367" s="88"/>
      <c r="E367" s="15">
        <v>0.25</v>
      </c>
      <c r="F367" s="16">
        <v>60</v>
      </c>
      <c r="G367" s="24">
        <f t="shared" si="22"/>
        <v>15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0.19</v>
      </c>
      <c r="AB367" s="9"/>
      <c r="AC367" s="17">
        <f t="shared" si="23"/>
        <v>4.7500000000000001E-2</v>
      </c>
      <c r="AD367" s="9"/>
      <c r="AE367" s="17" t="e">
        <f>AA367*#REF!</f>
        <v>#REF!</v>
      </c>
    </row>
    <row r="368" spans="2:31" ht="16.5" hidden="1" customHeight="1" outlineLevel="1" x14ac:dyDescent="0.25">
      <c r="C368" s="97" t="s">
        <v>711</v>
      </c>
      <c r="D368" s="88"/>
      <c r="E368" s="15">
        <v>0.3</v>
      </c>
      <c r="F368" s="16">
        <v>120</v>
      </c>
      <c r="G368" s="24">
        <f t="shared" si="22"/>
        <v>36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0.14000000000000001</v>
      </c>
      <c r="AB368" s="9"/>
      <c r="AC368" s="17">
        <f t="shared" si="23"/>
        <v>4.2000000000000003E-2</v>
      </c>
      <c r="AD368" s="9"/>
      <c r="AE368" s="17" t="e">
        <f>AA368*#REF!</f>
        <v>#REF!</v>
      </c>
    </row>
    <row r="369" spans="3:31" ht="16.5" hidden="1" customHeight="1" outlineLevel="1" x14ac:dyDescent="0.25">
      <c r="C369" s="97" t="s">
        <v>712</v>
      </c>
      <c r="D369" s="88"/>
      <c r="E369" s="15">
        <v>0.25</v>
      </c>
      <c r="F369" s="16">
        <v>84</v>
      </c>
      <c r="G369" s="24">
        <f t="shared" si="22"/>
        <v>21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0.19</v>
      </c>
      <c r="AB369" s="9"/>
      <c r="AC369" s="17">
        <f t="shared" si="23"/>
        <v>4.7500000000000001E-2</v>
      </c>
      <c r="AD369" s="9"/>
      <c r="AE369" s="17" t="e">
        <f>AA369*#REF!</f>
        <v>#REF!</v>
      </c>
    </row>
    <row r="370" spans="3:31" ht="16.5" hidden="1" customHeight="1" outlineLevel="1" x14ac:dyDescent="0.25">
      <c r="C370" s="97" t="s">
        <v>713</v>
      </c>
      <c r="D370" s="88"/>
      <c r="E370" s="15">
        <v>0.25</v>
      </c>
      <c r="F370" s="16">
        <v>120</v>
      </c>
      <c r="G370" s="24">
        <f t="shared" si="22"/>
        <v>30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</v>
      </c>
      <c r="AB370" s="9"/>
      <c r="AC370" s="17">
        <f t="shared" si="23"/>
        <v>2.5000000000000001E-2</v>
      </c>
      <c r="AD370" s="9"/>
      <c r="AE370" s="17" t="e">
        <f>AA370*#REF!</f>
        <v>#REF!</v>
      </c>
    </row>
    <row r="371" spans="3:31" ht="16.5" hidden="1" customHeight="1" outlineLevel="1" thickBot="1" x14ac:dyDescent="0.3">
      <c r="C371" s="98" t="s">
        <v>714</v>
      </c>
      <c r="D371" s="89"/>
      <c r="E371" s="11">
        <v>0.25</v>
      </c>
      <c r="F371" s="12">
        <v>120</v>
      </c>
      <c r="G371" s="24">
        <f t="shared" si="22"/>
        <v>30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1</v>
      </c>
      <c r="AB371" s="9"/>
      <c r="AC371" s="17">
        <f t="shared" si="23"/>
        <v>0.25</v>
      </c>
      <c r="AD371" s="9"/>
      <c r="AE371" s="17" t="e">
        <f>AA371*#REF!</f>
        <v>#REF!</v>
      </c>
    </row>
    <row r="372" spans="3:31" ht="19.5" hidden="1" thickBot="1" x14ac:dyDescent="0.3">
      <c r="C372" s="39"/>
      <c r="D372" s="39"/>
      <c r="E372" s="33"/>
      <c r="F372" s="26">
        <f>F365+F360+F181+F3</f>
        <v>10124</v>
      </c>
      <c r="G372" s="33">
        <f>G356+G343+G321+G266+G181+G3</f>
        <v>9157.5</v>
      </c>
      <c r="AA372" s="27"/>
      <c r="AB372" s="27"/>
      <c r="AC372" s="27"/>
      <c r="AD372" s="27"/>
      <c r="AE372" s="27"/>
    </row>
    <row r="373" spans="3:31" hidden="1" x14ac:dyDescent="0.25"/>
    <row r="374" spans="3:31" hidden="1" x14ac:dyDescent="0.25"/>
    <row r="375" spans="3:31" hidden="1" x14ac:dyDescent="0.25"/>
    <row r="376" spans="3:31" hidden="1" x14ac:dyDescent="0.25"/>
    <row r="377" spans="3:31" hidden="1" x14ac:dyDescent="0.25"/>
    <row r="378" spans="3:31" hidden="1" x14ac:dyDescent="0.25"/>
    <row r="379" spans="3:31" hidden="1" x14ac:dyDescent="0.25"/>
    <row r="380" spans="3:31" hidden="1" x14ac:dyDescent="0.25"/>
    <row r="381" spans="3:31" hidden="1" x14ac:dyDescent="0.25"/>
    <row r="382" spans="3:31" hidden="1" x14ac:dyDescent="0.25"/>
    <row r="383" spans="3:31" hidden="1" x14ac:dyDescent="0.25"/>
    <row r="384" spans="3:31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</sheetData>
  <autoFilter ref="F1:F527" xr:uid="{00000000-0009-0000-0000-000000000000}">
    <filterColumn colId="0">
      <filters>
        <filter val="100"/>
        <filter val="10124"/>
        <filter val="120"/>
        <filter val="150"/>
        <filter val="1500"/>
        <filter val="200"/>
        <filter val="2000"/>
        <filter val="220"/>
        <filter val="2500"/>
        <filter val="260"/>
        <filter val="270"/>
        <filter val="30"/>
        <filter val="350"/>
        <filter val="400"/>
        <filter val="50"/>
        <filter val="500"/>
        <filter val="60"/>
        <filter val="624"/>
        <filter val="650"/>
        <filter val="84"/>
        <filter val="909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2025-06-20T08:05:40Z</dcterms:modified>
</cp:coreProperties>
</file>