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3D3C0D-3331-4E1E-B5A3-1B656BABD7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M321" i="2"/>
  <c r="Z321" i="2"/>
  <c r="Z322" i="2" s="1"/>
  <c r="Y321" i="2"/>
  <c r="BP321" i="2" s="1"/>
  <c r="X318" i="2"/>
  <c r="X317" i="2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N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P308" i="2" s="1"/>
  <c r="P308" i="2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P303" i="2" s="1"/>
  <c r="BO302" i="2"/>
  <c r="BM302" i="2"/>
  <c r="Z302" i="2"/>
  <c r="Y302" i="2"/>
  <c r="BN302" i="2" s="1"/>
  <c r="BO301" i="2"/>
  <c r="BM301" i="2"/>
  <c r="Z301" i="2"/>
  <c r="Y301" i="2"/>
  <c r="BP301" i="2" s="1"/>
  <c r="P301" i="2"/>
  <c r="BO300" i="2"/>
  <c r="BM300" i="2"/>
  <c r="Z300" i="2"/>
  <c r="Y300" i="2"/>
  <c r="BO299" i="2"/>
  <c r="BM299" i="2"/>
  <c r="Z299" i="2"/>
  <c r="Y299" i="2"/>
  <c r="X297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P294" i="2"/>
  <c r="BO293" i="2"/>
  <c r="BM293" i="2"/>
  <c r="Z293" i="2"/>
  <c r="Y293" i="2"/>
  <c r="X291" i="2"/>
  <c r="X290" i="2"/>
  <c r="BO289" i="2"/>
  <c r="BM289" i="2"/>
  <c r="Z289" i="2"/>
  <c r="Y289" i="2"/>
  <c r="BO288" i="2"/>
  <c r="BM288" i="2"/>
  <c r="Z288" i="2"/>
  <c r="Y288" i="2"/>
  <c r="P288" i="2"/>
  <c r="X286" i="2"/>
  <c r="X285" i="2"/>
  <c r="BO284" i="2"/>
  <c r="BM284" i="2"/>
  <c r="Z284" i="2"/>
  <c r="Z285" i="2" s="1"/>
  <c r="Y284" i="2"/>
  <c r="P284" i="2"/>
  <c r="X282" i="2"/>
  <c r="X281" i="2"/>
  <c r="BO280" i="2"/>
  <c r="BM280" i="2"/>
  <c r="Z280" i="2"/>
  <c r="Y280" i="2"/>
  <c r="BO279" i="2"/>
  <c r="BM279" i="2"/>
  <c r="Z279" i="2"/>
  <c r="Y279" i="2"/>
  <c r="BO278" i="2"/>
  <c r="BM278" i="2"/>
  <c r="Z278" i="2"/>
  <c r="Z281" i="2" s="1"/>
  <c r="Y278" i="2"/>
  <c r="X274" i="2"/>
  <c r="X273" i="2"/>
  <c r="BO272" i="2"/>
  <c r="BM272" i="2"/>
  <c r="Z272" i="2"/>
  <c r="Z273" i="2" s="1"/>
  <c r="Y272" i="2"/>
  <c r="BP272" i="2" s="1"/>
  <c r="P272" i="2"/>
  <c r="X270" i="2"/>
  <c r="Y269" i="2"/>
  <c r="X269" i="2"/>
  <c r="BP268" i="2"/>
  <c r="BO268" i="2"/>
  <c r="BN268" i="2"/>
  <c r="BM268" i="2"/>
  <c r="Z268" i="2"/>
  <c r="Z269" i="2" s="1"/>
  <c r="Y268" i="2"/>
  <c r="Y270" i="2" s="1"/>
  <c r="P268" i="2"/>
  <c r="X264" i="2"/>
  <c r="X263" i="2"/>
  <c r="BO262" i="2"/>
  <c r="BM262" i="2"/>
  <c r="Z262" i="2"/>
  <c r="Y262" i="2"/>
  <c r="BP262" i="2" s="1"/>
  <c r="P262" i="2"/>
  <c r="BO261" i="2"/>
  <c r="BM261" i="2"/>
  <c r="Z261" i="2"/>
  <c r="Y261" i="2"/>
  <c r="P261" i="2"/>
  <c r="X257" i="2"/>
  <c r="Y256" i="2"/>
  <c r="X256" i="2"/>
  <c r="BP255" i="2"/>
  <c r="BO255" i="2"/>
  <c r="BN255" i="2"/>
  <c r="BM255" i="2"/>
  <c r="Z255" i="2"/>
  <c r="Z256" i="2" s="1"/>
  <c r="Y255" i="2"/>
  <c r="Y257" i="2" s="1"/>
  <c r="P255" i="2"/>
  <c r="X251" i="2"/>
  <c r="X250" i="2"/>
  <c r="BO249" i="2"/>
  <c r="BM249" i="2"/>
  <c r="Z249" i="2"/>
  <c r="Y249" i="2"/>
  <c r="P249" i="2"/>
  <c r="BO248" i="2"/>
  <c r="BM248" i="2"/>
  <c r="Z248" i="2"/>
  <c r="Y248" i="2"/>
  <c r="P248" i="2"/>
  <c r="X245" i="2"/>
  <c r="X244" i="2"/>
  <c r="BO243" i="2"/>
  <c r="BM243" i="2"/>
  <c r="Z243" i="2"/>
  <c r="Y243" i="2"/>
  <c r="P243" i="2"/>
  <c r="BO242" i="2"/>
  <c r="BM242" i="2"/>
  <c r="Z242" i="2"/>
  <c r="Y242" i="2"/>
  <c r="BN242" i="2" s="1"/>
  <c r="P242" i="2"/>
  <c r="BO241" i="2"/>
  <c r="BM241" i="2"/>
  <c r="Z241" i="2"/>
  <c r="Y241" i="2"/>
  <c r="P241" i="2"/>
  <c r="Y239" i="2"/>
  <c r="X239" i="2"/>
  <c r="Y238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BN232" i="2" s="1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BO224" i="2"/>
  <c r="BM224" i="2"/>
  <c r="Z224" i="2"/>
  <c r="Z228" i="2" s="1"/>
  <c r="Y224" i="2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P218" i="2"/>
  <c r="BO217" i="2"/>
  <c r="BM217" i="2"/>
  <c r="Z217" i="2"/>
  <c r="Y217" i="2"/>
  <c r="BN217" i="2" s="1"/>
  <c r="P217" i="2"/>
  <c r="BO216" i="2"/>
  <c r="BM216" i="2"/>
  <c r="Z216" i="2"/>
  <c r="Y216" i="2"/>
  <c r="BP216" i="2" s="1"/>
  <c r="P216" i="2"/>
  <c r="BO215" i="2"/>
  <c r="BN215" i="2"/>
  <c r="BM215" i="2"/>
  <c r="Z215" i="2"/>
  <c r="Z220" i="2" s="1"/>
  <c r="Y215" i="2"/>
  <c r="BP215" i="2" s="1"/>
  <c r="P215" i="2"/>
  <c r="BO214" i="2"/>
  <c r="BM214" i="2"/>
  <c r="Z214" i="2"/>
  <c r="Y214" i="2"/>
  <c r="Y221" i="2" s="1"/>
  <c r="P214" i="2"/>
  <c r="X211" i="2"/>
  <c r="X210" i="2"/>
  <c r="BO209" i="2"/>
  <c r="BM209" i="2"/>
  <c r="Z209" i="2"/>
  <c r="Y209" i="2"/>
  <c r="P209" i="2"/>
  <c r="BO208" i="2"/>
  <c r="BM208" i="2"/>
  <c r="Z208" i="2"/>
  <c r="Y208" i="2"/>
  <c r="BP208" i="2" s="1"/>
  <c r="P208" i="2"/>
  <c r="BO207" i="2"/>
  <c r="BM207" i="2"/>
  <c r="Z207" i="2"/>
  <c r="Y207" i="2"/>
  <c r="P207" i="2"/>
  <c r="X204" i="2"/>
  <c r="X203" i="2"/>
  <c r="BO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X197" i="2"/>
  <c r="X196" i="2"/>
  <c r="BO195" i="2"/>
  <c r="BM195" i="2"/>
  <c r="Z195" i="2"/>
  <c r="Z196" i="2" s="1"/>
  <c r="Y195" i="2"/>
  <c r="BP195" i="2" s="1"/>
  <c r="X191" i="2"/>
  <c r="X190" i="2"/>
  <c r="BO189" i="2"/>
  <c r="BN189" i="2"/>
  <c r="BM189" i="2"/>
  <c r="Z189" i="2"/>
  <c r="Z190" i="2" s="1"/>
  <c r="Y189" i="2"/>
  <c r="X187" i="2"/>
  <c r="X186" i="2"/>
  <c r="BO185" i="2"/>
  <c r="BM185" i="2"/>
  <c r="Z185" i="2"/>
  <c r="Y185" i="2"/>
  <c r="P185" i="2"/>
  <c r="BO184" i="2"/>
  <c r="BM184" i="2"/>
  <c r="Z184" i="2"/>
  <c r="Y184" i="2"/>
  <c r="BN184" i="2" s="1"/>
  <c r="P184" i="2"/>
  <c r="BO183" i="2"/>
  <c r="BM183" i="2"/>
  <c r="Z183" i="2"/>
  <c r="Y183" i="2"/>
  <c r="P183" i="2"/>
  <c r="X179" i="2"/>
  <c r="X178" i="2"/>
  <c r="BO177" i="2"/>
  <c r="BM177" i="2"/>
  <c r="Z177" i="2"/>
  <c r="Y177" i="2"/>
  <c r="BP177" i="2" s="1"/>
  <c r="P177" i="2"/>
  <c r="BO176" i="2"/>
  <c r="BM176" i="2"/>
  <c r="Z176" i="2"/>
  <c r="Y176" i="2"/>
  <c r="P176" i="2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BO169" i="2"/>
  <c r="BM169" i="2"/>
  <c r="Z169" i="2"/>
  <c r="Y169" i="2"/>
  <c r="X166" i="2"/>
  <c r="X165" i="2"/>
  <c r="BO164" i="2"/>
  <c r="BM164" i="2"/>
  <c r="Z164" i="2"/>
  <c r="Z165" i="2" s="1"/>
  <c r="Y164" i="2"/>
  <c r="BP164" i="2" s="1"/>
  <c r="X160" i="2"/>
  <c r="X159" i="2"/>
  <c r="BO158" i="2"/>
  <c r="BM158" i="2"/>
  <c r="Z158" i="2"/>
  <c r="Z159" i="2" s="1"/>
  <c r="Y158" i="2"/>
  <c r="BP158" i="2" s="1"/>
  <c r="P158" i="2"/>
  <c r="X155" i="2"/>
  <c r="X154" i="2"/>
  <c r="BO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Y149" i="2" s="1"/>
  <c r="P148" i="2"/>
  <c r="X145" i="2"/>
  <c r="X144" i="2"/>
  <c r="BO143" i="2"/>
  <c r="BM143" i="2"/>
  <c r="Z143" i="2"/>
  <c r="Z144" i="2" s="1"/>
  <c r="Y143" i="2"/>
  <c r="BP143" i="2" s="1"/>
  <c r="P143" i="2"/>
  <c r="X140" i="2"/>
  <c r="X139" i="2"/>
  <c r="BO138" i="2"/>
  <c r="BM138" i="2"/>
  <c r="Z138" i="2"/>
  <c r="Y138" i="2"/>
  <c r="BO137" i="2"/>
  <c r="BM137" i="2"/>
  <c r="Z137" i="2"/>
  <c r="Y137" i="2"/>
  <c r="BP137" i="2" s="1"/>
  <c r="P137" i="2"/>
  <c r="BO136" i="2"/>
  <c r="BM136" i="2"/>
  <c r="Z136" i="2"/>
  <c r="Y136" i="2"/>
  <c r="X133" i="2"/>
  <c r="X132" i="2"/>
  <c r="BO131" i="2"/>
  <c r="BM131" i="2"/>
  <c r="Z131" i="2"/>
  <c r="Z132" i="2" s="1"/>
  <c r="Y131" i="2"/>
  <c r="BP131" i="2" s="1"/>
  <c r="P131" i="2"/>
  <c r="BO130" i="2"/>
  <c r="BM130" i="2"/>
  <c r="Z130" i="2"/>
  <c r="Y130" i="2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Y121" i="2" s="1"/>
  <c r="P119" i="2"/>
  <c r="X117" i="2"/>
  <c r="X116" i="2"/>
  <c r="BO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Y104" i="2"/>
  <c r="BP104" i="2" s="1"/>
  <c r="P104" i="2"/>
  <c r="X101" i="2"/>
  <c r="X100" i="2"/>
  <c r="BO99" i="2"/>
  <c r="BM99" i="2"/>
  <c r="Z99" i="2"/>
  <c r="Y99" i="2"/>
  <c r="P99" i="2"/>
  <c r="BO98" i="2"/>
  <c r="BM98" i="2"/>
  <c r="Z98" i="2"/>
  <c r="Y98" i="2"/>
  <c r="BN98" i="2" s="1"/>
  <c r="BO97" i="2"/>
  <c r="BM97" i="2"/>
  <c r="Z97" i="2"/>
  <c r="Y97" i="2"/>
  <c r="BO96" i="2"/>
  <c r="BN96" i="2"/>
  <c r="BM96" i="2"/>
  <c r="Z96" i="2"/>
  <c r="Y96" i="2"/>
  <c r="BP96" i="2" s="1"/>
  <c r="BO95" i="2"/>
  <c r="BM95" i="2"/>
  <c r="Z95" i="2"/>
  <c r="Y95" i="2"/>
  <c r="BN95" i="2" s="1"/>
  <c r="BO94" i="2"/>
  <c r="BM94" i="2"/>
  <c r="Z94" i="2"/>
  <c r="Y94" i="2"/>
  <c r="X91" i="2"/>
  <c r="X90" i="2"/>
  <c r="BP89" i="2"/>
  <c r="BO89" i="2"/>
  <c r="BN89" i="2"/>
  <c r="BM89" i="2"/>
  <c r="Z89" i="2"/>
  <c r="Y89" i="2"/>
  <c r="P89" i="2"/>
  <c r="BO88" i="2"/>
  <c r="BM88" i="2"/>
  <c r="Z88" i="2"/>
  <c r="Y88" i="2"/>
  <c r="P88" i="2"/>
  <c r="X85" i="2"/>
  <c r="X84" i="2"/>
  <c r="BO83" i="2"/>
  <c r="BM83" i="2"/>
  <c r="Z83" i="2"/>
  <c r="Y83" i="2"/>
  <c r="P83" i="2"/>
  <c r="BO82" i="2"/>
  <c r="BN82" i="2"/>
  <c r="BM82" i="2"/>
  <c r="Z82" i="2"/>
  <c r="Y82" i="2"/>
  <c r="BP82" i="2" s="1"/>
  <c r="P82" i="2"/>
  <c r="X79" i="2"/>
  <c r="X78" i="2"/>
  <c r="BO77" i="2"/>
  <c r="BM77" i="2"/>
  <c r="Z77" i="2"/>
  <c r="Y77" i="2"/>
  <c r="P77" i="2"/>
  <c r="BO76" i="2"/>
  <c r="BM76" i="2"/>
  <c r="Z76" i="2"/>
  <c r="Y76" i="2"/>
  <c r="P76" i="2"/>
  <c r="X73" i="2"/>
  <c r="X72" i="2"/>
  <c r="BO71" i="2"/>
  <c r="BM71" i="2"/>
  <c r="Z71" i="2"/>
  <c r="Y71" i="2"/>
  <c r="P71" i="2"/>
  <c r="BO70" i="2"/>
  <c r="BM70" i="2"/>
  <c r="Z70" i="2"/>
  <c r="Y70" i="2"/>
  <c r="BN70" i="2" s="1"/>
  <c r="P70" i="2"/>
  <c r="BO69" i="2"/>
  <c r="BM69" i="2"/>
  <c r="Z69" i="2"/>
  <c r="Y69" i="2"/>
  <c r="BP69" i="2" s="1"/>
  <c r="P69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X62" i="2"/>
  <c r="X61" i="2"/>
  <c r="BO60" i="2"/>
  <c r="BM60" i="2"/>
  <c r="Z60" i="2"/>
  <c r="Z61" i="2" s="1"/>
  <c r="Y60" i="2"/>
  <c r="Y62" i="2" s="1"/>
  <c r="P60" i="2"/>
  <c r="X58" i="2"/>
  <c r="X57" i="2"/>
  <c r="BO56" i="2"/>
  <c r="BM56" i="2"/>
  <c r="Z56" i="2"/>
  <c r="Z57" i="2" s="1"/>
  <c r="Y56" i="2"/>
  <c r="Y58" i="2" s="1"/>
  <c r="P56" i="2"/>
  <c r="X54" i="2"/>
  <c r="X53" i="2"/>
  <c r="BO52" i="2"/>
  <c r="BM52" i="2"/>
  <c r="Z52" i="2"/>
  <c r="Z53" i="2" s="1"/>
  <c r="Y52" i="2"/>
  <c r="Y54" i="2" s="1"/>
  <c r="P52" i="2"/>
  <c r="X49" i="2"/>
  <c r="X48" i="2"/>
  <c r="BO47" i="2"/>
  <c r="BM47" i="2"/>
  <c r="Z47" i="2"/>
  <c r="Y47" i="2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Z48" i="2" s="1"/>
  <c r="Y42" i="2"/>
  <c r="BN42" i="2" s="1"/>
  <c r="P42" i="2"/>
  <c r="BO41" i="2"/>
  <c r="BM41" i="2"/>
  <c r="Z41" i="2"/>
  <c r="Y41" i="2"/>
  <c r="P41" i="2"/>
  <c r="X38" i="2"/>
  <c r="X37" i="2"/>
  <c r="BO36" i="2"/>
  <c r="BM36" i="2"/>
  <c r="Z36" i="2"/>
  <c r="Z37" i="2" s="1"/>
  <c r="Y36" i="2"/>
  <c r="P36" i="2"/>
  <c r="BO35" i="2"/>
  <c r="BM35" i="2"/>
  <c r="Z35" i="2"/>
  <c r="Y35" i="2"/>
  <c r="BN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P28" i="2"/>
  <c r="Y24" i="2"/>
  <c r="X24" i="2"/>
  <c r="Y23" i="2"/>
  <c r="X23" i="2"/>
  <c r="BO22" i="2"/>
  <c r="BM22" i="2"/>
  <c r="Z22" i="2"/>
  <c r="Z23" i="2" s="1"/>
  <c r="Y22" i="2"/>
  <c r="P22" i="2"/>
  <c r="H10" i="2"/>
  <c r="A9" i="2"/>
  <c r="F9" i="2" s="1"/>
  <c r="D7" i="2"/>
  <c r="Q6" i="2"/>
  <c r="P2" i="2"/>
  <c r="Z296" i="2" l="1"/>
  <c r="BN34" i="2"/>
  <c r="BN45" i="2"/>
  <c r="BN52" i="2"/>
  <c r="BP52" i="2"/>
  <c r="Y53" i="2"/>
  <c r="BN64" i="2"/>
  <c r="BN69" i="2"/>
  <c r="Z78" i="2"/>
  <c r="BN104" i="2"/>
  <c r="Z116" i="2"/>
  <c r="BN112" i="2"/>
  <c r="BN115" i="2"/>
  <c r="Y144" i="2"/>
  <c r="Y159" i="2"/>
  <c r="BN171" i="2"/>
  <c r="BN172" i="2"/>
  <c r="BN195" i="2"/>
  <c r="BN199" i="2"/>
  <c r="BN201" i="2"/>
  <c r="Y211" i="2"/>
  <c r="BN208" i="2"/>
  <c r="BN219" i="2"/>
  <c r="Y250" i="2"/>
  <c r="Z263" i="2"/>
  <c r="BN262" i="2"/>
  <c r="Y297" i="2"/>
  <c r="BN301" i="2"/>
  <c r="BN303" i="2"/>
  <c r="BN306" i="2"/>
  <c r="BN310" i="2"/>
  <c r="BN316" i="2"/>
  <c r="Y31" i="2"/>
  <c r="BP28" i="2"/>
  <c r="BN28" i="2"/>
  <c r="Y49" i="2"/>
  <c r="BP41" i="2"/>
  <c r="BN41" i="2"/>
  <c r="BP70" i="2"/>
  <c r="BP71" i="2"/>
  <c r="BN71" i="2"/>
  <c r="BP114" i="2"/>
  <c r="BN114" i="2"/>
  <c r="BN130" i="2"/>
  <c r="Y132" i="2"/>
  <c r="BP130" i="2"/>
  <c r="BP209" i="2"/>
  <c r="BN209" i="2"/>
  <c r="BP217" i="2"/>
  <c r="BP241" i="2"/>
  <c r="BN241" i="2"/>
  <c r="BP243" i="2"/>
  <c r="BN243" i="2"/>
  <c r="BP22" i="2"/>
  <c r="BN22" i="2"/>
  <c r="Z30" i="2"/>
  <c r="Y72" i="2"/>
  <c r="Y73" i="2"/>
  <c r="BP76" i="2"/>
  <c r="BN76" i="2"/>
  <c r="Z84" i="2"/>
  <c r="BP88" i="2"/>
  <c r="BN88" i="2"/>
  <c r="Y90" i="2"/>
  <c r="BP94" i="2"/>
  <c r="BN94" i="2"/>
  <c r="BP95" i="2"/>
  <c r="BP97" i="2"/>
  <c r="BN97" i="2"/>
  <c r="BP98" i="2"/>
  <c r="BP110" i="2"/>
  <c r="BN110" i="2"/>
  <c r="Y133" i="2"/>
  <c r="BP138" i="2"/>
  <c r="BN138" i="2"/>
  <c r="Y155" i="2"/>
  <c r="Y154" i="2"/>
  <c r="BP153" i="2"/>
  <c r="BN153" i="2"/>
  <c r="BP169" i="2"/>
  <c r="BN169" i="2"/>
  <c r="BP183" i="2"/>
  <c r="BN183" i="2"/>
  <c r="BP185" i="2"/>
  <c r="BN185" i="2"/>
  <c r="Y187" i="2"/>
  <c r="BP237" i="2"/>
  <c r="BN237" i="2"/>
  <c r="BP248" i="2"/>
  <c r="Y281" i="2"/>
  <c r="BP278" i="2"/>
  <c r="BN278" i="2"/>
  <c r="BP288" i="2"/>
  <c r="BN288" i="2"/>
  <c r="Y291" i="2"/>
  <c r="BP293" i="2"/>
  <c r="BP309" i="2"/>
  <c r="BP312" i="2"/>
  <c r="BP315" i="2"/>
  <c r="Y322" i="2"/>
  <c r="Y323" i="2"/>
  <c r="BP35" i="2"/>
  <c r="Y37" i="2"/>
  <c r="BP42" i="2"/>
  <c r="BP46" i="2"/>
  <c r="Z66" i="2"/>
  <c r="Z72" i="2"/>
  <c r="Y85" i="2"/>
  <c r="Z90" i="2"/>
  <c r="Y91" i="2"/>
  <c r="Z106" i="2"/>
  <c r="BP111" i="2"/>
  <c r="Z126" i="2"/>
  <c r="Y145" i="2"/>
  <c r="BP148" i="2"/>
  <c r="Y160" i="2"/>
  <c r="Y196" i="2"/>
  <c r="Y197" i="2"/>
  <c r="Z250" i="2"/>
  <c r="Z290" i="2"/>
  <c r="Z317" i="2"/>
  <c r="BN304" i="2"/>
  <c r="BN307" i="2"/>
  <c r="BN321" i="2"/>
  <c r="BP83" i="2"/>
  <c r="Y84" i="2"/>
  <c r="X326" i="2"/>
  <c r="X325" i="2"/>
  <c r="Y79" i="2"/>
  <c r="Y78" i="2"/>
  <c r="BN77" i="2"/>
  <c r="Y204" i="2"/>
  <c r="BP99" i="2"/>
  <c r="BN99" i="2"/>
  <c r="X328" i="2"/>
  <c r="X324" i="2"/>
  <c r="Y100" i="2"/>
  <c r="BP207" i="2"/>
  <c r="Y210" i="2"/>
  <c r="BN207" i="2"/>
  <c r="Y285" i="2"/>
  <c r="BP284" i="2"/>
  <c r="BN284" i="2"/>
  <c r="Y117" i="2"/>
  <c r="BN177" i="2"/>
  <c r="Z210" i="2"/>
  <c r="BN226" i="2"/>
  <c r="Y101" i="2"/>
  <c r="BP249" i="2"/>
  <c r="BN249" i="2"/>
  <c r="BP124" i="2"/>
  <c r="BN124" i="2"/>
  <c r="Y127" i="2"/>
  <c r="Y126" i="2"/>
  <c r="BP77" i="2"/>
  <c r="Y38" i="2"/>
  <c r="Y61" i="2"/>
  <c r="Z173" i="2"/>
  <c r="BP242" i="2"/>
  <c r="BN261" i="2"/>
  <c r="Y264" i="2"/>
  <c r="Y263" i="2"/>
  <c r="BP261" i="2"/>
  <c r="Y66" i="2"/>
  <c r="BN65" i="2"/>
  <c r="Y67" i="2"/>
  <c r="Z100" i="2"/>
  <c r="Y116" i="2"/>
  <c r="BN113" i="2"/>
  <c r="BN125" i="2"/>
  <c r="BN224" i="2"/>
  <c r="Y229" i="2"/>
  <c r="Y228" i="2"/>
  <c r="Y318" i="2"/>
  <c r="Y317" i="2"/>
  <c r="BP299" i="2"/>
  <c r="BN299" i="2"/>
  <c r="BP289" i="2"/>
  <c r="BN289" i="2"/>
  <c r="BP60" i="2"/>
  <c r="BN60" i="2"/>
  <c r="Y286" i="2"/>
  <c r="BP302" i="2"/>
  <c r="BN119" i="2"/>
  <c r="Y120" i="2"/>
  <c r="BP119" i="2"/>
  <c r="Z186" i="2"/>
  <c r="BP279" i="2"/>
  <c r="BN279" i="2"/>
  <c r="Y282" i="2"/>
  <c r="BN56" i="2"/>
  <c r="Y57" i="2"/>
  <c r="BP56" i="2"/>
  <c r="BN136" i="2"/>
  <c r="Y139" i="2"/>
  <c r="Y140" i="2"/>
  <c r="BP170" i="2"/>
  <c r="Y173" i="2"/>
  <c r="BN170" i="2"/>
  <c r="BP218" i="2"/>
  <c r="BN218" i="2"/>
  <c r="Y251" i="2"/>
  <c r="Y290" i="2"/>
  <c r="A10" i="2"/>
  <c r="J9" i="2"/>
  <c r="H9" i="2"/>
  <c r="BN44" i="2"/>
  <c r="Z139" i="2"/>
  <c r="Y174" i="2"/>
  <c r="Y191" i="2"/>
  <c r="Y190" i="2"/>
  <c r="BP189" i="2"/>
  <c r="Y203" i="2"/>
  <c r="BP224" i="2"/>
  <c r="BP294" i="2"/>
  <c r="BN294" i="2"/>
  <c r="BN300" i="2"/>
  <c r="BP300" i="2"/>
  <c r="Y30" i="2"/>
  <c r="BN29" i="2"/>
  <c r="Z203" i="2"/>
  <c r="BN202" i="2"/>
  <c r="BP202" i="2"/>
  <c r="Y234" i="2"/>
  <c r="Y233" i="2"/>
  <c r="BP232" i="2"/>
  <c r="Y245" i="2"/>
  <c r="Y165" i="2"/>
  <c r="BN164" i="2"/>
  <c r="Y166" i="2"/>
  <c r="BP47" i="2"/>
  <c r="BN47" i="2"/>
  <c r="F10" i="2"/>
  <c r="Y48" i="2"/>
  <c r="Y106" i="2"/>
  <c r="BN105" i="2"/>
  <c r="Y107" i="2"/>
  <c r="Y179" i="2"/>
  <c r="Z244" i="2"/>
  <c r="Y244" i="2"/>
  <c r="BN280" i="2"/>
  <c r="BP280" i="2"/>
  <c r="BP36" i="2"/>
  <c r="BN36" i="2"/>
  <c r="BP200" i="2"/>
  <c r="BP136" i="2"/>
  <c r="Z178" i="2"/>
  <c r="Z329" i="2" s="1"/>
  <c r="BP184" i="2"/>
  <c r="Y186" i="2"/>
  <c r="Y273" i="2"/>
  <c r="BN272" i="2"/>
  <c r="Y274" i="2"/>
  <c r="BN43" i="2"/>
  <c r="BN131" i="2"/>
  <c r="BN137" i="2"/>
  <c r="BN143" i="2"/>
  <c r="BN158" i="2"/>
  <c r="BN176" i="2"/>
  <c r="BN214" i="2"/>
  <c r="BN225" i="2"/>
  <c r="Y150" i="2"/>
  <c r="BP176" i="2"/>
  <c r="BP214" i="2"/>
  <c r="BN83" i="2"/>
  <c r="Y220" i="2"/>
  <c r="BN248" i="2"/>
  <c r="BN293" i="2"/>
  <c r="Y296" i="2"/>
  <c r="Y178" i="2"/>
  <c r="BN148" i="2"/>
  <c r="BN305" i="2"/>
  <c r="BN216" i="2"/>
  <c r="BN227" i="2"/>
  <c r="BN308" i="2"/>
  <c r="BN311" i="2"/>
  <c r="BN314" i="2"/>
  <c r="Y324" i="2" l="1"/>
  <c r="X327" i="2"/>
  <c r="Y326" i="2"/>
  <c r="Y328" i="2"/>
  <c r="Y325" i="2"/>
  <c r="Y327" i="2" s="1"/>
  <c r="C337" i="2" l="1"/>
  <c r="B337" i="2"/>
  <c r="A337" i="2"/>
</calcChain>
</file>

<file path=xl/sharedStrings.xml><?xml version="1.0" encoding="utf-8"?>
<sst xmlns="http://schemas.openxmlformats.org/spreadsheetml/2006/main" count="2107" uniqueCount="500">
  <si>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</si>
  <si>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</si>
  <si>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</si>
  <si>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</si>
  <si>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</si>
  <si>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</si>
  <si>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</si>
  <si>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</si>
  <si>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</si>
  <si>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</si>
  <si>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</si>
  <si>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</si>
  <si>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</si>
  <si>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</si>
  <si>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</si>
  <si>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</si>
  <si>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</si>
  <si>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</si>
  <si>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</si>
  <si>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</si>
  <si>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</si>
  <si>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</si>
  <si>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</si>
  <si>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</si>
  <si>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</si>
  <si>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</si>
  <si>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</si>
  <si>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</si>
  <si>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</si>
  <si>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</si>
  <si>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</si>
  <si>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</si>
  <si>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</si>
  <si>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</si>
  <si>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</si>
  <si>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</si>
  <si>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</si>
  <si>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</si>
  <si>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</si>
  <si>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</si>
  <si>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</si>
  <si>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</si>
  <si>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</si>
  <si>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</si>
  <si>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</si>
  <si>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</si>
  <si>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</si>
  <si>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</si>
  <si>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</si>
  <si>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</si>
  <si>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</si>
  <si>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</si>
  <si>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</si>
  <si>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</si>
  <si>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</si>
  <si>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</si>
  <si>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</si>
  <si>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</si>
  <si>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</si>
  <si>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</si>
  <si>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</si>
  <si>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</si>
  <si>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</si>
  <si>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</si>
  <si>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</si>
  <si>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</si>
  <si>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</si>
  <si>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</si>
  <si>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</si>
  <si>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</si>
  <si>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</si>
  <si>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</si>
  <si>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</si>
  <si>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</si>
  <si>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</si>
  <si>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</si>
  <si>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</si>
  <si>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</si>
  <si>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</si>
  <si>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</si>
  <si>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</si>
  <si>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</si>
  <si>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</si>
  <si>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</si>
  <si>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</si>
  <si>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</si>
  <si>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</si>
  <si>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</si>
  <si>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</si>
  <si>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</si>
  <si>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</si>
  <si>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</si>
  <si>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</si>
  <si>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</si>
  <si>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</si>
  <si>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</si>
  <si>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</si>
  <si>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</si>
  <si>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</si>
  <si>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</si>
  <si>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</si>
  <si>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</si>
  <si>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</si>
  <si>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</si>
  <si>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</si>
  <si>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</si>
  <si>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</si>
  <si>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</si>
  <si>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</si>
  <si>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</si>
  <si>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</si>
  <si>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</si>
  <si>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</si>
  <si>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</si>
  <si>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</si>
  <si>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</si>
  <si>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</si>
  <si>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</si>
  <si>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</si>
  <si>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</si>
  <si>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</si>
  <si>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</si>
  <si>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</si>
  <si>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</si>
  <si>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</si>
  <si>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</si>
  <si>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</si>
  <si>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</si>
  <si>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</si>
  <si>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</si>
  <si>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</si>
  <si>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</si>
  <si>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</si>
  <si>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</si>
  <si>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</si>
  <si>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</si>
  <si>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</si>
  <si>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</si>
  <si>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</si>
  <si>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</si>
  <si>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</si>
  <si>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</si>
  <si>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</si>
  <si>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</si>
  <si>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</si>
  <si>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</si>
  <si>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</si>
  <si>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</si>
  <si>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</si>
  <si>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</si>
  <si>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</si>
  <si>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</si>
  <si>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</si>
  <si>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</si>
  <si>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</si>
  <si>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</si>
  <si>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</si>
  <si>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</si>
  <si>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</si>
  <si>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</si>
  <si>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</si>
  <si>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</si>
  <si>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</si>
  <si>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</si>
  <si>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</si>
  <si>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</si>
  <si>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</si>
  <si>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</si>
  <si>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</si>
  <si>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</si>
  <si>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</si>
  <si>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</si>
  <si>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</si>
  <si>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</si>
  <si>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</si>
  <si>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</si>
  <si>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</si>
  <si>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</si>
  <si>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</si>
  <si>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</si>
  <si>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</si>
  <si>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</si>
  <si>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</si>
  <si>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</si>
  <si>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</si>
  <si>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</si>
  <si>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</si>
  <si>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</si>
  <si>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</si>
  <si>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</si>
  <si>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</si>
  <si>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</si>
  <si>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</si>
  <si>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</si>
  <si>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</si>
  <si>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</si>
  <si>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</si>
  <si>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</si>
  <si>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</si>
  <si>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</si>
  <si>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</si>
  <si>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</si>
  <si>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</si>
  <si>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</si>
  <si>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</si>
  <si>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</si>
  <si>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</si>
  <si>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</si>
  <si>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</si>
  <si>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</si>
  <si>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</si>
  <si>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</si>
  <si>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</si>
  <si>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</si>
  <si>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</si>
  <si>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</si>
  <si>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</si>
  <si>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</si>
  <si>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</si>
  <si>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</si>
  <si>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</si>
  <si>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</si>
  <si>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</si>
  <si>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</si>
  <si>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</si>
  <si>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</si>
  <si>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</si>
  <si>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</si>
  <si>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</si>
  <si>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</si>
  <si>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</si>
  <si>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SU000194</t>
  </si>
  <si>
    <t>P004095</t>
  </si>
  <si>
    <t>ЕАЭС N RU Д-RU.РА09.В.48842/23, ЕАЭС N RU Д-RU.РА10.В.33475/23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</si>
  <si>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</si>
  <si>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</si>
  <si>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</si>
  <si>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</si>
  <si>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</si>
  <si>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</si>
  <si>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</si>
  <si>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</si>
  <si>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</si>
  <si>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</si>
  <si>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</si>
  <si>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</si>
  <si>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</si>
  <si>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</si>
  <si>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</si>
  <si>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</si>
  <si>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</si>
  <si>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</si>
  <si>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</si>
  <si>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</si>
  <si>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</si>
  <si>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</si>
  <si>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</si>
  <si>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</si>
  <si>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</si>
  <si>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</si>
  <si>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</si>
  <si>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</si>
  <si>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</si>
  <si>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</si>
  <si>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</si>
  <si>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</si>
  <si>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</si>
  <si>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</si>
  <si>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</si>
  <si>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</si>
  <si>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</si>
  <si>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</si>
  <si>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</si>
  <si>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</si>
  <si>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</si>
  <si>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</si>
  <si>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</si>
  <si>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</si>
  <si>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</si>
  <si>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</si>
  <si>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</si>
  <si>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</si>
  <si>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</si>
  <si>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</si>
  <si>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</si>
  <si>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</si>
  <si>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</si>
  <si>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</si>
  <si>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</si>
  <si>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</si>
  <si>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</si>
  <si>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</si>
  <si>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</si>
  <si>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</si>
  <si>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</si>
  <si>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</si>
  <si>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</si>
  <si>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</si>
  <si>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</si>
  <si>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</si>
  <si>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</si>
  <si>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</si>
  <si>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</si>
  <si>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</si>
  <si>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</si>
  <si>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</si>
  <si>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</si>
  <si>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</si>
  <si>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</si>
  <si>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</si>
  <si>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</si>
  <si>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</si>
  <si>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</si>
  <si>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</si>
  <si>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</si>
  <si>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</si>
  <si>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</si>
  <si>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</si>
  <si>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</si>
  <si>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</si>
  <si>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</si>
  <si>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</si>
  <si>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</si>
  <si>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</si>
  <si>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</si>
  <si>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</si>
  <si>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</si>
  <si>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</si>
  <si>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</si>
  <si>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</si>
  <si>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</si>
  <si>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</si>
  <si>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</si>
  <si>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</si>
  <si>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</si>
  <si>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</si>
  <si>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</si>
  <si>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</si>
  <si>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</si>
  <si>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</si>
  <si>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</si>
  <si>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</si>
  <si>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</si>
  <si>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</si>
  <si>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</si>
  <si>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</si>
  <si>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</si>
  <si>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</si>
  <si>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</si>
  <si>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</si>
  <si>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</si>
  <si>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</si>
  <si>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</si>
  <si>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</si>
  <si>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</si>
  <si>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</si>
  <si>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</si>
  <si>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</si>
  <si>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</si>
  <si>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</si>
  <si>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</si>
  <si>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</si>
  <si>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</si>
  <si>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</si>
  <si>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</si>
  <si>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</si>
  <si>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</si>
  <si>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</si>
  <si>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</si>
  <si>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</si>
  <si>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</si>
  <si>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</si>
  <si>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</si>
  <si>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</si>
  <si>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</si>
  <si>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</si>
  <si>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</si>
  <si>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</si>
  <si>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</si>
  <si>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</si>
  <si>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</si>
  <si>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</si>
  <si>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</si>
  <si>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</si>
  <si>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</si>
  <si>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</si>
  <si>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</si>
  <si>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</si>
  <si>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</si>
  <si>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</si>
  <si>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</si>
  <si>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</si>
  <si>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</si>
  <si>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</si>
  <si>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</si>
  <si>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</si>
  <si>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</si>
  <si>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</si>
  <si>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</si>
  <si>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</si>
  <si>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</si>
  <si>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</si>
  <si>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</si>
  <si>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</si>
  <si>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</si>
  <si>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</si>
  <si>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</si>
  <si>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</si>
  <si>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</si>
  <si>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</si>
  <si>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</si>
  <si>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</si>
  <si>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</si>
  <si>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</si>
  <si>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</si>
  <si>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</si>
  <si>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</si>
  <si>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</si>
  <si>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</si>
  <si>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</si>
  <si>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</si>
  <si>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</si>
  <si>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</si>
  <si>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</si>
  <si>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</si>
  <si>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</si>
  <si>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</si>
  <si>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</si>
  <si>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</si>
  <si>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</si>
  <si>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</si>
  <si>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</si>
  <si>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</si>
  <si>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</si>
  <si>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</si>
  <si>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</si>
  <si>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</si>
  <si>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</si>
  <si>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</si>
  <si>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</si>
  <si>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</si>
  <si>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</si>
  <si>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</si>
  <si>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</si>
  <si>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</si>
  <si>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</si>
  <si>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</si>
  <si>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</si>
  <si>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</si>
  <si>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</si>
  <si>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</si>
  <si>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</si>
  <si>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</si>
  <si>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</si>
  <si>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</si>
  <si>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</si>
  <si>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</si>
  <si>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</si>
  <si>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</si>
  <si>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</si>
  <si>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</si>
  <si>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</si>
  <si>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</si>
  <si>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</si>
  <si>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</si>
  <si>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</si>
  <si>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</si>
  <si>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</si>
  <si>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</si>
  <si>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</si>
  <si>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</si>
  <si>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</si>
  <si>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</si>
  <si>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</si>
  <si>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</si>
  <si>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</si>
  <si>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</si>
  <si>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</si>
  <si>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</si>
  <si>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</si>
  <si>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</si>
  <si>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</si>
  <si>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</si>
  <si>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</si>
  <si>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</si>
  <si>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</si>
  <si>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</si>
  <si>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</si>
  <si>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</si>
  <si>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</si>
  <si>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</si>
  <si>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</si>
  <si>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</si>
  <si>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</si>
  <si>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</si>
  <si>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</si>
  <si>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</si>
  <si>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</si>
  <si>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</si>
  <si>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иосг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</si>
</sst>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26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83" sqref="AA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2" t="s">
        <v>26</v>
      </c>
      <c r="E1" s="532"/>
      <c r="F1" s="532"/>
      <c r="G1" s="14" t="s">
        <v>70</v>
      </c>
      <c r="H1" s="532" t="s">
        <v>47</v>
      </c>
      <c r="I1" s="532"/>
      <c r="J1" s="532"/>
      <c r="K1" s="532"/>
      <c r="L1" s="532"/>
      <c r="M1" s="532"/>
      <c r="N1" s="532"/>
      <c r="O1" s="532"/>
      <c r="P1" s="532"/>
      <c r="Q1" s="532"/>
      <c r="R1" s="533" t="s">
        <v>71</v>
      </c>
      <c r="S1" s="534"/>
      <c r="T1" s="5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5"/>
      <c r="R2" s="535"/>
      <c r="S2" s="535"/>
      <c r="T2" s="535"/>
      <c r="U2" s="535"/>
      <c r="V2" s="535"/>
      <c r="W2" s="5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5"/>
      <c r="Q3" s="535"/>
      <c r="R3" s="535"/>
      <c r="S3" s="535"/>
      <c r="T3" s="535"/>
      <c r="U3" s="535"/>
      <c r="V3" s="535"/>
      <c r="W3" s="5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3" t="s">
        <v>8</v>
      </c>
      <c r="B5" s="513"/>
      <c r="C5" s="513"/>
      <c r="D5" s="536"/>
      <c r="E5" s="536"/>
      <c r="F5" s="537" t="s">
        <v>14</v>
      </c>
      <c r="G5" s="537"/>
      <c r="H5" s="536" t="s">
        <v>499</v>
      </c>
      <c r="I5" s="536"/>
      <c r="J5" s="536"/>
      <c r="K5" s="536"/>
      <c r="L5" s="536"/>
      <c r="M5" s="536"/>
      <c r="N5" s="75"/>
      <c r="P5" s="27" t="s">
        <v>4</v>
      </c>
      <c r="Q5" s="538">
        <v>45831</v>
      </c>
      <c r="R5" s="539"/>
      <c r="T5" s="540" t="s">
        <v>3</v>
      </c>
      <c r="U5" s="541"/>
      <c r="V5" s="542" t="s">
        <v>485</v>
      </c>
      <c r="W5" s="543"/>
      <c r="AB5" s="59"/>
      <c r="AC5" s="59"/>
      <c r="AD5" s="59"/>
      <c r="AE5" s="59"/>
    </row>
    <row r="6" spans="1:32" s="17" customFormat="1" ht="24" customHeight="1" x14ac:dyDescent="0.2">
      <c r="A6" s="513" t="s">
        <v>1</v>
      </c>
      <c r="B6" s="513"/>
      <c r="C6" s="513"/>
      <c r="D6" s="514" t="s">
        <v>78</v>
      </c>
      <c r="E6" s="514"/>
      <c r="F6" s="514"/>
      <c r="G6" s="514"/>
      <c r="H6" s="514"/>
      <c r="I6" s="514"/>
      <c r="J6" s="514"/>
      <c r="K6" s="514"/>
      <c r="L6" s="514"/>
      <c r="M6" s="514"/>
      <c r="N6" s="76"/>
      <c r="P6" s="27" t="s">
        <v>27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515"/>
      <c r="T6" s="516" t="s">
        <v>5</v>
      </c>
      <c r="U6" s="517"/>
      <c r="V6" s="518" t="s">
        <v>72</v>
      </c>
      <c r="W6" s="51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525"/>
      <c r="M7" s="526"/>
      <c r="N7" s="77"/>
      <c r="P7" s="29"/>
      <c r="Q7" s="48"/>
      <c r="R7" s="48"/>
      <c r="T7" s="516"/>
      <c r="U7" s="517"/>
      <c r="V7" s="520"/>
      <c r="W7" s="521"/>
      <c r="AB7" s="59"/>
      <c r="AC7" s="59"/>
      <c r="AD7" s="59"/>
      <c r="AE7" s="59"/>
    </row>
    <row r="8" spans="1:32" s="17" customFormat="1" ht="25.5" customHeight="1" x14ac:dyDescent="0.2">
      <c r="A8" s="527" t="s">
        <v>58</v>
      </c>
      <c r="B8" s="527"/>
      <c r="C8" s="527"/>
      <c r="D8" s="528" t="s">
        <v>79</v>
      </c>
      <c r="E8" s="528"/>
      <c r="F8" s="528"/>
      <c r="G8" s="528"/>
      <c r="H8" s="528"/>
      <c r="I8" s="528"/>
      <c r="J8" s="528"/>
      <c r="K8" s="528"/>
      <c r="L8" s="528"/>
      <c r="M8" s="528"/>
      <c r="N8" s="78"/>
      <c r="P8" s="27" t="s">
        <v>11</v>
      </c>
      <c r="Q8" s="511">
        <v>0.5</v>
      </c>
      <c r="R8" s="529"/>
      <c r="T8" s="516"/>
      <c r="U8" s="517"/>
      <c r="V8" s="520"/>
      <c r="W8" s="521"/>
      <c r="AB8" s="59"/>
      <c r="AC8" s="59"/>
      <c r="AD8" s="59"/>
      <c r="AE8" s="59"/>
    </row>
    <row r="9" spans="1:32" s="17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3"/>
      <c r="C9" s="503"/>
      <c r="D9" s="504" t="s">
        <v>46</v>
      </c>
      <c r="E9" s="505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3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530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0"/>
      <c r="L9" s="530"/>
      <c r="M9" s="530"/>
      <c r="N9" s="73"/>
      <c r="P9" s="31" t="s">
        <v>15</v>
      </c>
      <c r="Q9" s="531"/>
      <c r="R9" s="531"/>
      <c r="T9" s="516"/>
      <c r="U9" s="517"/>
      <c r="V9" s="522"/>
      <c r="W9" s="52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3"/>
      <c r="C10" s="503"/>
      <c r="D10" s="504"/>
      <c r="E10" s="505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3"/>
      <c r="H10" s="506" t="str">
        <f>IFERROR(VLOOKUP($D$10,Proxy,2,FALSE),"")</f>
        <v/>
      </c>
      <c r="I10" s="506"/>
      <c r="J10" s="506"/>
      <c r="K10" s="506"/>
      <c r="L10" s="506"/>
      <c r="M10" s="506"/>
      <c r="N10" s="74"/>
      <c r="P10" s="31" t="s">
        <v>32</v>
      </c>
      <c r="Q10" s="507"/>
      <c r="R10" s="507"/>
      <c r="U10" s="29" t="s">
        <v>12</v>
      </c>
      <c r="V10" s="508" t="s">
        <v>73</v>
      </c>
      <c r="W10" s="5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0"/>
      <c r="R11" s="510"/>
      <c r="U11" s="29" t="s">
        <v>28</v>
      </c>
      <c r="V11" s="489" t="s">
        <v>55</v>
      </c>
      <c r="W11" s="4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8" t="s">
        <v>74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79"/>
      <c r="P12" s="27" t="s">
        <v>30</v>
      </c>
      <c r="Q12" s="511"/>
      <c r="R12" s="511"/>
      <c r="S12" s="28"/>
      <c r="T12"/>
      <c r="U12" s="29" t="s">
        <v>46</v>
      </c>
      <c r="V12" s="512"/>
      <c r="W12" s="512"/>
      <c r="X12"/>
      <c r="AB12" s="59"/>
      <c r="AC12" s="59"/>
      <c r="AD12" s="59"/>
      <c r="AE12" s="59"/>
    </row>
    <row r="13" spans="1:32" s="17" customFormat="1" ht="23.25" customHeight="1" x14ac:dyDescent="0.2">
      <c r="A13" s="488" t="s">
        <v>75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79"/>
      <c r="O13" s="31"/>
      <c r="P13" s="31" t="s">
        <v>31</v>
      </c>
      <c r="Q13" s="489"/>
      <c r="R13" s="4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8" t="s">
        <v>76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0" t="s">
        <v>77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80"/>
      <c r="O15"/>
      <c r="P15" s="491" t="s">
        <v>61</v>
      </c>
      <c r="Q15" s="491"/>
      <c r="R15" s="491"/>
      <c r="S15" s="491"/>
      <c r="T15" s="4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2"/>
      <c r="Q16" s="492"/>
      <c r="R16" s="492"/>
      <c r="S16" s="492"/>
      <c r="T16" s="4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4" t="s">
        <v>59</v>
      </c>
      <c r="B17" s="474" t="s">
        <v>49</v>
      </c>
      <c r="C17" s="495" t="s">
        <v>48</v>
      </c>
      <c r="D17" s="497" t="s">
        <v>50</v>
      </c>
      <c r="E17" s="498"/>
      <c r="F17" s="474" t="s">
        <v>21</v>
      </c>
      <c r="G17" s="474" t="s">
        <v>24</v>
      </c>
      <c r="H17" s="474" t="s">
        <v>22</v>
      </c>
      <c r="I17" s="474" t="s">
        <v>23</v>
      </c>
      <c r="J17" s="474" t="s">
        <v>16</v>
      </c>
      <c r="K17" s="474" t="s">
        <v>69</v>
      </c>
      <c r="L17" s="474" t="s">
        <v>67</v>
      </c>
      <c r="M17" s="474" t="s">
        <v>2</v>
      </c>
      <c r="N17" s="474" t="s">
        <v>66</v>
      </c>
      <c r="O17" s="474" t="s">
        <v>25</v>
      </c>
      <c r="P17" s="497" t="s">
        <v>17</v>
      </c>
      <c r="Q17" s="501"/>
      <c r="R17" s="501"/>
      <c r="S17" s="501"/>
      <c r="T17" s="498"/>
      <c r="U17" s="493" t="s">
        <v>56</v>
      </c>
      <c r="V17" s="494"/>
      <c r="W17" s="474" t="s">
        <v>6</v>
      </c>
      <c r="X17" s="474" t="s">
        <v>41</v>
      </c>
      <c r="Y17" s="476" t="s">
        <v>54</v>
      </c>
      <c r="Z17" s="478" t="s">
        <v>18</v>
      </c>
      <c r="AA17" s="480" t="s">
        <v>60</v>
      </c>
      <c r="AB17" s="480" t="s">
        <v>19</v>
      </c>
      <c r="AC17" s="480" t="s">
        <v>68</v>
      </c>
      <c r="AD17" s="482" t="s">
        <v>57</v>
      </c>
      <c r="AE17" s="483"/>
      <c r="AF17" s="484"/>
      <c r="AG17" s="85"/>
      <c r="BD17" s="84" t="s">
        <v>64</v>
      </c>
    </row>
    <row r="18" spans="1:68" ht="14.25" customHeight="1" x14ac:dyDescent="0.2">
      <c r="A18" s="475"/>
      <c r="B18" s="475"/>
      <c r="C18" s="496"/>
      <c r="D18" s="499"/>
      <c r="E18" s="500"/>
      <c r="F18" s="475"/>
      <c r="G18" s="475"/>
      <c r="H18" s="475"/>
      <c r="I18" s="475"/>
      <c r="J18" s="475"/>
      <c r="K18" s="475"/>
      <c r="L18" s="475"/>
      <c r="M18" s="475"/>
      <c r="N18" s="475"/>
      <c r="O18" s="475"/>
      <c r="P18" s="499"/>
      <c r="Q18" s="502"/>
      <c r="R18" s="502"/>
      <c r="S18" s="502"/>
      <c r="T18" s="500"/>
      <c r="U18" s="86" t="s">
        <v>44</v>
      </c>
      <c r="V18" s="86" t="s">
        <v>43</v>
      </c>
      <c r="W18" s="475"/>
      <c r="X18" s="475"/>
      <c r="Y18" s="477"/>
      <c r="Z18" s="479"/>
      <c r="AA18" s="481"/>
      <c r="AB18" s="481"/>
      <c r="AC18" s="481"/>
      <c r="AD18" s="485"/>
      <c r="AE18" s="486"/>
      <c r="AF18" s="487"/>
      <c r="AG18" s="85"/>
      <c r="BD18" s="84"/>
    </row>
    <row r="19" spans="1:68" ht="27.75" hidden="1" customHeight="1" x14ac:dyDescent="0.2">
      <c r="A19" s="380" t="s">
        <v>80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hidden="1" customHeight="1" x14ac:dyDescent="0.25">
      <c r="A20" s="350" t="s">
        <v>80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65"/>
      <c r="AB20" s="65"/>
      <c r="AC20" s="82"/>
    </row>
    <row r="21" spans="1:68" ht="14.25" hidden="1" customHeight="1" x14ac:dyDescent="0.25">
      <c r="A21" s="351" t="s">
        <v>81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346">
        <v>4607111035752</v>
      </c>
      <c r="E22" s="34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8"/>
      <c r="R22" s="348"/>
      <c r="S22" s="348"/>
      <c r="T22" s="34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40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1"/>
      <c r="P23" s="337" t="s">
        <v>40</v>
      </c>
      <c r="Q23" s="338"/>
      <c r="R23" s="338"/>
      <c r="S23" s="338"/>
      <c r="T23" s="338"/>
      <c r="U23" s="338"/>
      <c r="V23" s="33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1"/>
      <c r="P24" s="337" t="s">
        <v>40</v>
      </c>
      <c r="Q24" s="338"/>
      <c r="R24" s="338"/>
      <c r="S24" s="338"/>
      <c r="T24" s="338"/>
      <c r="U24" s="338"/>
      <c r="V24" s="33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hidden="1" customHeight="1" x14ac:dyDescent="0.25">
      <c r="A26" s="350" t="s">
        <v>89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65"/>
      <c r="AB26" s="65"/>
      <c r="AC26" s="82"/>
    </row>
    <row r="27" spans="1:68" ht="14.25" hidden="1" customHeight="1" x14ac:dyDescent="0.25">
      <c r="A27" s="351" t="s">
        <v>90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66"/>
      <c r="AB27" s="66"/>
      <c r="AC27" s="83"/>
    </row>
    <row r="28" spans="1:68" ht="27" hidden="1" customHeight="1" x14ac:dyDescent="0.25">
      <c r="A28" s="63" t="s">
        <v>91</v>
      </c>
      <c r="B28" s="63" t="s">
        <v>92</v>
      </c>
      <c r="C28" s="36">
        <v>4301132190</v>
      </c>
      <c r="D28" s="346">
        <v>4607111036537</v>
      </c>
      <c r="E28" s="34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7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8"/>
      <c r="R28" s="348"/>
      <c r="S28" s="348"/>
      <c r="T28" s="34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4301132188</v>
      </c>
      <c r="D29" s="346">
        <v>4607111036605</v>
      </c>
      <c r="E29" s="34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7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8"/>
      <c r="R29" s="348"/>
      <c r="S29" s="348"/>
      <c r="T29" s="34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idden="1" x14ac:dyDescent="0.2">
      <c r="A30" s="340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1"/>
      <c r="P30" s="337" t="s">
        <v>40</v>
      </c>
      <c r="Q30" s="338"/>
      <c r="R30" s="338"/>
      <c r="S30" s="338"/>
      <c r="T30" s="338"/>
      <c r="U30" s="338"/>
      <c r="V30" s="33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idden="1" x14ac:dyDescent="0.2">
      <c r="A31" s="340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1"/>
      <c r="P31" s="337" t="s">
        <v>40</v>
      </c>
      <c r="Q31" s="338"/>
      <c r="R31" s="338"/>
      <c r="S31" s="338"/>
      <c r="T31" s="338"/>
      <c r="U31" s="338"/>
      <c r="V31" s="33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hidden="1" customHeight="1" x14ac:dyDescent="0.25">
      <c r="A32" s="350" t="s">
        <v>98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65"/>
      <c r="AB32" s="65"/>
      <c r="AC32" s="82"/>
    </row>
    <row r="33" spans="1:68" ht="14.25" hidden="1" customHeight="1" x14ac:dyDescent="0.25">
      <c r="A33" s="351" t="s">
        <v>81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66"/>
      <c r="AB33" s="66"/>
      <c r="AC33" s="83"/>
    </row>
    <row r="34" spans="1:68" ht="27" hidden="1" customHeight="1" x14ac:dyDescent="0.25">
      <c r="A34" s="63" t="s">
        <v>99</v>
      </c>
      <c r="B34" s="63" t="s">
        <v>100</v>
      </c>
      <c r="C34" s="36">
        <v>4301071090</v>
      </c>
      <c r="D34" s="346">
        <v>4620207490075</v>
      </c>
      <c r="E34" s="34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8"/>
      <c r="R34" s="348"/>
      <c r="S34" s="348"/>
      <c r="T34" s="34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hidden="1" customHeight="1" x14ac:dyDescent="0.25">
      <c r="A35" s="63" t="s">
        <v>102</v>
      </c>
      <c r="B35" s="63" t="s">
        <v>103</v>
      </c>
      <c r="C35" s="36">
        <v>4301071092</v>
      </c>
      <c r="D35" s="346">
        <v>4620207490174</v>
      </c>
      <c r="E35" s="34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6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8"/>
      <c r="R35" s="348"/>
      <c r="S35" s="348"/>
      <c r="T35" s="34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hidden="1" customHeight="1" x14ac:dyDescent="0.25">
      <c r="A36" s="63" t="s">
        <v>105</v>
      </c>
      <c r="B36" s="63" t="s">
        <v>106</v>
      </c>
      <c r="C36" s="36">
        <v>4301071091</v>
      </c>
      <c r="D36" s="346">
        <v>4620207490044</v>
      </c>
      <c r="E36" s="34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7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8"/>
      <c r="R36" s="348"/>
      <c r="S36" s="348"/>
      <c r="T36" s="34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idden="1" x14ac:dyDescent="0.2">
      <c r="A37" s="340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1"/>
      <c r="P37" s="337" t="s">
        <v>40</v>
      </c>
      <c r="Q37" s="338"/>
      <c r="R37" s="338"/>
      <c r="S37" s="338"/>
      <c r="T37" s="338"/>
      <c r="U37" s="338"/>
      <c r="V37" s="33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idden="1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1"/>
      <c r="P38" s="337" t="s">
        <v>40</v>
      </c>
      <c r="Q38" s="338"/>
      <c r="R38" s="338"/>
      <c r="S38" s="338"/>
      <c r="T38" s="338"/>
      <c r="U38" s="338"/>
      <c r="V38" s="33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hidden="1" customHeight="1" x14ac:dyDescent="0.25">
      <c r="A39" s="350" t="s">
        <v>108</v>
      </c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  <c r="AA39" s="65"/>
      <c r="AB39" s="65"/>
      <c r="AC39" s="82"/>
    </row>
    <row r="40" spans="1:68" ht="14.25" hidden="1" customHeight="1" x14ac:dyDescent="0.25">
      <c r="A40" s="351" t="s">
        <v>81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66"/>
      <c r="AB40" s="66"/>
      <c r="AC40" s="83"/>
    </row>
    <row r="41" spans="1:68" ht="27" hidden="1" customHeight="1" x14ac:dyDescent="0.25">
      <c r="A41" s="63" t="s">
        <v>109</v>
      </c>
      <c r="B41" s="63" t="s">
        <v>110</v>
      </c>
      <c r="C41" s="36">
        <v>4301071032</v>
      </c>
      <c r="D41" s="346">
        <v>4607111038999</v>
      </c>
      <c r="E41" s="34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6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8"/>
      <c r="R41" s="348"/>
      <c r="S41" s="348"/>
      <c r="T41" s="34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hidden="1" customHeight="1" x14ac:dyDescent="0.25">
      <c r="A42" s="63" t="s">
        <v>112</v>
      </c>
      <c r="B42" s="63" t="s">
        <v>113</v>
      </c>
      <c r="C42" s="36">
        <v>4301071044</v>
      </c>
      <c r="D42" s="346">
        <v>4607111039385</v>
      </c>
      <c r="E42" s="346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48"/>
      <c r="R42" s="348"/>
      <c r="S42" s="348"/>
      <c r="T42" s="34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hidden="1" customHeight="1" x14ac:dyDescent="0.25">
      <c r="A43" s="63" t="s">
        <v>114</v>
      </c>
      <c r="B43" s="63" t="s">
        <v>115</v>
      </c>
      <c r="C43" s="36">
        <v>4301070972</v>
      </c>
      <c r="D43" s="346">
        <v>4607111037183</v>
      </c>
      <c r="E43" s="346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6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8"/>
      <c r="R43" s="348"/>
      <c r="S43" s="348"/>
      <c r="T43" s="34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hidden="1" customHeight="1" x14ac:dyDescent="0.25">
      <c r="A44" s="63" t="s">
        <v>116</v>
      </c>
      <c r="B44" s="63" t="s">
        <v>117</v>
      </c>
      <c r="C44" s="36">
        <v>4301071031</v>
      </c>
      <c r="D44" s="346">
        <v>4607111038982</v>
      </c>
      <c r="E44" s="34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6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8"/>
      <c r="R44" s="348"/>
      <c r="S44" s="348"/>
      <c r="T44" s="34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hidden="1" customHeight="1" x14ac:dyDescent="0.25">
      <c r="A45" s="63" t="s">
        <v>119</v>
      </c>
      <c r="B45" s="63" t="s">
        <v>120</v>
      </c>
      <c r="C45" s="36">
        <v>4301071046</v>
      </c>
      <c r="D45" s="346">
        <v>4607111039354</v>
      </c>
      <c r="E45" s="34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6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8"/>
      <c r="R45" s="348"/>
      <c r="S45" s="348"/>
      <c r="T45" s="34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hidden="1" customHeight="1" x14ac:dyDescent="0.25">
      <c r="A46" s="63" t="s">
        <v>121</v>
      </c>
      <c r="B46" s="63" t="s">
        <v>122</v>
      </c>
      <c r="C46" s="36">
        <v>4301071047</v>
      </c>
      <c r="D46" s="346">
        <v>4607111039330</v>
      </c>
      <c r="E46" s="346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48"/>
      <c r="R46" s="348"/>
      <c r="S46" s="348"/>
      <c r="T46" s="34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hidden="1" customHeight="1" x14ac:dyDescent="0.25">
      <c r="A47" s="63" t="s">
        <v>123</v>
      </c>
      <c r="B47" s="63" t="s">
        <v>124</v>
      </c>
      <c r="C47" s="36">
        <v>4301070968</v>
      </c>
      <c r="D47" s="346">
        <v>4607111036889</v>
      </c>
      <c r="E47" s="346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8"/>
      <c r="R47" s="348"/>
      <c r="S47" s="348"/>
      <c r="T47" s="34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idden="1" x14ac:dyDescent="0.2">
      <c r="A48" s="340"/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1"/>
      <c r="P48" s="337" t="s">
        <v>40</v>
      </c>
      <c r="Q48" s="338"/>
      <c r="R48" s="338"/>
      <c r="S48" s="338"/>
      <c r="T48" s="338"/>
      <c r="U48" s="338"/>
      <c r="V48" s="339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idden="1" x14ac:dyDescent="0.2">
      <c r="A49" s="340"/>
      <c r="B49" s="34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1"/>
      <c r="P49" s="337" t="s">
        <v>40</v>
      </c>
      <c r="Q49" s="338"/>
      <c r="R49" s="338"/>
      <c r="S49" s="338"/>
      <c r="T49" s="338"/>
      <c r="U49" s="338"/>
      <c r="V49" s="339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hidden="1" customHeight="1" x14ac:dyDescent="0.25">
      <c r="A50" s="350" t="s">
        <v>125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  <c r="AA50" s="65"/>
      <c r="AB50" s="65"/>
      <c r="AC50" s="82"/>
    </row>
    <row r="51" spans="1:68" ht="14.25" hidden="1" customHeight="1" x14ac:dyDescent="0.25">
      <c r="A51" s="351" t="s">
        <v>81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66"/>
      <c r="AB51" s="66"/>
      <c r="AC51" s="83"/>
    </row>
    <row r="52" spans="1:68" ht="16.5" hidden="1" customHeight="1" x14ac:dyDescent="0.25">
      <c r="A52" s="63" t="s">
        <v>126</v>
      </c>
      <c r="B52" s="63" t="s">
        <v>127</v>
      </c>
      <c r="C52" s="36">
        <v>4301071073</v>
      </c>
      <c r="D52" s="346">
        <v>4620207490822</v>
      </c>
      <c r="E52" s="34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8"/>
      <c r="R52" s="348"/>
      <c r="S52" s="348"/>
      <c r="T52" s="34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idden="1" x14ac:dyDescent="0.2">
      <c r="A53" s="340"/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1"/>
      <c r="P53" s="337" t="s">
        <v>40</v>
      </c>
      <c r="Q53" s="338"/>
      <c r="R53" s="338"/>
      <c r="S53" s="338"/>
      <c r="T53" s="338"/>
      <c r="U53" s="338"/>
      <c r="V53" s="339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idden="1" x14ac:dyDescent="0.2">
      <c r="A54" s="340"/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1"/>
      <c r="P54" s="337" t="s">
        <v>40</v>
      </c>
      <c r="Q54" s="338"/>
      <c r="R54" s="338"/>
      <c r="S54" s="338"/>
      <c r="T54" s="338"/>
      <c r="U54" s="338"/>
      <c r="V54" s="339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hidden="1" customHeight="1" x14ac:dyDescent="0.25">
      <c r="A55" s="351" t="s">
        <v>129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66"/>
      <c r="AB55" s="66"/>
      <c r="AC55" s="83"/>
    </row>
    <row r="56" spans="1:68" ht="16.5" hidden="1" customHeight="1" x14ac:dyDescent="0.25">
      <c r="A56" s="63" t="s">
        <v>130</v>
      </c>
      <c r="B56" s="63" t="s">
        <v>131</v>
      </c>
      <c r="C56" s="36">
        <v>4301100087</v>
      </c>
      <c r="D56" s="346">
        <v>4607111039743</v>
      </c>
      <c r="E56" s="34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8"/>
      <c r="R56" s="348"/>
      <c r="S56" s="348"/>
      <c r="T56" s="34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idden="1" x14ac:dyDescent="0.2">
      <c r="A57" s="340"/>
      <c r="B57" s="34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1"/>
      <c r="P57" s="337" t="s">
        <v>40</v>
      </c>
      <c r="Q57" s="338"/>
      <c r="R57" s="338"/>
      <c r="S57" s="338"/>
      <c r="T57" s="338"/>
      <c r="U57" s="338"/>
      <c r="V57" s="339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idden="1" x14ac:dyDescent="0.2">
      <c r="A58" s="340"/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1"/>
      <c r="P58" s="337" t="s">
        <v>40</v>
      </c>
      <c r="Q58" s="338"/>
      <c r="R58" s="338"/>
      <c r="S58" s="338"/>
      <c r="T58" s="338"/>
      <c r="U58" s="338"/>
      <c r="V58" s="339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hidden="1" customHeight="1" x14ac:dyDescent="0.25">
      <c r="A59" s="351" t="s">
        <v>90</v>
      </c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66"/>
      <c r="AB59" s="66"/>
      <c r="AC59" s="83"/>
    </row>
    <row r="60" spans="1:68" ht="16.5" hidden="1" customHeight="1" x14ac:dyDescent="0.25">
      <c r="A60" s="63" t="s">
        <v>133</v>
      </c>
      <c r="B60" s="63" t="s">
        <v>134</v>
      </c>
      <c r="C60" s="36">
        <v>4301132194</v>
      </c>
      <c r="D60" s="346">
        <v>4607111039712</v>
      </c>
      <c r="E60" s="346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5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48"/>
      <c r="R60" s="348"/>
      <c r="S60" s="348"/>
      <c r="T60" s="34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idden="1" x14ac:dyDescent="0.2">
      <c r="A61" s="340"/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1"/>
      <c r="P61" s="337" t="s">
        <v>40</v>
      </c>
      <c r="Q61" s="338"/>
      <c r="R61" s="338"/>
      <c r="S61" s="338"/>
      <c r="T61" s="338"/>
      <c r="U61" s="338"/>
      <c r="V61" s="339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idden="1" x14ac:dyDescent="0.2">
      <c r="A62" s="340"/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1"/>
      <c r="P62" s="337" t="s">
        <v>40</v>
      </c>
      <c r="Q62" s="338"/>
      <c r="R62" s="338"/>
      <c r="S62" s="338"/>
      <c r="T62" s="338"/>
      <c r="U62" s="338"/>
      <c r="V62" s="339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hidden="1" customHeight="1" x14ac:dyDescent="0.25">
      <c r="A63" s="351" t="s">
        <v>136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66"/>
      <c r="AB63" s="66"/>
      <c r="AC63" s="83"/>
    </row>
    <row r="64" spans="1:68" ht="16.5" hidden="1" customHeight="1" x14ac:dyDescent="0.25">
      <c r="A64" s="63" t="s">
        <v>137</v>
      </c>
      <c r="B64" s="63" t="s">
        <v>138</v>
      </c>
      <c r="C64" s="36">
        <v>4301136018</v>
      </c>
      <c r="D64" s="346">
        <v>4607111037008</v>
      </c>
      <c r="E64" s="346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8"/>
      <c r="R64" s="348"/>
      <c r="S64" s="348"/>
      <c r="T64" s="34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hidden="1" customHeight="1" x14ac:dyDescent="0.25">
      <c r="A65" s="63" t="s">
        <v>140</v>
      </c>
      <c r="B65" s="63" t="s">
        <v>141</v>
      </c>
      <c r="C65" s="36">
        <v>4301136015</v>
      </c>
      <c r="D65" s="346">
        <v>4607111037398</v>
      </c>
      <c r="E65" s="346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8"/>
      <c r="R65" s="348"/>
      <c r="S65" s="348"/>
      <c r="T65" s="34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idden="1" x14ac:dyDescent="0.2">
      <c r="A66" s="340"/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1"/>
      <c r="P66" s="337" t="s">
        <v>40</v>
      </c>
      <c r="Q66" s="338"/>
      <c r="R66" s="338"/>
      <c r="S66" s="338"/>
      <c r="T66" s="338"/>
      <c r="U66" s="338"/>
      <c r="V66" s="339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idden="1" x14ac:dyDescent="0.2">
      <c r="A67" s="340"/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1"/>
      <c r="P67" s="337" t="s">
        <v>40</v>
      </c>
      <c r="Q67" s="338"/>
      <c r="R67" s="338"/>
      <c r="S67" s="338"/>
      <c r="T67" s="338"/>
      <c r="U67" s="338"/>
      <c r="V67" s="339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hidden="1" customHeight="1" x14ac:dyDescent="0.25">
      <c r="A68" s="351" t="s">
        <v>142</v>
      </c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66"/>
      <c r="AB68" s="66"/>
      <c r="AC68" s="83"/>
    </row>
    <row r="69" spans="1:68" ht="16.5" hidden="1" customHeight="1" x14ac:dyDescent="0.25">
      <c r="A69" s="63" t="s">
        <v>143</v>
      </c>
      <c r="B69" s="63" t="s">
        <v>144</v>
      </c>
      <c r="C69" s="36">
        <v>4301135664</v>
      </c>
      <c r="D69" s="346">
        <v>4607111039705</v>
      </c>
      <c r="E69" s="346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5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48"/>
      <c r="R69" s="348"/>
      <c r="S69" s="348"/>
      <c r="T69" s="34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hidden="1" customHeight="1" x14ac:dyDescent="0.25">
      <c r="A70" s="63" t="s">
        <v>145</v>
      </c>
      <c r="B70" s="63" t="s">
        <v>146</v>
      </c>
      <c r="C70" s="36">
        <v>4301135665</v>
      </c>
      <c r="D70" s="346">
        <v>4607111039729</v>
      </c>
      <c r="E70" s="34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48"/>
      <c r="R70" s="348"/>
      <c r="S70" s="348"/>
      <c r="T70" s="34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hidden="1" customHeight="1" x14ac:dyDescent="0.25">
      <c r="A71" s="63" t="s">
        <v>148</v>
      </c>
      <c r="B71" s="63" t="s">
        <v>149</v>
      </c>
      <c r="C71" s="36">
        <v>4301135702</v>
      </c>
      <c r="D71" s="346">
        <v>4620207490228</v>
      </c>
      <c r="E71" s="34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5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48"/>
      <c r="R71" s="348"/>
      <c r="S71" s="348"/>
      <c r="T71" s="34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idden="1" x14ac:dyDescent="0.2">
      <c r="A72" s="340"/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1"/>
      <c r="P72" s="337" t="s">
        <v>40</v>
      </c>
      <c r="Q72" s="338"/>
      <c r="R72" s="338"/>
      <c r="S72" s="338"/>
      <c r="T72" s="338"/>
      <c r="U72" s="338"/>
      <c r="V72" s="339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340"/>
      <c r="B73" s="34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1"/>
      <c r="P73" s="337" t="s">
        <v>40</v>
      </c>
      <c r="Q73" s="338"/>
      <c r="R73" s="338"/>
      <c r="S73" s="338"/>
      <c r="T73" s="338"/>
      <c r="U73" s="338"/>
      <c r="V73" s="339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hidden="1" customHeight="1" x14ac:dyDescent="0.25">
      <c r="A74" s="350" t="s">
        <v>150</v>
      </c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  <c r="AA74" s="65"/>
      <c r="AB74" s="65"/>
      <c r="AC74" s="82"/>
    </row>
    <row r="75" spans="1:68" ht="14.25" hidden="1" customHeight="1" x14ac:dyDescent="0.25">
      <c r="A75" s="351" t="s">
        <v>81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66"/>
      <c r="AB75" s="66"/>
      <c r="AC75" s="83"/>
    </row>
    <row r="76" spans="1:68" ht="27" hidden="1" customHeight="1" x14ac:dyDescent="0.25">
      <c r="A76" s="63" t="s">
        <v>151</v>
      </c>
      <c r="B76" s="63" t="s">
        <v>152</v>
      </c>
      <c r="C76" s="36">
        <v>4301070977</v>
      </c>
      <c r="D76" s="346">
        <v>4607111037411</v>
      </c>
      <c r="E76" s="346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8"/>
      <c r="R76" s="348"/>
      <c r="S76" s="348"/>
      <c r="T76" s="34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hidden="1" customHeight="1" x14ac:dyDescent="0.25">
      <c r="A77" s="63" t="s">
        <v>155</v>
      </c>
      <c r="B77" s="63" t="s">
        <v>156</v>
      </c>
      <c r="C77" s="36">
        <v>4301070981</v>
      </c>
      <c r="D77" s="346">
        <v>4607111036728</v>
      </c>
      <c r="E77" s="346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8"/>
      <c r="R77" s="348"/>
      <c r="S77" s="348"/>
      <c r="T77" s="34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idden="1" x14ac:dyDescent="0.2">
      <c r="A78" s="340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1"/>
      <c r="P78" s="337" t="s">
        <v>40</v>
      </c>
      <c r="Q78" s="338"/>
      <c r="R78" s="338"/>
      <c r="S78" s="338"/>
      <c r="T78" s="338"/>
      <c r="U78" s="338"/>
      <c r="V78" s="339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idden="1" x14ac:dyDescent="0.2">
      <c r="A79" s="340"/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1"/>
      <c r="P79" s="337" t="s">
        <v>40</v>
      </c>
      <c r="Q79" s="338"/>
      <c r="R79" s="338"/>
      <c r="S79" s="338"/>
      <c r="T79" s="338"/>
      <c r="U79" s="338"/>
      <c r="V79" s="339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hidden="1" customHeight="1" x14ac:dyDescent="0.25">
      <c r="A80" s="350" t="s">
        <v>157</v>
      </c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  <c r="AA80" s="65"/>
      <c r="AB80" s="65"/>
      <c r="AC80" s="82"/>
    </row>
    <row r="81" spans="1:68" ht="14.25" hidden="1" customHeight="1" x14ac:dyDescent="0.25">
      <c r="A81" s="351" t="s">
        <v>142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66"/>
      <c r="AB81" s="66"/>
      <c r="AC81" s="83"/>
    </row>
    <row r="82" spans="1:68" ht="27" hidden="1" customHeight="1" x14ac:dyDescent="0.25">
      <c r="A82" s="63" t="s">
        <v>158</v>
      </c>
      <c r="B82" s="63" t="s">
        <v>159</v>
      </c>
      <c r="C82" s="36">
        <v>4301135574</v>
      </c>
      <c r="D82" s="346">
        <v>4607111033659</v>
      </c>
      <c r="E82" s="34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4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48"/>
      <c r="R82" s="348"/>
      <c r="S82" s="348"/>
      <c r="T82" s="34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161</v>
      </c>
      <c r="B83" s="63" t="s">
        <v>162</v>
      </c>
      <c r="C83" s="36">
        <v>4301135586</v>
      </c>
      <c r="D83" s="346">
        <v>4607111033659</v>
      </c>
      <c r="E83" s="346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5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8"/>
      <c r="R83" s="348"/>
      <c r="S83" s="348"/>
      <c r="T83" s="349"/>
      <c r="U83" s="39" t="s">
        <v>46</v>
      </c>
      <c r="V83" s="39" t="s">
        <v>46</v>
      </c>
      <c r="W83" s="40" t="s">
        <v>39</v>
      </c>
      <c r="X83" s="58">
        <v>18</v>
      </c>
      <c r="Y83" s="55">
        <f>IFERROR(IF(X83="","",X83),"")</f>
        <v>18</v>
      </c>
      <c r="Z83" s="41">
        <f>IFERROR(IF(X83="","",X83*0.00941),"")</f>
        <v>0.16938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39.992400000000004</v>
      </c>
      <c r="BN83" s="81">
        <f>IFERROR(Y83*I83,"0")</f>
        <v>39.992400000000004</v>
      </c>
      <c r="BO83" s="81">
        <f>IFERROR(X83/J83,"0")</f>
        <v>0.12857142857142856</v>
      </c>
      <c r="BP83" s="81">
        <f>IFERROR(Y83/J83,"0")</f>
        <v>0.12857142857142856</v>
      </c>
    </row>
    <row r="84" spans="1:68" x14ac:dyDescent="0.2">
      <c r="A84" s="340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1"/>
      <c r="P84" s="337" t="s">
        <v>40</v>
      </c>
      <c r="Q84" s="338"/>
      <c r="R84" s="338"/>
      <c r="S84" s="338"/>
      <c r="T84" s="338"/>
      <c r="U84" s="338"/>
      <c r="V84" s="339"/>
      <c r="W84" s="42" t="s">
        <v>39</v>
      </c>
      <c r="X84" s="43">
        <f>IFERROR(SUM(X82:X83),"0")</f>
        <v>18</v>
      </c>
      <c r="Y84" s="43">
        <f>IFERROR(SUM(Y82:Y83),"0")</f>
        <v>18</v>
      </c>
      <c r="Z84" s="43">
        <f>IFERROR(IF(Z82="",0,Z82),"0")+IFERROR(IF(Z83="",0,Z83),"0")</f>
        <v>0.16938</v>
      </c>
      <c r="AA84" s="67"/>
      <c r="AB84" s="67"/>
      <c r="AC84" s="67"/>
    </row>
    <row r="85" spans="1:68" x14ac:dyDescent="0.2">
      <c r="A85" s="340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1"/>
      <c r="P85" s="337" t="s">
        <v>40</v>
      </c>
      <c r="Q85" s="338"/>
      <c r="R85" s="338"/>
      <c r="S85" s="338"/>
      <c r="T85" s="338"/>
      <c r="U85" s="338"/>
      <c r="V85" s="339"/>
      <c r="W85" s="42" t="s">
        <v>0</v>
      </c>
      <c r="X85" s="43">
        <f>IFERROR(SUMPRODUCT(X82:X83*H82:H83),"0")</f>
        <v>32.4</v>
      </c>
      <c r="Y85" s="43">
        <f>IFERROR(SUMPRODUCT(Y82:Y83*H82:H83),"0")</f>
        <v>32.4</v>
      </c>
      <c r="Z85" s="42"/>
      <c r="AA85" s="67"/>
      <c r="AB85" s="67"/>
      <c r="AC85" s="67"/>
    </row>
    <row r="86" spans="1:68" ht="16.5" hidden="1" customHeight="1" x14ac:dyDescent="0.25">
      <c r="A86" s="350" t="s">
        <v>163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  <c r="AA86" s="65"/>
      <c r="AB86" s="65"/>
      <c r="AC86" s="82"/>
    </row>
    <row r="87" spans="1:68" ht="14.25" hidden="1" customHeight="1" x14ac:dyDescent="0.25">
      <c r="A87" s="351" t="s">
        <v>164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66"/>
      <c r="AB87" s="66"/>
      <c r="AC87" s="83"/>
    </row>
    <row r="88" spans="1:68" ht="27" hidden="1" customHeight="1" x14ac:dyDescent="0.25">
      <c r="A88" s="63" t="s">
        <v>165</v>
      </c>
      <c r="B88" s="63" t="s">
        <v>166</v>
      </c>
      <c r="C88" s="36">
        <v>4301131047</v>
      </c>
      <c r="D88" s="346">
        <v>4607111034120</v>
      </c>
      <c r="E88" s="34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48"/>
      <c r="R88" s="348"/>
      <c r="S88" s="348"/>
      <c r="T88" s="34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hidden="1" customHeight="1" x14ac:dyDescent="0.25">
      <c r="A89" s="63" t="s">
        <v>168</v>
      </c>
      <c r="B89" s="63" t="s">
        <v>169</v>
      </c>
      <c r="C89" s="36">
        <v>4301131046</v>
      </c>
      <c r="D89" s="346">
        <v>4607111034137</v>
      </c>
      <c r="E89" s="34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48"/>
      <c r="R89" s="348"/>
      <c r="S89" s="348"/>
      <c r="T89" s="34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idden="1" x14ac:dyDescent="0.2">
      <c r="A90" s="340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1"/>
      <c r="P90" s="337" t="s">
        <v>40</v>
      </c>
      <c r="Q90" s="338"/>
      <c r="R90" s="338"/>
      <c r="S90" s="338"/>
      <c r="T90" s="338"/>
      <c r="U90" s="338"/>
      <c r="V90" s="339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idden="1" x14ac:dyDescent="0.2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1"/>
      <c r="P91" s="337" t="s">
        <v>40</v>
      </c>
      <c r="Q91" s="338"/>
      <c r="R91" s="338"/>
      <c r="S91" s="338"/>
      <c r="T91" s="338"/>
      <c r="U91" s="338"/>
      <c r="V91" s="339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hidden="1" customHeight="1" x14ac:dyDescent="0.25">
      <c r="A92" s="350" t="s">
        <v>171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  <c r="AA92" s="65"/>
      <c r="AB92" s="65"/>
      <c r="AC92" s="82"/>
    </row>
    <row r="93" spans="1:68" ht="14.25" hidden="1" customHeight="1" x14ac:dyDescent="0.25">
      <c r="A93" s="351" t="s">
        <v>142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66"/>
      <c r="AB93" s="66"/>
      <c r="AC93" s="83"/>
    </row>
    <row r="94" spans="1:68" ht="27" hidden="1" customHeight="1" x14ac:dyDescent="0.25">
      <c r="A94" s="63" t="s">
        <v>172</v>
      </c>
      <c r="B94" s="63" t="s">
        <v>173</v>
      </c>
      <c r="C94" s="36">
        <v>4301135763</v>
      </c>
      <c r="D94" s="346">
        <v>4620207491027</v>
      </c>
      <c r="E94" s="346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43" t="s">
        <v>174</v>
      </c>
      <c r="Q94" s="348"/>
      <c r="R94" s="348"/>
      <c r="S94" s="348"/>
      <c r="T94" s="34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hidden="1" customHeight="1" x14ac:dyDescent="0.25">
      <c r="A95" s="63" t="s">
        <v>175</v>
      </c>
      <c r="B95" s="63" t="s">
        <v>176</v>
      </c>
      <c r="C95" s="36">
        <v>4301135793</v>
      </c>
      <c r="D95" s="346">
        <v>4620207491003</v>
      </c>
      <c r="E95" s="34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4" t="s">
        <v>177</v>
      </c>
      <c r="Q95" s="348"/>
      <c r="R95" s="348"/>
      <c r="S95" s="348"/>
      <c r="T95" s="34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hidden="1" customHeight="1" x14ac:dyDescent="0.25">
      <c r="A96" s="63" t="s">
        <v>178</v>
      </c>
      <c r="B96" s="63" t="s">
        <v>179</v>
      </c>
      <c r="C96" s="36">
        <v>4301135768</v>
      </c>
      <c r="D96" s="346">
        <v>4620207491034</v>
      </c>
      <c r="E96" s="346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5" t="s">
        <v>180</v>
      </c>
      <c r="Q96" s="348"/>
      <c r="R96" s="348"/>
      <c r="S96" s="348"/>
      <c r="T96" s="34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hidden="1" customHeight="1" x14ac:dyDescent="0.25">
      <c r="A97" s="63" t="s">
        <v>182</v>
      </c>
      <c r="B97" s="63" t="s">
        <v>183</v>
      </c>
      <c r="C97" s="36">
        <v>4301135760</v>
      </c>
      <c r="D97" s="346">
        <v>4620207491010</v>
      </c>
      <c r="E97" s="346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6" t="s">
        <v>184</v>
      </c>
      <c r="Q97" s="348"/>
      <c r="R97" s="348"/>
      <c r="S97" s="348"/>
      <c r="T97" s="34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hidden="1" customHeight="1" x14ac:dyDescent="0.25">
      <c r="A98" s="63" t="s">
        <v>185</v>
      </c>
      <c r="B98" s="63" t="s">
        <v>186</v>
      </c>
      <c r="C98" s="36">
        <v>4301135571</v>
      </c>
      <c r="D98" s="346">
        <v>4607111035028</v>
      </c>
      <c r="E98" s="346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1" t="s">
        <v>187</v>
      </c>
      <c r="Q98" s="348"/>
      <c r="R98" s="348"/>
      <c r="S98" s="348"/>
      <c r="T98" s="34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hidden="1" customHeight="1" x14ac:dyDescent="0.25">
      <c r="A99" s="63" t="s">
        <v>188</v>
      </c>
      <c r="B99" s="63" t="s">
        <v>189</v>
      </c>
      <c r="C99" s="36">
        <v>4301135285</v>
      </c>
      <c r="D99" s="346">
        <v>4607111036407</v>
      </c>
      <c r="E99" s="346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48"/>
      <c r="R99" s="348"/>
      <c r="S99" s="348"/>
      <c r="T99" s="34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idden="1" x14ac:dyDescent="0.2">
      <c r="A100" s="340"/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1"/>
      <c r="P100" s="337" t="s">
        <v>40</v>
      </c>
      <c r="Q100" s="338"/>
      <c r="R100" s="338"/>
      <c r="S100" s="338"/>
      <c r="T100" s="338"/>
      <c r="U100" s="338"/>
      <c r="V100" s="339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340"/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1"/>
      <c r="P101" s="337" t="s">
        <v>40</v>
      </c>
      <c r="Q101" s="338"/>
      <c r="R101" s="338"/>
      <c r="S101" s="338"/>
      <c r="T101" s="338"/>
      <c r="U101" s="338"/>
      <c r="V101" s="339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hidden="1" customHeight="1" x14ac:dyDescent="0.25">
      <c r="A102" s="350" t="s">
        <v>191</v>
      </c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  <c r="AA102" s="65"/>
      <c r="AB102" s="65"/>
      <c r="AC102" s="82"/>
    </row>
    <row r="103" spans="1:68" ht="14.25" hidden="1" customHeight="1" x14ac:dyDescent="0.25">
      <c r="A103" s="351" t="s">
        <v>136</v>
      </c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1"/>
      <c r="P103" s="351"/>
      <c r="Q103" s="351"/>
      <c r="R103" s="351"/>
      <c r="S103" s="351"/>
      <c r="T103" s="351"/>
      <c r="U103" s="351"/>
      <c r="V103" s="351"/>
      <c r="W103" s="351"/>
      <c r="X103" s="351"/>
      <c r="Y103" s="351"/>
      <c r="Z103" s="351"/>
      <c r="AA103" s="66"/>
      <c r="AB103" s="66"/>
      <c r="AC103" s="83"/>
    </row>
    <row r="104" spans="1:68" ht="27" hidden="1" customHeight="1" x14ac:dyDescent="0.25">
      <c r="A104" s="63" t="s">
        <v>192</v>
      </c>
      <c r="B104" s="63" t="s">
        <v>193</v>
      </c>
      <c r="C104" s="36">
        <v>4301136070</v>
      </c>
      <c r="D104" s="346">
        <v>4607025784012</v>
      </c>
      <c r="E104" s="346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8"/>
      <c r="R104" s="348"/>
      <c r="S104" s="348"/>
      <c r="T104" s="34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hidden="1" customHeight="1" x14ac:dyDescent="0.25">
      <c r="A105" s="63" t="s">
        <v>195</v>
      </c>
      <c r="B105" s="63" t="s">
        <v>196</v>
      </c>
      <c r="C105" s="36">
        <v>4301136079</v>
      </c>
      <c r="D105" s="346">
        <v>4607025784319</v>
      </c>
      <c r="E105" s="346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48"/>
      <c r="R105" s="348"/>
      <c r="S105" s="348"/>
      <c r="T105" s="349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idden="1" x14ac:dyDescent="0.2">
      <c r="A106" s="340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1"/>
      <c r="P106" s="337" t="s">
        <v>40</v>
      </c>
      <c r="Q106" s="338"/>
      <c r="R106" s="338"/>
      <c r="S106" s="338"/>
      <c r="T106" s="338"/>
      <c r="U106" s="338"/>
      <c r="V106" s="339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idden="1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1"/>
      <c r="P107" s="337" t="s">
        <v>40</v>
      </c>
      <c r="Q107" s="338"/>
      <c r="R107" s="338"/>
      <c r="S107" s="338"/>
      <c r="T107" s="338"/>
      <c r="U107" s="338"/>
      <c r="V107" s="339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hidden="1" customHeight="1" x14ac:dyDescent="0.25">
      <c r="A108" s="350" t="s">
        <v>197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  <c r="AA108" s="65"/>
      <c r="AB108" s="65"/>
      <c r="AC108" s="82"/>
    </row>
    <row r="109" spans="1:68" ht="14.25" hidden="1" customHeight="1" x14ac:dyDescent="0.25">
      <c r="A109" s="351" t="s">
        <v>81</v>
      </c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1"/>
      <c r="P109" s="351"/>
      <c r="Q109" s="351"/>
      <c r="R109" s="351"/>
      <c r="S109" s="351"/>
      <c r="T109" s="351"/>
      <c r="U109" s="351"/>
      <c r="V109" s="351"/>
      <c r="W109" s="351"/>
      <c r="X109" s="351"/>
      <c r="Y109" s="351"/>
      <c r="Z109" s="351"/>
      <c r="AA109" s="66"/>
      <c r="AB109" s="66"/>
      <c r="AC109" s="83"/>
    </row>
    <row r="110" spans="1:68" ht="27" hidden="1" customHeight="1" x14ac:dyDescent="0.25">
      <c r="A110" s="63" t="s">
        <v>198</v>
      </c>
      <c r="B110" s="63" t="s">
        <v>199</v>
      </c>
      <c r="C110" s="36">
        <v>4301071074</v>
      </c>
      <c r="D110" s="346">
        <v>4620207491157</v>
      </c>
      <c r="E110" s="346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48"/>
      <c r="R110" s="348"/>
      <c r="S110" s="348"/>
      <c r="T110" s="34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hidden="1" customHeight="1" x14ac:dyDescent="0.25">
      <c r="A111" s="63" t="s">
        <v>201</v>
      </c>
      <c r="B111" s="63" t="s">
        <v>202</v>
      </c>
      <c r="C111" s="36">
        <v>4301071051</v>
      </c>
      <c r="D111" s="346">
        <v>4607111039262</v>
      </c>
      <c r="E111" s="346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48"/>
      <c r="R111" s="348"/>
      <c r="S111" s="348"/>
      <c r="T111" s="34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hidden="1" customHeight="1" x14ac:dyDescent="0.25">
      <c r="A112" s="63" t="s">
        <v>203</v>
      </c>
      <c r="B112" s="63" t="s">
        <v>204</v>
      </c>
      <c r="C112" s="36">
        <v>4301071038</v>
      </c>
      <c r="D112" s="346">
        <v>4607111039248</v>
      </c>
      <c r="E112" s="346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48"/>
      <c r="R112" s="348"/>
      <c r="S112" s="348"/>
      <c r="T112" s="349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hidden="1" customHeight="1" x14ac:dyDescent="0.25">
      <c r="A113" s="63" t="s">
        <v>205</v>
      </c>
      <c r="B113" s="63" t="s">
        <v>206</v>
      </c>
      <c r="C113" s="36">
        <v>4301070976</v>
      </c>
      <c r="D113" s="346">
        <v>4607111034144</v>
      </c>
      <c r="E113" s="346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48"/>
      <c r="R113" s="348"/>
      <c r="S113" s="348"/>
      <c r="T113" s="349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hidden="1" customHeight="1" x14ac:dyDescent="0.25">
      <c r="A114" s="63" t="s">
        <v>207</v>
      </c>
      <c r="B114" s="63" t="s">
        <v>208</v>
      </c>
      <c r="C114" s="36">
        <v>4301071049</v>
      </c>
      <c r="D114" s="346">
        <v>4607111039293</v>
      </c>
      <c r="E114" s="346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48"/>
      <c r="R114" s="348"/>
      <c r="S114" s="348"/>
      <c r="T114" s="34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hidden="1" customHeight="1" x14ac:dyDescent="0.25">
      <c r="A115" s="63" t="s">
        <v>209</v>
      </c>
      <c r="B115" s="63" t="s">
        <v>210</v>
      </c>
      <c r="C115" s="36">
        <v>4301071039</v>
      </c>
      <c r="D115" s="346">
        <v>4607111039279</v>
      </c>
      <c r="E115" s="346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3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48"/>
      <c r="R115" s="348"/>
      <c r="S115" s="348"/>
      <c r="T115" s="34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idden="1" x14ac:dyDescent="0.2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1"/>
      <c r="P116" s="337" t="s">
        <v>40</v>
      </c>
      <c r="Q116" s="338"/>
      <c r="R116" s="338"/>
      <c r="S116" s="338"/>
      <c r="T116" s="338"/>
      <c r="U116" s="338"/>
      <c r="V116" s="339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340"/>
      <c r="B117" s="34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1"/>
      <c r="P117" s="337" t="s">
        <v>40</v>
      </c>
      <c r="Q117" s="338"/>
      <c r="R117" s="338"/>
      <c r="S117" s="338"/>
      <c r="T117" s="338"/>
      <c r="U117" s="338"/>
      <c r="V117" s="339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hidden="1" customHeight="1" x14ac:dyDescent="0.25">
      <c r="A118" s="351" t="s">
        <v>142</v>
      </c>
      <c r="B118" s="351"/>
      <c r="C118" s="351"/>
      <c r="D118" s="351"/>
      <c r="E118" s="351"/>
      <c r="F118" s="351"/>
      <c r="G118" s="351"/>
      <c r="H118" s="351"/>
      <c r="I118" s="351"/>
      <c r="J118" s="351"/>
      <c r="K118" s="351"/>
      <c r="L118" s="351"/>
      <c r="M118" s="351"/>
      <c r="N118" s="351"/>
      <c r="O118" s="351"/>
      <c r="P118" s="351"/>
      <c r="Q118" s="351"/>
      <c r="R118" s="351"/>
      <c r="S118" s="351"/>
      <c r="T118" s="351"/>
      <c r="U118" s="351"/>
      <c r="V118" s="351"/>
      <c r="W118" s="351"/>
      <c r="X118" s="351"/>
      <c r="Y118" s="351"/>
      <c r="Z118" s="351"/>
      <c r="AA118" s="66"/>
      <c r="AB118" s="66"/>
      <c r="AC118" s="83"/>
    </row>
    <row r="119" spans="1:68" ht="27" hidden="1" customHeight="1" x14ac:dyDescent="0.25">
      <c r="A119" s="63" t="s">
        <v>211</v>
      </c>
      <c r="B119" s="63" t="s">
        <v>212</v>
      </c>
      <c r="C119" s="36">
        <v>4301135670</v>
      </c>
      <c r="D119" s="346">
        <v>4620207490983</v>
      </c>
      <c r="E119" s="346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48"/>
      <c r="R119" s="348"/>
      <c r="S119" s="348"/>
      <c r="T119" s="34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idden="1" x14ac:dyDescent="0.2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1"/>
      <c r="P120" s="337" t="s">
        <v>40</v>
      </c>
      <c r="Q120" s="338"/>
      <c r="R120" s="338"/>
      <c r="S120" s="338"/>
      <c r="T120" s="338"/>
      <c r="U120" s="338"/>
      <c r="V120" s="339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idden="1" x14ac:dyDescent="0.2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1"/>
      <c r="P121" s="337" t="s">
        <v>40</v>
      </c>
      <c r="Q121" s="338"/>
      <c r="R121" s="338"/>
      <c r="S121" s="338"/>
      <c r="T121" s="338"/>
      <c r="U121" s="338"/>
      <c r="V121" s="339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hidden="1" customHeight="1" x14ac:dyDescent="0.25">
      <c r="A122" s="350" t="s">
        <v>214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  <c r="AA122" s="65"/>
      <c r="AB122" s="65"/>
      <c r="AC122" s="82"/>
    </row>
    <row r="123" spans="1:68" ht="14.25" hidden="1" customHeight="1" x14ac:dyDescent="0.25">
      <c r="A123" s="351" t="s">
        <v>142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66"/>
      <c r="AB123" s="66"/>
      <c r="AC123" s="83"/>
    </row>
    <row r="124" spans="1:68" ht="27" hidden="1" customHeight="1" x14ac:dyDescent="0.25">
      <c r="A124" s="63" t="s">
        <v>215</v>
      </c>
      <c r="B124" s="63" t="s">
        <v>216</v>
      </c>
      <c r="C124" s="36">
        <v>4301135555</v>
      </c>
      <c r="D124" s="346">
        <v>4607111034014</v>
      </c>
      <c r="E124" s="34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3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48"/>
      <c r="R124" s="348"/>
      <c r="S124" s="348"/>
      <c r="T124" s="34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hidden="1" customHeight="1" x14ac:dyDescent="0.25">
      <c r="A125" s="63" t="s">
        <v>218</v>
      </c>
      <c r="B125" s="63" t="s">
        <v>219</v>
      </c>
      <c r="C125" s="36">
        <v>4301135532</v>
      </c>
      <c r="D125" s="346">
        <v>4607111033994</v>
      </c>
      <c r="E125" s="34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48"/>
      <c r="R125" s="348"/>
      <c r="S125" s="348"/>
      <c r="T125" s="34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idden="1" x14ac:dyDescent="0.2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1"/>
      <c r="P126" s="337" t="s">
        <v>40</v>
      </c>
      <c r="Q126" s="338"/>
      <c r="R126" s="338"/>
      <c r="S126" s="338"/>
      <c r="T126" s="338"/>
      <c r="U126" s="338"/>
      <c r="V126" s="339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1"/>
      <c r="P127" s="337" t="s">
        <v>40</v>
      </c>
      <c r="Q127" s="338"/>
      <c r="R127" s="338"/>
      <c r="S127" s="338"/>
      <c r="T127" s="338"/>
      <c r="U127" s="338"/>
      <c r="V127" s="339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hidden="1" customHeight="1" x14ac:dyDescent="0.25">
      <c r="A128" s="350" t="s">
        <v>220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  <c r="AA128" s="65"/>
      <c r="AB128" s="65"/>
      <c r="AC128" s="82"/>
    </row>
    <row r="129" spans="1:68" ht="14.25" hidden="1" customHeight="1" x14ac:dyDescent="0.25">
      <c r="A129" s="351" t="s">
        <v>142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66"/>
      <c r="AB129" s="66"/>
      <c r="AC129" s="83"/>
    </row>
    <row r="130" spans="1:68" ht="27" hidden="1" customHeight="1" x14ac:dyDescent="0.25">
      <c r="A130" s="63" t="s">
        <v>221</v>
      </c>
      <c r="B130" s="63" t="s">
        <v>222</v>
      </c>
      <c r="C130" s="36">
        <v>4301135549</v>
      </c>
      <c r="D130" s="346">
        <v>4607111039095</v>
      </c>
      <c r="E130" s="34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2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48"/>
      <c r="R130" s="348"/>
      <c r="S130" s="348"/>
      <c r="T130" s="34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hidden="1" customHeight="1" x14ac:dyDescent="0.25">
      <c r="A131" s="63" t="s">
        <v>224</v>
      </c>
      <c r="B131" s="63" t="s">
        <v>225</v>
      </c>
      <c r="C131" s="36">
        <v>4301135550</v>
      </c>
      <c r="D131" s="346">
        <v>4607111034199</v>
      </c>
      <c r="E131" s="34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2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48"/>
      <c r="R131" s="348"/>
      <c r="S131" s="348"/>
      <c r="T131" s="34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idden="1" x14ac:dyDescent="0.2">
      <c r="A132" s="340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1"/>
      <c r="P132" s="337" t="s">
        <v>40</v>
      </c>
      <c r="Q132" s="338"/>
      <c r="R132" s="338"/>
      <c r="S132" s="338"/>
      <c r="T132" s="338"/>
      <c r="U132" s="338"/>
      <c r="V132" s="339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1"/>
      <c r="P133" s="337" t="s">
        <v>40</v>
      </c>
      <c r="Q133" s="338"/>
      <c r="R133" s="338"/>
      <c r="S133" s="338"/>
      <c r="T133" s="338"/>
      <c r="U133" s="338"/>
      <c r="V133" s="339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hidden="1" customHeight="1" x14ac:dyDescent="0.25">
      <c r="A134" s="350" t="s">
        <v>227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  <c r="AA134" s="65"/>
      <c r="AB134" s="65"/>
      <c r="AC134" s="82"/>
    </row>
    <row r="135" spans="1:68" ht="14.25" hidden="1" customHeight="1" x14ac:dyDescent="0.25">
      <c r="A135" s="351" t="s">
        <v>142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66"/>
      <c r="AB135" s="66"/>
      <c r="AC135" s="83"/>
    </row>
    <row r="136" spans="1:68" ht="27" hidden="1" customHeight="1" x14ac:dyDescent="0.25">
      <c r="A136" s="63" t="s">
        <v>228</v>
      </c>
      <c r="B136" s="63" t="s">
        <v>229</v>
      </c>
      <c r="C136" s="36">
        <v>4301135753</v>
      </c>
      <c r="D136" s="346">
        <v>4620207490914</v>
      </c>
      <c r="E136" s="34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25" t="s">
        <v>230</v>
      </c>
      <c r="Q136" s="348"/>
      <c r="R136" s="348"/>
      <c r="S136" s="348"/>
      <c r="T136" s="34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217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hidden="1" customHeight="1" x14ac:dyDescent="0.25">
      <c r="A137" s="63" t="s">
        <v>231</v>
      </c>
      <c r="B137" s="63" t="s">
        <v>232</v>
      </c>
      <c r="C137" s="36">
        <v>4301135275</v>
      </c>
      <c r="D137" s="346">
        <v>4607111034380</v>
      </c>
      <c r="E137" s="346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8"/>
      <c r="R137" s="348"/>
      <c r="S137" s="348"/>
      <c r="T137" s="34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233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hidden="1" customHeight="1" x14ac:dyDescent="0.25">
      <c r="A138" s="63" t="s">
        <v>234</v>
      </c>
      <c r="B138" s="63" t="s">
        <v>235</v>
      </c>
      <c r="C138" s="36">
        <v>4301135778</v>
      </c>
      <c r="D138" s="346">
        <v>4620207490853</v>
      </c>
      <c r="E138" s="346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7" t="s">
        <v>236</v>
      </c>
      <c r="Q138" s="348"/>
      <c r="R138" s="348"/>
      <c r="S138" s="348"/>
      <c r="T138" s="34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idden="1" x14ac:dyDescent="0.2">
      <c r="A139" s="340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1"/>
      <c r="P139" s="337" t="s">
        <v>40</v>
      </c>
      <c r="Q139" s="338"/>
      <c r="R139" s="338"/>
      <c r="S139" s="338"/>
      <c r="T139" s="338"/>
      <c r="U139" s="338"/>
      <c r="V139" s="339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idden="1" x14ac:dyDescent="0.2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1"/>
      <c r="P140" s="337" t="s">
        <v>40</v>
      </c>
      <c r="Q140" s="338"/>
      <c r="R140" s="338"/>
      <c r="S140" s="338"/>
      <c r="T140" s="338"/>
      <c r="U140" s="338"/>
      <c r="V140" s="339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hidden="1" customHeight="1" x14ac:dyDescent="0.25">
      <c r="A141" s="350" t="s">
        <v>237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  <c r="AA141" s="65"/>
      <c r="AB141" s="65"/>
      <c r="AC141" s="82"/>
    </row>
    <row r="142" spans="1:68" ht="14.25" hidden="1" customHeight="1" x14ac:dyDescent="0.25">
      <c r="A142" s="351" t="s">
        <v>142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66"/>
      <c r="AB142" s="66"/>
      <c r="AC142" s="83"/>
    </row>
    <row r="143" spans="1:68" ht="27" hidden="1" customHeight="1" x14ac:dyDescent="0.25">
      <c r="A143" s="63" t="s">
        <v>238</v>
      </c>
      <c r="B143" s="63" t="s">
        <v>239</v>
      </c>
      <c r="C143" s="36">
        <v>4301135570</v>
      </c>
      <c r="D143" s="346">
        <v>4607111035806</v>
      </c>
      <c r="E143" s="346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2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48"/>
      <c r="R143" s="348"/>
      <c r="S143" s="348"/>
      <c r="T143" s="34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idden="1" x14ac:dyDescent="0.2">
      <c r="A144" s="340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1"/>
      <c r="P144" s="337" t="s">
        <v>40</v>
      </c>
      <c r="Q144" s="338"/>
      <c r="R144" s="338"/>
      <c r="S144" s="338"/>
      <c r="T144" s="338"/>
      <c r="U144" s="338"/>
      <c r="V144" s="339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340"/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1"/>
      <c r="P145" s="337" t="s">
        <v>40</v>
      </c>
      <c r="Q145" s="338"/>
      <c r="R145" s="338"/>
      <c r="S145" s="338"/>
      <c r="T145" s="338"/>
      <c r="U145" s="338"/>
      <c r="V145" s="339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hidden="1" customHeight="1" x14ac:dyDescent="0.25">
      <c r="A146" s="350" t="s">
        <v>241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5"/>
      <c r="AB146" s="65"/>
      <c r="AC146" s="82"/>
    </row>
    <row r="147" spans="1:68" ht="14.25" hidden="1" customHeight="1" x14ac:dyDescent="0.25">
      <c r="A147" s="351" t="s">
        <v>142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66"/>
      <c r="AB147" s="66"/>
      <c r="AC147" s="83"/>
    </row>
    <row r="148" spans="1:68" ht="16.5" hidden="1" customHeight="1" x14ac:dyDescent="0.25">
      <c r="A148" s="63" t="s">
        <v>242</v>
      </c>
      <c r="B148" s="63" t="s">
        <v>243</v>
      </c>
      <c r="C148" s="36">
        <v>4301135607</v>
      </c>
      <c r="D148" s="346">
        <v>4607111039613</v>
      </c>
      <c r="E148" s="346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2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8"/>
      <c r="R148" s="348"/>
      <c r="S148" s="348"/>
      <c r="T148" s="34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idden="1" x14ac:dyDescent="0.2">
      <c r="A149" s="340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1"/>
      <c r="P149" s="337" t="s">
        <v>40</v>
      </c>
      <c r="Q149" s="338"/>
      <c r="R149" s="338"/>
      <c r="S149" s="338"/>
      <c r="T149" s="338"/>
      <c r="U149" s="338"/>
      <c r="V149" s="339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340"/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1"/>
      <c r="P150" s="337" t="s">
        <v>40</v>
      </c>
      <c r="Q150" s="338"/>
      <c r="R150" s="338"/>
      <c r="S150" s="338"/>
      <c r="T150" s="338"/>
      <c r="U150" s="338"/>
      <c r="V150" s="339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hidden="1" customHeight="1" x14ac:dyDescent="0.25">
      <c r="A151" s="350" t="s">
        <v>244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5"/>
      <c r="AB151" s="65"/>
      <c r="AC151" s="82"/>
    </row>
    <row r="152" spans="1:68" ht="14.25" hidden="1" customHeight="1" x14ac:dyDescent="0.25">
      <c r="A152" s="351" t="s">
        <v>245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66"/>
      <c r="AB152" s="66"/>
      <c r="AC152" s="83"/>
    </row>
    <row r="153" spans="1:68" ht="27" hidden="1" customHeight="1" x14ac:dyDescent="0.25">
      <c r="A153" s="63" t="s">
        <v>246</v>
      </c>
      <c r="B153" s="63" t="s">
        <v>247</v>
      </c>
      <c r="C153" s="36">
        <v>4301135540</v>
      </c>
      <c r="D153" s="346">
        <v>4607111035646</v>
      </c>
      <c r="E153" s="346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48"/>
      <c r="R153" s="348"/>
      <c r="S153" s="348"/>
      <c r="T153" s="34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1"/>
      <c r="P154" s="337" t="s">
        <v>40</v>
      </c>
      <c r="Q154" s="338"/>
      <c r="R154" s="338"/>
      <c r="S154" s="338"/>
      <c r="T154" s="338"/>
      <c r="U154" s="338"/>
      <c r="V154" s="339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340"/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1"/>
      <c r="P155" s="337" t="s">
        <v>40</v>
      </c>
      <c r="Q155" s="338"/>
      <c r="R155" s="338"/>
      <c r="S155" s="338"/>
      <c r="T155" s="338"/>
      <c r="U155" s="338"/>
      <c r="V155" s="339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hidden="1" customHeight="1" x14ac:dyDescent="0.25">
      <c r="A156" s="350" t="s">
        <v>250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5"/>
      <c r="AB156" s="65"/>
      <c r="AC156" s="82"/>
    </row>
    <row r="157" spans="1:68" ht="14.25" hidden="1" customHeight="1" x14ac:dyDescent="0.25">
      <c r="A157" s="351" t="s">
        <v>142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66"/>
      <c r="AB157" s="66"/>
      <c r="AC157" s="83"/>
    </row>
    <row r="158" spans="1:68" ht="27" hidden="1" customHeight="1" x14ac:dyDescent="0.25">
      <c r="A158" s="63" t="s">
        <v>251</v>
      </c>
      <c r="B158" s="63" t="s">
        <v>252</v>
      </c>
      <c r="C158" s="36">
        <v>4301135591</v>
      </c>
      <c r="D158" s="346">
        <v>4607111036568</v>
      </c>
      <c r="E158" s="346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2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48"/>
      <c r="R158" s="348"/>
      <c r="S158" s="348"/>
      <c r="T158" s="349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340"/>
      <c r="B159" s="34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1"/>
      <c r="P159" s="337" t="s">
        <v>40</v>
      </c>
      <c r="Q159" s="338"/>
      <c r="R159" s="338"/>
      <c r="S159" s="338"/>
      <c r="T159" s="338"/>
      <c r="U159" s="338"/>
      <c r="V159" s="339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340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1"/>
      <c r="P160" s="337" t="s">
        <v>40</v>
      </c>
      <c r="Q160" s="338"/>
      <c r="R160" s="338"/>
      <c r="S160" s="338"/>
      <c r="T160" s="338"/>
      <c r="U160" s="338"/>
      <c r="V160" s="339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hidden="1" customHeight="1" x14ac:dyDescent="0.2">
      <c r="A161" s="380" t="s">
        <v>254</v>
      </c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0"/>
      <c r="O161" s="380"/>
      <c r="P161" s="380"/>
      <c r="Q161" s="380"/>
      <c r="R161" s="380"/>
      <c r="S161" s="380"/>
      <c r="T161" s="380"/>
      <c r="U161" s="380"/>
      <c r="V161" s="380"/>
      <c r="W161" s="380"/>
      <c r="X161" s="380"/>
      <c r="Y161" s="380"/>
      <c r="Z161" s="380"/>
      <c r="AA161" s="54"/>
      <c r="AB161" s="54"/>
      <c r="AC161" s="54"/>
    </row>
    <row r="162" spans="1:68" ht="16.5" hidden="1" customHeight="1" x14ac:dyDescent="0.25">
      <c r="A162" s="350" t="s">
        <v>255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5"/>
      <c r="AB162" s="65"/>
      <c r="AC162" s="82"/>
    </row>
    <row r="163" spans="1:68" ht="14.25" hidden="1" customHeight="1" x14ac:dyDescent="0.25">
      <c r="A163" s="351" t="s">
        <v>142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66"/>
      <c r="AB163" s="66"/>
      <c r="AC163" s="83"/>
    </row>
    <row r="164" spans="1:68" ht="27" hidden="1" customHeight="1" x14ac:dyDescent="0.25">
      <c r="A164" s="63" t="s">
        <v>256</v>
      </c>
      <c r="B164" s="63" t="s">
        <v>257</v>
      </c>
      <c r="C164" s="36">
        <v>4301135548</v>
      </c>
      <c r="D164" s="346">
        <v>4607111039057</v>
      </c>
      <c r="E164" s="346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20" t="s">
        <v>258</v>
      </c>
      <c r="Q164" s="348"/>
      <c r="R164" s="348"/>
      <c r="S164" s="348"/>
      <c r="T164" s="34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idden="1" x14ac:dyDescent="0.2">
      <c r="A165" s="340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1"/>
      <c r="P165" s="337" t="s">
        <v>40</v>
      </c>
      <c r="Q165" s="338"/>
      <c r="R165" s="338"/>
      <c r="S165" s="338"/>
      <c r="T165" s="338"/>
      <c r="U165" s="338"/>
      <c r="V165" s="339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idden="1" x14ac:dyDescent="0.2">
      <c r="A166" s="340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1"/>
      <c r="P166" s="337" t="s">
        <v>40</v>
      </c>
      <c r="Q166" s="338"/>
      <c r="R166" s="338"/>
      <c r="S166" s="338"/>
      <c r="T166" s="338"/>
      <c r="U166" s="338"/>
      <c r="V166" s="339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hidden="1" customHeight="1" x14ac:dyDescent="0.25">
      <c r="A167" s="350" t="s">
        <v>259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  <c r="AA167" s="65"/>
      <c r="AB167" s="65"/>
      <c r="AC167" s="82"/>
    </row>
    <row r="168" spans="1:68" ht="14.25" hidden="1" customHeight="1" x14ac:dyDescent="0.25">
      <c r="A168" s="351" t="s">
        <v>81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66"/>
      <c r="AB168" s="66"/>
      <c r="AC168" s="83"/>
    </row>
    <row r="169" spans="1:68" ht="16.5" hidden="1" customHeight="1" x14ac:dyDescent="0.25">
      <c r="A169" s="63" t="s">
        <v>260</v>
      </c>
      <c r="B169" s="63" t="s">
        <v>261</v>
      </c>
      <c r="C169" s="36">
        <v>4301071062</v>
      </c>
      <c r="D169" s="346">
        <v>4607111036384</v>
      </c>
      <c r="E169" s="346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16" t="s">
        <v>262</v>
      </c>
      <c r="Q169" s="348"/>
      <c r="R169" s="348"/>
      <c r="S169" s="348"/>
      <c r="T169" s="34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hidden="1" customHeight="1" x14ac:dyDescent="0.25">
      <c r="A170" s="63" t="s">
        <v>264</v>
      </c>
      <c r="B170" s="63" t="s">
        <v>265</v>
      </c>
      <c r="C170" s="36">
        <v>4301071056</v>
      </c>
      <c r="D170" s="346">
        <v>4640242180250</v>
      </c>
      <c r="E170" s="346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17" t="s">
        <v>266</v>
      </c>
      <c r="Q170" s="348"/>
      <c r="R170" s="348"/>
      <c r="S170" s="348"/>
      <c r="T170" s="34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hidden="1" customHeight="1" x14ac:dyDescent="0.25">
      <c r="A171" s="63" t="s">
        <v>268</v>
      </c>
      <c r="B171" s="63" t="s">
        <v>269</v>
      </c>
      <c r="C171" s="36">
        <v>4301071050</v>
      </c>
      <c r="D171" s="346">
        <v>4607111036216</v>
      </c>
      <c r="E171" s="346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48"/>
      <c r="R171" s="348"/>
      <c r="S171" s="348"/>
      <c r="T171" s="34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hidden="1" customHeight="1" x14ac:dyDescent="0.25">
      <c r="A172" s="63" t="s">
        <v>271</v>
      </c>
      <c r="B172" s="63" t="s">
        <v>272</v>
      </c>
      <c r="C172" s="36">
        <v>4301071061</v>
      </c>
      <c r="D172" s="346">
        <v>4607111036278</v>
      </c>
      <c r="E172" s="346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1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48"/>
      <c r="R172" s="348"/>
      <c r="S172" s="348"/>
      <c r="T172" s="34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idden="1" x14ac:dyDescent="0.2">
      <c r="A173" s="340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1"/>
      <c r="P173" s="337" t="s">
        <v>40</v>
      </c>
      <c r="Q173" s="338"/>
      <c r="R173" s="338"/>
      <c r="S173" s="338"/>
      <c r="T173" s="338"/>
      <c r="U173" s="338"/>
      <c r="V173" s="339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340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1"/>
      <c r="P174" s="337" t="s">
        <v>40</v>
      </c>
      <c r="Q174" s="338"/>
      <c r="R174" s="338"/>
      <c r="S174" s="338"/>
      <c r="T174" s="338"/>
      <c r="U174" s="338"/>
      <c r="V174" s="339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hidden="1" customHeight="1" x14ac:dyDescent="0.25">
      <c r="A175" s="351" t="s">
        <v>274</v>
      </c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66"/>
      <c r="AB175" s="66"/>
      <c r="AC175" s="83"/>
    </row>
    <row r="176" spans="1:68" ht="27" hidden="1" customHeight="1" x14ac:dyDescent="0.25">
      <c r="A176" s="63" t="s">
        <v>275</v>
      </c>
      <c r="B176" s="63" t="s">
        <v>276</v>
      </c>
      <c r="C176" s="36">
        <v>4301080153</v>
      </c>
      <c r="D176" s="346">
        <v>4607111036827</v>
      </c>
      <c r="E176" s="346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1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48"/>
      <c r="R176" s="348"/>
      <c r="S176" s="348"/>
      <c r="T176" s="34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hidden="1" customHeight="1" x14ac:dyDescent="0.25">
      <c r="A177" s="63" t="s">
        <v>278</v>
      </c>
      <c r="B177" s="63" t="s">
        <v>279</v>
      </c>
      <c r="C177" s="36">
        <v>4301080154</v>
      </c>
      <c r="D177" s="346">
        <v>4607111036834</v>
      </c>
      <c r="E177" s="346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48"/>
      <c r="R177" s="348"/>
      <c r="S177" s="348"/>
      <c r="T177" s="349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idden="1" x14ac:dyDescent="0.2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1"/>
      <c r="P178" s="337" t="s">
        <v>40</v>
      </c>
      <c r="Q178" s="338"/>
      <c r="R178" s="338"/>
      <c r="S178" s="338"/>
      <c r="T178" s="338"/>
      <c r="U178" s="338"/>
      <c r="V178" s="339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idden="1" x14ac:dyDescent="0.2">
      <c r="A179" s="340"/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1"/>
      <c r="P179" s="337" t="s">
        <v>40</v>
      </c>
      <c r="Q179" s="338"/>
      <c r="R179" s="338"/>
      <c r="S179" s="338"/>
      <c r="T179" s="338"/>
      <c r="U179" s="338"/>
      <c r="V179" s="339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hidden="1" customHeight="1" x14ac:dyDescent="0.2">
      <c r="A180" s="380" t="s">
        <v>280</v>
      </c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0"/>
      <c r="O180" s="380"/>
      <c r="P180" s="380"/>
      <c r="Q180" s="380"/>
      <c r="R180" s="380"/>
      <c r="S180" s="380"/>
      <c r="T180" s="380"/>
      <c r="U180" s="380"/>
      <c r="V180" s="380"/>
      <c r="W180" s="380"/>
      <c r="X180" s="380"/>
      <c r="Y180" s="380"/>
      <c r="Z180" s="380"/>
      <c r="AA180" s="54"/>
      <c r="AB180" s="54"/>
      <c r="AC180" s="54"/>
    </row>
    <row r="181" spans="1:68" ht="16.5" hidden="1" customHeight="1" x14ac:dyDescent="0.25">
      <c r="A181" s="350" t="s">
        <v>281</v>
      </c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65"/>
      <c r="AB181" s="65"/>
      <c r="AC181" s="82"/>
    </row>
    <row r="182" spans="1:68" ht="14.25" hidden="1" customHeight="1" x14ac:dyDescent="0.25">
      <c r="A182" s="351" t="s">
        <v>90</v>
      </c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66"/>
      <c r="AB182" s="66"/>
      <c r="AC182" s="83"/>
    </row>
    <row r="183" spans="1:68" ht="16.5" hidden="1" customHeight="1" x14ac:dyDescent="0.25">
      <c r="A183" s="63" t="s">
        <v>282</v>
      </c>
      <c r="B183" s="63" t="s">
        <v>283</v>
      </c>
      <c r="C183" s="36">
        <v>4301132179</v>
      </c>
      <c r="D183" s="346">
        <v>4607111035691</v>
      </c>
      <c r="E183" s="346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1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48"/>
      <c r="R183" s="348"/>
      <c r="S183" s="348"/>
      <c r="T183" s="349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hidden="1" customHeight="1" x14ac:dyDescent="0.25">
      <c r="A184" s="63" t="s">
        <v>285</v>
      </c>
      <c r="B184" s="63" t="s">
        <v>286</v>
      </c>
      <c r="C184" s="36">
        <v>4301132182</v>
      </c>
      <c r="D184" s="346">
        <v>4607111035721</v>
      </c>
      <c r="E184" s="346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8"/>
      <c r="R184" s="348"/>
      <c r="S184" s="348"/>
      <c r="T184" s="34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hidden="1" customHeight="1" x14ac:dyDescent="0.25">
      <c r="A185" s="63" t="s">
        <v>288</v>
      </c>
      <c r="B185" s="63" t="s">
        <v>289</v>
      </c>
      <c r="C185" s="36">
        <v>4301132170</v>
      </c>
      <c r="D185" s="346">
        <v>4607111038487</v>
      </c>
      <c r="E185" s="346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48"/>
      <c r="R185" s="348"/>
      <c r="S185" s="348"/>
      <c r="T185" s="34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idden="1" x14ac:dyDescent="0.2">
      <c r="A186" s="340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1"/>
      <c r="P186" s="337" t="s">
        <v>40</v>
      </c>
      <c r="Q186" s="338"/>
      <c r="R186" s="338"/>
      <c r="S186" s="338"/>
      <c r="T186" s="338"/>
      <c r="U186" s="338"/>
      <c r="V186" s="339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idden="1" x14ac:dyDescent="0.2">
      <c r="A187" s="340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1"/>
      <c r="P187" s="337" t="s">
        <v>40</v>
      </c>
      <c r="Q187" s="338"/>
      <c r="R187" s="338"/>
      <c r="S187" s="338"/>
      <c r="T187" s="338"/>
      <c r="U187" s="338"/>
      <c r="V187" s="339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hidden="1" customHeight="1" x14ac:dyDescent="0.25">
      <c r="A188" s="351" t="s">
        <v>291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66"/>
      <c r="AB188" s="66"/>
      <c r="AC188" s="83"/>
    </row>
    <row r="189" spans="1:68" ht="27" hidden="1" customHeight="1" x14ac:dyDescent="0.25">
      <c r="A189" s="63" t="s">
        <v>292</v>
      </c>
      <c r="B189" s="63" t="s">
        <v>293</v>
      </c>
      <c r="C189" s="36">
        <v>4301051855</v>
      </c>
      <c r="D189" s="346">
        <v>4680115885875</v>
      </c>
      <c r="E189" s="346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10" t="s">
        <v>294</v>
      </c>
      <c r="Q189" s="348"/>
      <c r="R189" s="348"/>
      <c r="S189" s="348"/>
      <c r="T189" s="34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idden="1" x14ac:dyDescent="0.2">
      <c r="A190" s="340"/>
      <c r="B190" s="34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1"/>
      <c r="P190" s="337" t="s">
        <v>40</v>
      </c>
      <c r="Q190" s="338"/>
      <c r="R190" s="338"/>
      <c r="S190" s="338"/>
      <c r="T190" s="338"/>
      <c r="U190" s="338"/>
      <c r="V190" s="339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idden="1" x14ac:dyDescent="0.2">
      <c r="A191" s="340"/>
      <c r="B191" s="34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1"/>
      <c r="P191" s="337" t="s">
        <v>40</v>
      </c>
      <c r="Q191" s="338"/>
      <c r="R191" s="338"/>
      <c r="S191" s="338"/>
      <c r="T191" s="338"/>
      <c r="U191" s="338"/>
      <c r="V191" s="339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hidden="1" customHeight="1" x14ac:dyDescent="0.2">
      <c r="A192" s="380" t="s">
        <v>299</v>
      </c>
      <c r="B192" s="380"/>
      <c r="C192" s="380"/>
      <c r="D192" s="380"/>
      <c r="E192" s="380"/>
      <c r="F192" s="380"/>
      <c r="G192" s="380"/>
      <c r="H192" s="380"/>
      <c r="I192" s="380"/>
      <c r="J192" s="380"/>
      <c r="K192" s="380"/>
      <c r="L192" s="380"/>
      <c r="M192" s="380"/>
      <c r="N192" s="380"/>
      <c r="O192" s="380"/>
      <c r="P192" s="380"/>
      <c r="Q192" s="380"/>
      <c r="R192" s="380"/>
      <c r="S192" s="380"/>
      <c r="T192" s="380"/>
      <c r="U192" s="380"/>
      <c r="V192" s="380"/>
      <c r="W192" s="380"/>
      <c r="X192" s="380"/>
      <c r="Y192" s="380"/>
      <c r="Z192" s="380"/>
      <c r="AA192" s="54"/>
      <c r="AB192" s="54"/>
      <c r="AC192" s="54"/>
    </row>
    <row r="193" spans="1:68" ht="16.5" hidden="1" customHeight="1" x14ac:dyDescent="0.25">
      <c r="A193" s="350" t="s">
        <v>300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5"/>
      <c r="AB193" s="65"/>
      <c r="AC193" s="82"/>
    </row>
    <row r="194" spans="1:68" ht="14.25" hidden="1" customHeight="1" x14ac:dyDescent="0.25">
      <c r="A194" s="351" t="s">
        <v>90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66"/>
      <c r="AB194" s="66"/>
      <c r="AC194" s="83"/>
    </row>
    <row r="195" spans="1:68" ht="27" hidden="1" customHeight="1" x14ac:dyDescent="0.25">
      <c r="A195" s="63" t="s">
        <v>301</v>
      </c>
      <c r="B195" s="63" t="s">
        <v>302</v>
      </c>
      <c r="C195" s="36">
        <v>4301132227</v>
      </c>
      <c r="D195" s="346">
        <v>4620207491133</v>
      </c>
      <c r="E195" s="346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09" t="s">
        <v>303</v>
      </c>
      <c r="Q195" s="348"/>
      <c r="R195" s="348"/>
      <c r="S195" s="348"/>
      <c r="T195" s="34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idden="1" x14ac:dyDescent="0.2">
      <c r="A196" s="340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1"/>
      <c r="P196" s="337" t="s">
        <v>40</v>
      </c>
      <c r="Q196" s="338"/>
      <c r="R196" s="338"/>
      <c r="S196" s="338"/>
      <c r="T196" s="338"/>
      <c r="U196" s="338"/>
      <c r="V196" s="339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idden="1" x14ac:dyDescent="0.2">
      <c r="A197" s="340"/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1"/>
      <c r="P197" s="337" t="s">
        <v>40</v>
      </c>
      <c r="Q197" s="338"/>
      <c r="R197" s="338"/>
      <c r="S197" s="338"/>
      <c r="T197" s="338"/>
      <c r="U197" s="338"/>
      <c r="V197" s="339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hidden="1" customHeight="1" x14ac:dyDescent="0.25">
      <c r="A198" s="351" t="s">
        <v>142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66"/>
      <c r="AB198" s="66"/>
      <c r="AC198" s="83"/>
    </row>
    <row r="199" spans="1:68" ht="27" hidden="1" customHeight="1" x14ac:dyDescent="0.25">
      <c r="A199" s="63" t="s">
        <v>305</v>
      </c>
      <c r="B199" s="63" t="s">
        <v>306</v>
      </c>
      <c r="C199" s="36">
        <v>4301135707</v>
      </c>
      <c r="D199" s="346">
        <v>4620207490198</v>
      </c>
      <c r="E199" s="346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0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8"/>
      <c r="R199" s="348"/>
      <c r="S199" s="348"/>
      <c r="T199" s="34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hidden="1" customHeight="1" x14ac:dyDescent="0.25">
      <c r="A200" s="63" t="s">
        <v>308</v>
      </c>
      <c r="B200" s="63" t="s">
        <v>309</v>
      </c>
      <c r="C200" s="36">
        <v>4301135696</v>
      </c>
      <c r="D200" s="346">
        <v>4620207490235</v>
      </c>
      <c r="E200" s="346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8"/>
      <c r="R200" s="348"/>
      <c r="S200" s="348"/>
      <c r="T200" s="34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hidden="1" customHeight="1" x14ac:dyDescent="0.25">
      <c r="A201" s="63" t="s">
        <v>311</v>
      </c>
      <c r="B201" s="63" t="s">
        <v>312</v>
      </c>
      <c r="C201" s="36">
        <v>4301135697</v>
      </c>
      <c r="D201" s="346">
        <v>4620207490259</v>
      </c>
      <c r="E201" s="346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0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8"/>
      <c r="R201" s="348"/>
      <c r="S201" s="348"/>
      <c r="T201" s="34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hidden="1" customHeight="1" x14ac:dyDescent="0.25">
      <c r="A202" s="63" t="s">
        <v>313</v>
      </c>
      <c r="B202" s="63" t="s">
        <v>314</v>
      </c>
      <c r="C202" s="36">
        <v>4301135681</v>
      </c>
      <c r="D202" s="346">
        <v>4620207490143</v>
      </c>
      <c r="E202" s="346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0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48"/>
      <c r="R202" s="348"/>
      <c r="S202" s="348"/>
      <c r="T202" s="34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idden="1" x14ac:dyDescent="0.2">
      <c r="A203" s="340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1"/>
      <c r="P203" s="337" t="s">
        <v>40</v>
      </c>
      <c r="Q203" s="338"/>
      <c r="R203" s="338"/>
      <c r="S203" s="338"/>
      <c r="T203" s="338"/>
      <c r="U203" s="338"/>
      <c r="V203" s="339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340"/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1"/>
      <c r="P204" s="337" t="s">
        <v>40</v>
      </c>
      <c r="Q204" s="338"/>
      <c r="R204" s="338"/>
      <c r="S204" s="338"/>
      <c r="T204" s="338"/>
      <c r="U204" s="338"/>
      <c r="V204" s="339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hidden="1" customHeight="1" x14ac:dyDescent="0.25">
      <c r="A205" s="350" t="s">
        <v>316</v>
      </c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  <c r="AA205" s="65"/>
      <c r="AB205" s="65"/>
      <c r="AC205" s="82"/>
    </row>
    <row r="206" spans="1:68" ht="14.25" hidden="1" customHeight="1" x14ac:dyDescent="0.25">
      <c r="A206" s="351" t="s">
        <v>81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51"/>
      <c r="Z206" s="351"/>
      <c r="AA206" s="66"/>
      <c r="AB206" s="66"/>
      <c r="AC206" s="83"/>
    </row>
    <row r="207" spans="1:68" ht="16.5" hidden="1" customHeight="1" x14ac:dyDescent="0.25">
      <c r="A207" s="63" t="s">
        <v>317</v>
      </c>
      <c r="B207" s="63" t="s">
        <v>318</v>
      </c>
      <c r="C207" s="36">
        <v>4301070948</v>
      </c>
      <c r="D207" s="346">
        <v>4607111037022</v>
      </c>
      <c r="E207" s="346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8"/>
      <c r="R207" s="348"/>
      <c r="S207" s="348"/>
      <c r="T207" s="34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hidden="1" customHeight="1" x14ac:dyDescent="0.25">
      <c r="A208" s="63" t="s">
        <v>320</v>
      </c>
      <c r="B208" s="63" t="s">
        <v>321</v>
      </c>
      <c r="C208" s="36">
        <v>4301070990</v>
      </c>
      <c r="D208" s="346">
        <v>4607111038494</v>
      </c>
      <c r="E208" s="346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8"/>
      <c r="R208" s="348"/>
      <c r="S208" s="348"/>
      <c r="T208" s="34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hidden="1" customHeight="1" x14ac:dyDescent="0.25">
      <c r="A209" s="63" t="s">
        <v>323</v>
      </c>
      <c r="B209" s="63" t="s">
        <v>324</v>
      </c>
      <c r="C209" s="36">
        <v>4301070966</v>
      </c>
      <c r="D209" s="346">
        <v>4607111038135</v>
      </c>
      <c r="E209" s="346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8"/>
      <c r="R209" s="348"/>
      <c r="S209" s="348"/>
      <c r="T209" s="34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idden="1" x14ac:dyDescent="0.2">
      <c r="A210" s="340"/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1"/>
      <c r="P210" s="337" t="s">
        <v>40</v>
      </c>
      <c r="Q210" s="338"/>
      <c r="R210" s="338"/>
      <c r="S210" s="338"/>
      <c r="T210" s="338"/>
      <c r="U210" s="338"/>
      <c r="V210" s="339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idden="1" x14ac:dyDescent="0.2">
      <c r="A211" s="340"/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1"/>
      <c r="P211" s="337" t="s">
        <v>40</v>
      </c>
      <c r="Q211" s="338"/>
      <c r="R211" s="338"/>
      <c r="S211" s="338"/>
      <c r="T211" s="338"/>
      <c r="U211" s="338"/>
      <c r="V211" s="339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hidden="1" customHeight="1" x14ac:dyDescent="0.25">
      <c r="A212" s="350" t="s">
        <v>326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  <c r="AA212" s="65"/>
      <c r="AB212" s="65"/>
      <c r="AC212" s="82"/>
    </row>
    <row r="213" spans="1:68" ht="14.25" hidden="1" customHeight="1" x14ac:dyDescent="0.25">
      <c r="A213" s="351" t="s">
        <v>81</v>
      </c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51"/>
      <c r="P213" s="351"/>
      <c r="Q213" s="351"/>
      <c r="R213" s="351"/>
      <c r="S213" s="351"/>
      <c r="T213" s="351"/>
      <c r="U213" s="351"/>
      <c r="V213" s="351"/>
      <c r="W213" s="351"/>
      <c r="X213" s="351"/>
      <c r="Y213" s="351"/>
      <c r="Z213" s="351"/>
      <c r="AA213" s="66"/>
      <c r="AB213" s="66"/>
      <c r="AC213" s="83"/>
    </row>
    <row r="214" spans="1:68" ht="27" hidden="1" customHeight="1" x14ac:dyDescent="0.25">
      <c r="A214" s="63" t="s">
        <v>327</v>
      </c>
      <c r="B214" s="63" t="s">
        <v>328</v>
      </c>
      <c r="C214" s="36">
        <v>4301070996</v>
      </c>
      <c r="D214" s="346">
        <v>4607111038654</v>
      </c>
      <c r="E214" s="346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39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8"/>
      <c r="R214" s="348"/>
      <c r="S214" s="348"/>
      <c r="T214" s="34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hidden="1" customHeight="1" x14ac:dyDescent="0.25">
      <c r="A215" s="63" t="s">
        <v>330</v>
      </c>
      <c r="B215" s="63" t="s">
        <v>331</v>
      </c>
      <c r="C215" s="36">
        <v>4301070997</v>
      </c>
      <c r="D215" s="346">
        <v>4607111038586</v>
      </c>
      <c r="E215" s="346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3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8"/>
      <c r="R215" s="348"/>
      <c r="S215" s="348"/>
      <c r="T215" s="34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hidden="1" customHeight="1" x14ac:dyDescent="0.25">
      <c r="A216" s="63" t="s">
        <v>332</v>
      </c>
      <c r="B216" s="63" t="s">
        <v>333</v>
      </c>
      <c r="C216" s="36">
        <v>4301070962</v>
      </c>
      <c r="D216" s="346">
        <v>4607111038609</v>
      </c>
      <c r="E216" s="346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8"/>
      <c r="R216" s="348"/>
      <c r="S216" s="348"/>
      <c r="T216" s="34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hidden="1" customHeight="1" x14ac:dyDescent="0.25">
      <c r="A217" s="63" t="s">
        <v>335</v>
      </c>
      <c r="B217" s="63" t="s">
        <v>336</v>
      </c>
      <c r="C217" s="36">
        <v>4301070963</v>
      </c>
      <c r="D217" s="346">
        <v>4607111038630</v>
      </c>
      <c r="E217" s="346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0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48"/>
      <c r="R217" s="348"/>
      <c r="S217" s="348"/>
      <c r="T217" s="349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hidden="1" customHeight="1" x14ac:dyDescent="0.25">
      <c r="A218" s="63" t="s">
        <v>337</v>
      </c>
      <c r="B218" s="63" t="s">
        <v>338</v>
      </c>
      <c r="C218" s="36">
        <v>4301070959</v>
      </c>
      <c r="D218" s="346">
        <v>4607111038616</v>
      </c>
      <c r="E218" s="346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3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8"/>
      <c r="R218" s="348"/>
      <c r="S218" s="348"/>
      <c r="T218" s="349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hidden="1" customHeight="1" x14ac:dyDescent="0.25">
      <c r="A219" s="63" t="s">
        <v>339</v>
      </c>
      <c r="B219" s="63" t="s">
        <v>340</v>
      </c>
      <c r="C219" s="36">
        <v>4301070960</v>
      </c>
      <c r="D219" s="346">
        <v>4607111038623</v>
      </c>
      <c r="E219" s="346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3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8"/>
      <c r="R219" s="348"/>
      <c r="S219" s="348"/>
      <c r="T219" s="349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idden="1" x14ac:dyDescent="0.2">
      <c r="A220" s="340"/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1"/>
      <c r="P220" s="337" t="s">
        <v>40</v>
      </c>
      <c r="Q220" s="338"/>
      <c r="R220" s="338"/>
      <c r="S220" s="338"/>
      <c r="T220" s="338"/>
      <c r="U220" s="338"/>
      <c r="V220" s="339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340"/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1"/>
      <c r="P221" s="337" t="s">
        <v>40</v>
      </c>
      <c r="Q221" s="338"/>
      <c r="R221" s="338"/>
      <c r="S221" s="338"/>
      <c r="T221" s="338"/>
      <c r="U221" s="338"/>
      <c r="V221" s="339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hidden="1" customHeight="1" x14ac:dyDescent="0.25">
      <c r="A222" s="350" t="s">
        <v>341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  <c r="AA222" s="65"/>
      <c r="AB222" s="65"/>
      <c r="AC222" s="82"/>
    </row>
    <row r="223" spans="1:68" ht="14.25" hidden="1" customHeight="1" x14ac:dyDescent="0.25">
      <c r="A223" s="351" t="s">
        <v>81</v>
      </c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51"/>
      <c r="P223" s="351"/>
      <c r="Q223" s="351"/>
      <c r="R223" s="351"/>
      <c r="S223" s="351"/>
      <c r="T223" s="351"/>
      <c r="U223" s="351"/>
      <c r="V223" s="351"/>
      <c r="W223" s="351"/>
      <c r="X223" s="351"/>
      <c r="Y223" s="351"/>
      <c r="Z223" s="351"/>
      <c r="AA223" s="66"/>
      <c r="AB223" s="66"/>
      <c r="AC223" s="83"/>
    </row>
    <row r="224" spans="1:68" ht="27" hidden="1" customHeight="1" x14ac:dyDescent="0.25">
      <c r="A224" s="63" t="s">
        <v>342</v>
      </c>
      <c r="B224" s="63" t="s">
        <v>343</v>
      </c>
      <c r="C224" s="36">
        <v>4301070917</v>
      </c>
      <c r="D224" s="346">
        <v>4607111035912</v>
      </c>
      <c r="E224" s="346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39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48"/>
      <c r="R224" s="348"/>
      <c r="S224" s="348"/>
      <c r="T224" s="34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hidden="1" customHeight="1" x14ac:dyDescent="0.25">
      <c r="A225" s="63" t="s">
        <v>345</v>
      </c>
      <c r="B225" s="63" t="s">
        <v>346</v>
      </c>
      <c r="C225" s="36">
        <v>4301070920</v>
      </c>
      <c r="D225" s="346">
        <v>4607111035929</v>
      </c>
      <c r="E225" s="346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48"/>
      <c r="R225" s="348"/>
      <c r="S225" s="348"/>
      <c r="T225" s="34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hidden="1" customHeight="1" x14ac:dyDescent="0.25">
      <c r="A226" s="63" t="s">
        <v>347</v>
      </c>
      <c r="B226" s="63" t="s">
        <v>348</v>
      </c>
      <c r="C226" s="36">
        <v>4301070915</v>
      </c>
      <c r="D226" s="346">
        <v>4607111035882</v>
      </c>
      <c r="E226" s="346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3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48"/>
      <c r="R226" s="348"/>
      <c r="S226" s="348"/>
      <c r="T226" s="34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hidden="1" customHeight="1" x14ac:dyDescent="0.25">
      <c r="A227" s="63" t="s">
        <v>350</v>
      </c>
      <c r="B227" s="63" t="s">
        <v>351</v>
      </c>
      <c r="C227" s="36">
        <v>4301070921</v>
      </c>
      <c r="D227" s="346">
        <v>4607111035905</v>
      </c>
      <c r="E227" s="346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48"/>
      <c r="R227" s="348"/>
      <c r="S227" s="348"/>
      <c r="T227" s="34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idden="1" x14ac:dyDescent="0.2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1"/>
      <c r="P228" s="337" t="s">
        <v>40</v>
      </c>
      <c r="Q228" s="338"/>
      <c r="R228" s="338"/>
      <c r="S228" s="338"/>
      <c r="T228" s="338"/>
      <c r="U228" s="338"/>
      <c r="V228" s="339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340"/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1"/>
      <c r="P229" s="337" t="s">
        <v>40</v>
      </c>
      <c r="Q229" s="338"/>
      <c r="R229" s="338"/>
      <c r="S229" s="338"/>
      <c r="T229" s="338"/>
      <c r="U229" s="338"/>
      <c r="V229" s="339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hidden="1" customHeight="1" x14ac:dyDescent="0.25">
      <c r="A230" s="350" t="s">
        <v>352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65"/>
      <c r="AB230" s="65"/>
      <c r="AC230" s="82"/>
    </row>
    <row r="231" spans="1:68" ht="14.25" hidden="1" customHeight="1" x14ac:dyDescent="0.25">
      <c r="A231" s="351" t="s">
        <v>81</v>
      </c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51"/>
      <c r="P231" s="351"/>
      <c r="Q231" s="351"/>
      <c r="R231" s="351"/>
      <c r="S231" s="351"/>
      <c r="T231" s="351"/>
      <c r="U231" s="351"/>
      <c r="V231" s="351"/>
      <c r="W231" s="351"/>
      <c r="X231" s="351"/>
      <c r="Y231" s="351"/>
      <c r="Z231" s="351"/>
      <c r="AA231" s="66"/>
      <c r="AB231" s="66"/>
      <c r="AC231" s="83"/>
    </row>
    <row r="232" spans="1:68" ht="27" hidden="1" customHeight="1" x14ac:dyDescent="0.25">
      <c r="A232" s="63" t="s">
        <v>353</v>
      </c>
      <c r="B232" s="63" t="s">
        <v>354</v>
      </c>
      <c r="C232" s="36">
        <v>4301071097</v>
      </c>
      <c r="D232" s="346">
        <v>4620207491096</v>
      </c>
      <c r="E232" s="346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391" t="s">
        <v>355</v>
      </c>
      <c r="Q232" s="348"/>
      <c r="R232" s="348"/>
      <c r="S232" s="348"/>
      <c r="T232" s="34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idden="1" x14ac:dyDescent="0.2">
      <c r="A233" s="340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1"/>
      <c r="P233" s="337" t="s">
        <v>40</v>
      </c>
      <c r="Q233" s="338"/>
      <c r="R233" s="338"/>
      <c r="S233" s="338"/>
      <c r="T233" s="338"/>
      <c r="U233" s="338"/>
      <c r="V233" s="339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340"/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41"/>
      <c r="P234" s="337" t="s">
        <v>40</v>
      </c>
      <c r="Q234" s="338"/>
      <c r="R234" s="338"/>
      <c r="S234" s="338"/>
      <c r="T234" s="338"/>
      <c r="U234" s="338"/>
      <c r="V234" s="339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hidden="1" customHeight="1" x14ac:dyDescent="0.25">
      <c r="A235" s="350" t="s">
        <v>357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65"/>
      <c r="AB235" s="65"/>
      <c r="AC235" s="82"/>
    </row>
    <row r="236" spans="1:68" ht="14.25" hidden="1" customHeight="1" x14ac:dyDescent="0.25">
      <c r="A236" s="351" t="s">
        <v>81</v>
      </c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51"/>
      <c r="P236" s="351"/>
      <c r="Q236" s="351"/>
      <c r="R236" s="351"/>
      <c r="S236" s="351"/>
      <c r="T236" s="351"/>
      <c r="U236" s="351"/>
      <c r="V236" s="351"/>
      <c r="W236" s="351"/>
      <c r="X236" s="351"/>
      <c r="Y236" s="351"/>
      <c r="Z236" s="351"/>
      <c r="AA236" s="66"/>
      <c r="AB236" s="66"/>
      <c r="AC236" s="83"/>
    </row>
    <row r="237" spans="1:68" ht="27" hidden="1" customHeight="1" x14ac:dyDescent="0.25">
      <c r="A237" s="63" t="s">
        <v>358</v>
      </c>
      <c r="B237" s="63" t="s">
        <v>359</v>
      </c>
      <c r="C237" s="36">
        <v>4301071093</v>
      </c>
      <c r="D237" s="346">
        <v>4620207490709</v>
      </c>
      <c r="E237" s="346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48"/>
      <c r="R237" s="348"/>
      <c r="S237" s="348"/>
      <c r="T237" s="34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idden="1" x14ac:dyDescent="0.2">
      <c r="A238" s="340"/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1"/>
      <c r="P238" s="337" t="s">
        <v>40</v>
      </c>
      <c r="Q238" s="338"/>
      <c r="R238" s="338"/>
      <c r="S238" s="338"/>
      <c r="T238" s="338"/>
      <c r="U238" s="338"/>
      <c r="V238" s="339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340"/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1"/>
      <c r="P239" s="337" t="s">
        <v>40</v>
      </c>
      <c r="Q239" s="338"/>
      <c r="R239" s="338"/>
      <c r="S239" s="338"/>
      <c r="T239" s="338"/>
      <c r="U239" s="338"/>
      <c r="V239" s="339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hidden="1" customHeight="1" x14ac:dyDescent="0.25">
      <c r="A240" s="351" t="s">
        <v>142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51"/>
      <c r="Z240" s="351"/>
      <c r="AA240" s="66"/>
      <c r="AB240" s="66"/>
      <c r="AC240" s="83"/>
    </row>
    <row r="241" spans="1:68" ht="27" hidden="1" customHeight="1" x14ac:dyDescent="0.25">
      <c r="A241" s="63" t="s">
        <v>361</v>
      </c>
      <c r="B241" s="63" t="s">
        <v>362</v>
      </c>
      <c r="C241" s="36">
        <v>4301135692</v>
      </c>
      <c r="D241" s="346">
        <v>4620207490570</v>
      </c>
      <c r="E241" s="346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48"/>
      <c r="R241" s="348"/>
      <c r="S241" s="348"/>
      <c r="T241" s="34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hidden="1" customHeight="1" x14ac:dyDescent="0.25">
      <c r="A242" s="63" t="s">
        <v>364</v>
      </c>
      <c r="B242" s="63" t="s">
        <v>365</v>
      </c>
      <c r="C242" s="36">
        <v>4301135691</v>
      </c>
      <c r="D242" s="346">
        <v>4620207490549</v>
      </c>
      <c r="E242" s="346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48"/>
      <c r="R242" s="348"/>
      <c r="S242" s="348"/>
      <c r="T242" s="34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366</v>
      </c>
      <c r="B243" s="63" t="s">
        <v>367</v>
      </c>
      <c r="C243" s="36">
        <v>4301135694</v>
      </c>
      <c r="D243" s="346">
        <v>4620207490501</v>
      </c>
      <c r="E243" s="346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38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48"/>
      <c r="R243" s="348"/>
      <c r="S243" s="348"/>
      <c r="T243" s="34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idden="1" x14ac:dyDescent="0.2">
      <c r="A244" s="340"/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1"/>
      <c r="P244" s="337" t="s">
        <v>40</v>
      </c>
      <c r="Q244" s="338"/>
      <c r="R244" s="338"/>
      <c r="S244" s="338"/>
      <c r="T244" s="338"/>
      <c r="U244" s="338"/>
      <c r="V244" s="339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340"/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1"/>
      <c r="P245" s="337" t="s">
        <v>40</v>
      </c>
      <c r="Q245" s="338"/>
      <c r="R245" s="338"/>
      <c r="S245" s="338"/>
      <c r="T245" s="338"/>
      <c r="U245" s="338"/>
      <c r="V245" s="339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hidden="1" customHeight="1" x14ac:dyDescent="0.25">
      <c r="A246" s="350" t="s">
        <v>368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65"/>
      <c r="AB246" s="65"/>
      <c r="AC246" s="82"/>
    </row>
    <row r="247" spans="1:68" ht="14.25" hidden="1" customHeight="1" x14ac:dyDescent="0.25">
      <c r="A247" s="351" t="s">
        <v>81</v>
      </c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51"/>
      <c r="P247" s="351"/>
      <c r="Q247" s="351"/>
      <c r="R247" s="351"/>
      <c r="S247" s="351"/>
      <c r="T247" s="351"/>
      <c r="U247" s="351"/>
      <c r="V247" s="351"/>
      <c r="W247" s="351"/>
      <c r="X247" s="351"/>
      <c r="Y247" s="351"/>
      <c r="Z247" s="351"/>
      <c r="AA247" s="66"/>
      <c r="AB247" s="66"/>
      <c r="AC247" s="83"/>
    </row>
    <row r="248" spans="1:68" ht="16.5" hidden="1" customHeight="1" x14ac:dyDescent="0.25">
      <c r="A248" s="63" t="s">
        <v>369</v>
      </c>
      <c r="B248" s="63" t="s">
        <v>370</v>
      </c>
      <c r="C248" s="36">
        <v>4301071063</v>
      </c>
      <c r="D248" s="346">
        <v>4607111039019</v>
      </c>
      <c r="E248" s="346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48"/>
      <c r="R248" s="348"/>
      <c r="S248" s="348"/>
      <c r="T248" s="34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hidden="1" customHeight="1" x14ac:dyDescent="0.25">
      <c r="A249" s="63" t="s">
        <v>372</v>
      </c>
      <c r="B249" s="63" t="s">
        <v>373</v>
      </c>
      <c r="C249" s="36">
        <v>4301071000</v>
      </c>
      <c r="D249" s="346">
        <v>4607111038708</v>
      </c>
      <c r="E249" s="346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3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48"/>
      <c r="R249" s="348"/>
      <c r="S249" s="348"/>
      <c r="T249" s="349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idden="1" x14ac:dyDescent="0.2">
      <c r="A250" s="340"/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1"/>
      <c r="P250" s="337" t="s">
        <v>40</v>
      </c>
      <c r="Q250" s="338"/>
      <c r="R250" s="338"/>
      <c r="S250" s="338"/>
      <c r="T250" s="338"/>
      <c r="U250" s="338"/>
      <c r="V250" s="339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idden="1" x14ac:dyDescent="0.2">
      <c r="A251" s="340"/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1"/>
      <c r="P251" s="337" t="s">
        <v>40</v>
      </c>
      <c r="Q251" s="338"/>
      <c r="R251" s="338"/>
      <c r="S251" s="338"/>
      <c r="T251" s="338"/>
      <c r="U251" s="338"/>
      <c r="V251" s="339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hidden="1" customHeight="1" x14ac:dyDescent="0.2">
      <c r="A252" s="380" t="s">
        <v>374</v>
      </c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Q252" s="380"/>
      <c r="R252" s="380"/>
      <c r="S252" s="380"/>
      <c r="T252" s="380"/>
      <c r="U252" s="380"/>
      <c r="V252" s="380"/>
      <c r="W252" s="380"/>
      <c r="X252" s="380"/>
      <c r="Y252" s="380"/>
      <c r="Z252" s="380"/>
      <c r="AA252" s="54"/>
      <c r="AB252" s="54"/>
      <c r="AC252" s="54"/>
    </row>
    <row r="253" spans="1:68" ht="16.5" hidden="1" customHeight="1" x14ac:dyDescent="0.25">
      <c r="A253" s="350" t="s">
        <v>375</v>
      </c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  <c r="AA253" s="65"/>
      <c r="AB253" s="65"/>
      <c r="AC253" s="82"/>
    </row>
    <row r="254" spans="1:68" ht="14.25" hidden="1" customHeight="1" x14ac:dyDescent="0.25">
      <c r="A254" s="351" t="s">
        <v>81</v>
      </c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66"/>
      <c r="AB254" s="66"/>
      <c r="AC254" s="83"/>
    </row>
    <row r="255" spans="1:68" ht="27" hidden="1" customHeight="1" x14ac:dyDescent="0.25">
      <c r="A255" s="63" t="s">
        <v>376</v>
      </c>
      <c r="B255" s="63" t="s">
        <v>377</v>
      </c>
      <c r="C255" s="36">
        <v>4301071036</v>
      </c>
      <c r="D255" s="346">
        <v>4607111036162</v>
      </c>
      <c r="E255" s="346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48"/>
      <c r="R255" s="348"/>
      <c r="S255" s="348"/>
      <c r="T255" s="34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idden="1" x14ac:dyDescent="0.2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1"/>
      <c r="P256" s="337" t="s">
        <v>40</v>
      </c>
      <c r="Q256" s="338"/>
      <c r="R256" s="338"/>
      <c r="S256" s="338"/>
      <c r="T256" s="338"/>
      <c r="U256" s="338"/>
      <c r="V256" s="339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idden="1" x14ac:dyDescent="0.2">
      <c r="A257" s="340"/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1"/>
      <c r="P257" s="337" t="s">
        <v>40</v>
      </c>
      <c r="Q257" s="338"/>
      <c r="R257" s="338"/>
      <c r="S257" s="338"/>
      <c r="T257" s="338"/>
      <c r="U257" s="338"/>
      <c r="V257" s="339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hidden="1" customHeight="1" x14ac:dyDescent="0.2">
      <c r="A258" s="380" t="s">
        <v>379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80"/>
      <c r="AA258" s="54"/>
      <c r="AB258" s="54"/>
      <c r="AC258" s="54"/>
    </row>
    <row r="259" spans="1:68" ht="16.5" hidden="1" customHeight="1" x14ac:dyDescent="0.25">
      <c r="A259" s="350" t="s">
        <v>380</v>
      </c>
      <c r="B259" s="350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  <c r="AA259" s="65"/>
      <c r="AB259" s="65"/>
      <c r="AC259" s="82"/>
    </row>
    <row r="260" spans="1:68" ht="14.25" hidden="1" customHeight="1" x14ac:dyDescent="0.25">
      <c r="A260" s="351" t="s">
        <v>81</v>
      </c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66"/>
      <c r="AB260" s="66"/>
      <c r="AC260" s="83"/>
    </row>
    <row r="261" spans="1:68" ht="27" hidden="1" customHeight="1" x14ac:dyDescent="0.25">
      <c r="A261" s="63" t="s">
        <v>381</v>
      </c>
      <c r="B261" s="63" t="s">
        <v>382</v>
      </c>
      <c r="C261" s="36">
        <v>4301071029</v>
      </c>
      <c r="D261" s="346">
        <v>4607111035899</v>
      </c>
      <c r="E261" s="346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48"/>
      <c r="R261" s="348"/>
      <c r="S261" s="348"/>
      <c r="T261" s="34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hidden="1" customHeight="1" x14ac:dyDescent="0.25">
      <c r="A262" s="63" t="s">
        <v>383</v>
      </c>
      <c r="B262" s="63" t="s">
        <v>384</v>
      </c>
      <c r="C262" s="36">
        <v>4301070991</v>
      </c>
      <c r="D262" s="346">
        <v>4607111038180</v>
      </c>
      <c r="E262" s="346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48"/>
      <c r="R262" s="348"/>
      <c r="S262" s="348"/>
      <c r="T262" s="34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idden="1" x14ac:dyDescent="0.2">
      <c r="A263" s="340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41"/>
      <c r="P263" s="337" t="s">
        <v>40</v>
      </c>
      <c r="Q263" s="338"/>
      <c r="R263" s="338"/>
      <c r="S263" s="338"/>
      <c r="T263" s="338"/>
      <c r="U263" s="338"/>
      <c r="V263" s="339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idden="1" x14ac:dyDescent="0.2">
      <c r="A264" s="340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1"/>
      <c r="P264" s="337" t="s">
        <v>40</v>
      </c>
      <c r="Q264" s="338"/>
      <c r="R264" s="338"/>
      <c r="S264" s="338"/>
      <c r="T264" s="338"/>
      <c r="U264" s="338"/>
      <c r="V264" s="339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hidden="1" customHeight="1" x14ac:dyDescent="0.2">
      <c r="A265" s="380" t="s">
        <v>386</v>
      </c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80"/>
      <c r="R265" s="380"/>
      <c r="S265" s="380"/>
      <c r="T265" s="380"/>
      <c r="U265" s="380"/>
      <c r="V265" s="380"/>
      <c r="W265" s="380"/>
      <c r="X265" s="380"/>
      <c r="Y265" s="380"/>
      <c r="Z265" s="380"/>
      <c r="AA265" s="54"/>
      <c r="AB265" s="54"/>
      <c r="AC265" s="54"/>
    </row>
    <row r="266" spans="1:68" ht="16.5" hidden="1" customHeight="1" x14ac:dyDescent="0.25">
      <c r="A266" s="350" t="s">
        <v>387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  <c r="AA266" s="65"/>
      <c r="AB266" s="65"/>
      <c r="AC266" s="82"/>
    </row>
    <row r="267" spans="1:68" ht="14.25" hidden="1" customHeight="1" x14ac:dyDescent="0.25">
      <c r="A267" s="351" t="s">
        <v>388</v>
      </c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66"/>
      <c r="AB267" s="66"/>
      <c r="AC267" s="83"/>
    </row>
    <row r="268" spans="1:68" ht="27" hidden="1" customHeight="1" x14ac:dyDescent="0.25">
      <c r="A268" s="63" t="s">
        <v>389</v>
      </c>
      <c r="B268" s="63" t="s">
        <v>390</v>
      </c>
      <c r="C268" s="36">
        <v>4301133004</v>
      </c>
      <c r="D268" s="346">
        <v>4607111039774</v>
      </c>
      <c r="E268" s="346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38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48"/>
      <c r="R268" s="348"/>
      <c r="S268" s="348"/>
      <c r="T268" s="349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idden="1" x14ac:dyDescent="0.2">
      <c r="A269" s="340"/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1"/>
      <c r="P269" s="337" t="s">
        <v>40</v>
      </c>
      <c r="Q269" s="338"/>
      <c r="R269" s="338"/>
      <c r="S269" s="338"/>
      <c r="T269" s="338"/>
      <c r="U269" s="338"/>
      <c r="V269" s="339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idden="1" x14ac:dyDescent="0.2">
      <c r="A270" s="340"/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1"/>
      <c r="P270" s="337" t="s">
        <v>40</v>
      </c>
      <c r="Q270" s="338"/>
      <c r="R270" s="338"/>
      <c r="S270" s="338"/>
      <c r="T270" s="338"/>
      <c r="U270" s="338"/>
      <c r="V270" s="339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hidden="1" customHeight="1" x14ac:dyDescent="0.25">
      <c r="A271" s="351" t="s">
        <v>142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51"/>
      <c r="Z271" s="351"/>
      <c r="AA271" s="66"/>
      <c r="AB271" s="66"/>
      <c r="AC271" s="83"/>
    </row>
    <row r="272" spans="1:68" ht="37.5" hidden="1" customHeight="1" x14ac:dyDescent="0.25">
      <c r="A272" s="63" t="s">
        <v>392</v>
      </c>
      <c r="B272" s="63" t="s">
        <v>393</v>
      </c>
      <c r="C272" s="36">
        <v>4301135400</v>
      </c>
      <c r="D272" s="346">
        <v>4607111039361</v>
      </c>
      <c r="E272" s="346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37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48"/>
      <c r="R272" s="348"/>
      <c r="S272" s="348"/>
      <c r="T272" s="34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idden="1" x14ac:dyDescent="0.2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41"/>
      <c r="P273" s="337" t="s">
        <v>40</v>
      </c>
      <c r="Q273" s="338"/>
      <c r="R273" s="338"/>
      <c r="S273" s="338"/>
      <c r="T273" s="338"/>
      <c r="U273" s="338"/>
      <c r="V273" s="339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340"/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1"/>
      <c r="P274" s="337" t="s">
        <v>40</v>
      </c>
      <c r="Q274" s="338"/>
      <c r="R274" s="338"/>
      <c r="S274" s="338"/>
      <c r="T274" s="338"/>
      <c r="U274" s="338"/>
      <c r="V274" s="339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hidden="1" customHeight="1" x14ac:dyDescent="0.2">
      <c r="A275" s="380" t="s">
        <v>255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380"/>
      <c r="Z275" s="380"/>
      <c r="AA275" s="54"/>
      <c r="AB275" s="54"/>
      <c r="AC275" s="54"/>
    </row>
    <row r="276" spans="1:68" ht="16.5" hidden="1" customHeight="1" x14ac:dyDescent="0.25">
      <c r="A276" s="350" t="s">
        <v>255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65"/>
      <c r="AB276" s="65"/>
      <c r="AC276" s="82"/>
    </row>
    <row r="277" spans="1:68" ht="14.25" hidden="1" customHeight="1" x14ac:dyDescent="0.25">
      <c r="A277" s="351" t="s">
        <v>81</v>
      </c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1"/>
      <c r="P277" s="351"/>
      <c r="Q277" s="351"/>
      <c r="R277" s="351"/>
      <c r="S277" s="351"/>
      <c r="T277" s="351"/>
      <c r="U277" s="351"/>
      <c r="V277" s="351"/>
      <c r="W277" s="351"/>
      <c r="X277" s="351"/>
      <c r="Y277" s="351"/>
      <c r="Z277" s="351"/>
      <c r="AA277" s="66"/>
      <c r="AB277" s="66"/>
      <c r="AC277" s="83"/>
    </row>
    <row r="278" spans="1:68" ht="27" hidden="1" customHeight="1" x14ac:dyDescent="0.25">
      <c r="A278" s="63" t="s">
        <v>394</v>
      </c>
      <c r="B278" s="63" t="s">
        <v>395</v>
      </c>
      <c r="C278" s="36">
        <v>4301071014</v>
      </c>
      <c r="D278" s="346">
        <v>4640242181264</v>
      </c>
      <c r="E278" s="346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376" t="s">
        <v>396</v>
      </c>
      <c r="Q278" s="348"/>
      <c r="R278" s="348"/>
      <c r="S278" s="348"/>
      <c r="T278" s="34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hidden="1" customHeight="1" x14ac:dyDescent="0.25">
      <c r="A279" s="63" t="s">
        <v>398</v>
      </c>
      <c r="B279" s="63" t="s">
        <v>399</v>
      </c>
      <c r="C279" s="36">
        <v>4301071021</v>
      </c>
      <c r="D279" s="346">
        <v>4640242181325</v>
      </c>
      <c r="E279" s="346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377" t="s">
        <v>400</v>
      </c>
      <c r="Q279" s="348"/>
      <c r="R279" s="348"/>
      <c r="S279" s="348"/>
      <c r="T279" s="34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hidden="1" customHeight="1" x14ac:dyDescent="0.25">
      <c r="A280" s="63" t="s">
        <v>401</v>
      </c>
      <c r="B280" s="63" t="s">
        <v>402</v>
      </c>
      <c r="C280" s="36">
        <v>4301070993</v>
      </c>
      <c r="D280" s="346">
        <v>4640242180670</v>
      </c>
      <c r="E280" s="346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378" t="s">
        <v>403</v>
      </c>
      <c r="Q280" s="348"/>
      <c r="R280" s="348"/>
      <c r="S280" s="348"/>
      <c r="T280" s="34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idden="1" x14ac:dyDescent="0.2">
      <c r="A281" s="340"/>
      <c r="B281" s="340"/>
      <c r="C281" s="340"/>
      <c r="D281" s="340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  <c r="O281" s="341"/>
      <c r="P281" s="337" t="s">
        <v>40</v>
      </c>
      <c r="Q281" s="338"/>
      <c r="R281" s="338"/>
      <c r="S281" s="338"/>
      <c r="T281" s="338"/>
      <c r="U281" s="338"/>
      <c r="V281" s="339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340"/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1"/>
      <c r="P282" s="337" t="s">
        <v>40</v>
      </c>
      <c r="Q282" s="338"/>
      <c r="R282" s="338"/>
      <c r="S282" s="338"/>
      <c r="T282" s="338"/>
      <c r="U282" s="338"/>
      <c r="V282" s="339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hidden="1" customHeight="1" x14ac:dyDescent="0.25">
      <c r="A283" s="351" t="s">
        <v>164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66"/>
      <c r="AB283" s="66"/>
      <c r="AC283" s="83"/>
    </row>
    <row r="284" spans="1:68" ht="27" hidden="1" customHeight="1" x14ac:dyDescent="0.25">
      <c r="A284" s="63" t="s">
        <v>405</v>
      </c>
      <c r="B284" s="63" t="s">
        <v>406</v>
      </c>
      <c r="C284" s="36">
        <v>4301131019</v>
      </c>
      <c r="D284" s="346">
        <v>4640242180427</v>
      </c>
      <c r="E284" s="346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37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48"/>
      <c r="R284" s="348"/>
      <c r="S284" s="348"/>
      <c r="T284" s="34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idden="1" x14ac:dyDescent="0.2">
      <c r="A285" s="340"/>
      <c r="B285" s="340"/>
      <c r="C285" s="340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41"/>
      <c r="P285" s="337" t="s">
        <v>40</v>
      </c>
      <c r="Q285" s="338"/>
      <c r="R285" s="338"/>
      <c r="S285" s="338"/>
      <c r="T285" s="338"/>
      <c r="U285" s="338"/>
      <c r="V285" s="339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340"/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1"/>
      <c r="P286" s="337" t="s">
        <v>40</v>
      </c>
      <c r="Q286" s="338"/>
      <c r="R286" s="338"/>
      <c r="S286" s="338"/>
      <c r="T286" s="338"/>
      <c r="U286" s="338"/>
      <c r="V286" s="339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hidden="1" customHeight="1" x14ac:dyDescent="0.25">
      <c r="A287" s="351" t="s">
        <v>90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51"/>
      <c r="Z287" s="351"/>
      <c r="AA287" s="66"/>
      <c r="AB287" s="66"/>
      <c r="AC287" s="83"/>
    </row>
    <row r="288" spans="1:68" ht="27" hidden="1" customHeight="1" x14ac:dyDescent="0.25">
      <c r="A288" s="63" t="s">
        <v>408</v>
      </c>
      <c r="B288" s="63" t="s">
        <v>409</v>
      </c>
      <c r="C288" s="36">
        <v>4301132080</v>
      </c>
      <c r="D288" s="346">
        <v>4640242180397</v>
      </c>
      <c r="E288" s="346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37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48"/>
      <c r="R288" s="348"/>
      <c r="S288" s="348"/>
      <c r="T288" s="34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hidden="1" customHeight="1" x14ac:dyDescent="0.25">
      <c r="A289" s="63" t="s">
        <v>411</v>
      </c>
      <c r="B289" s="63" t="s">
        <v>412</v>
      </c>
      <c r="C289" s="36">
        <v>4301132104</v>
      </c>
      <c r="D289" s="346">
        <v>4640242181219</v>
      </c>
      <c r="E289" s="346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371" t="s">
        <v>413</v>
      </c>
      <c r="Q289" s="348"/>
      <c r="R289" s="348"/>
      <c r="S289" s="348"/>
      <c r="T289" s="349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idden="1" x14ac:dyDescent="0.2">
      <c r="A290" s="340"/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1"/>
      <c r="P290" s="337" t="s">
        <v>40</v>
      </c>
      <c r="Q290" s="338"/>
      <c r="R290" s="338"/>
      <c r="S290" s="338"/>
      <c r="T290" s="338"/>
      <c r="U290" s="338"/>
      <c r="V290" s="339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idden="1" x14ac:dyDescent="0.2">
      <c r="A291" s="340"/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1"/>
      <c r="P291" s="337" t="s">
        <v>40</v>
      </c>
      <c r="Q291" s="338"/>
      <c r="R291" s="338"/>
      <c r="S291" s="338"/>
      <c r="T291" s="338"/>
      <c r="U291" s="338"/>
      <c r="V291" s="339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hidden="1" customHeight="1" x14ac:dyDescent="0.25">
      <c r="A292" s="351" t="s">
        <v>136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51"/>
      <c r="Z292" s="351"/>
      <c r="AA292" s="66"/>
      <c r="AB292" s="66"/>
      <c r="AC292" s="83"/>
    </row>
    <row r="293" spans="1:68" ht="27" hidden="1" customHeight="1" x14ac:dyDescent="0.25">
      <c r="A293" s="63" t="s">
        <v>414</v>
      </c>
      <c r="B293" s="63" t="s">
        <v>415</v>
      </c>
      <c r="C293" s="36">
        <v>4301136051</v>
      </c>
      <c r="D293" s="346">
        <v>4640242180304</v>
      </c>
      <c r="E293" s="346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372" t="s">
        <v>416</v>
      </c>
      <c r="Q293" s="348"/>
      <c r="R293" s="348"/>
      <c r="S293" s="348"/>
      <c r="T293" s="34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hidden="1" customHeight="1" x14ac:dyDescent="0.25">
      <c r="A294" s="63" t="s">
        <v>418</v>
      </c>
      <c r="B294" s="63" t="s">
        <v>419</v>
      </c>
      <c r="C294" s="36">
        <v>4301136053</v>
      </c>
      <c r="D294" s="346">
        <v>4640242180236</v>
      </c>
      <c r="E294" s="346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37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48"/>
      <c r="R294" s="348"/>
      <c r="S294" s="348"/>
      <c r="T294" s="34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hidden="1" customHeight="1" x14ac:dyDescent="0.25">
      <c r="A295" s="63" t="s">
        <v>420</v>
      </c>
      <c r="B295" s="63" t="s">
        <v>421</v>
      </c>
      <c r="C295" s="36">
        <v>4301136052</v>
      </c>
      <c r="D295" s="346">
        <v>4640242180410</v>
      </c>
      <c r="E295" s="346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48"/>
      <c r="R295" s="348"/>
      <c r="S295" s="348"/>
      <c r="T295" s="349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idden="1" x14ac:dyDescent="0.2">
      <c r="A296" s="340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1"/>
      <c r="P296" s="337" t="s">
        <v>40</v>
      </c>
      <c r="Q296" s="338"/>
      <c r="R296" s="338"/>
      <c r="S296" s="338"/>
      <c r="T296" s="338"/>
      <c r="U296" s="338"/>
      <c r="V296" s="339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340"/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1"/>
      <c r="P297" s="337" t="s">
        <v>40</v>
      </c>
      <c r="Q297" s="338"/>
      <c r="R297" s="338"/>
      <c r="S297" s="338"/>
      <c r="T297" s="338"/>
      <c r="U297" s="338"/>
      <c r="V297" s="339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hidden="1" customHeight="1" x14ac:dyDescent="0.25">
      <c r="A298" s="351" t="s">
        <v>142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51"/>
      <c r="Z298" s="351"/>
      <c r="AA298" s="66"/>
      <c r="AB298" s="66"/>
      <c r="AC298" s="83"/>
    </row>
    <row r="299" spans="1:68" ht="37.5" hidden="1" customHeight="1" x14ac:dyDescent="0.25">
      <c r="A299" s="63" t="s">
        <v>422</v>
      </c>
      <c r="B299" s="63" t="s">
        <v>423</v>
      </c>
      <c r="C299" s="36">
        <v>4301135504</v>
      </c>
      <c r="D299" s="346">
        <v>4640242181554</v>
      </c>
      <c r="E299" s="346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369" t="s">
        <v>424</v>
      </c>
      <c r="Q299" s="348"/>
      <c r="R299" s="348"/>
      <c r="S299" s="348"/>
      <c r="T299" s="34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hidden="1" customHeight="1" x14ac:dyDescent="0.25">
      <c r="A300" s="63" t="s">
        <v>426</v>
      </c>
      <c r="B300" s="63" t="s">
        <v>427</v>
      </c>
      <c r="C300" s="36">
        <v>4301135518</v>
      </c>
      <c r="D300" s="346">
        <v>4640242181561</v>
      </c>
      <c r="E300" s="346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370" t="s">
        <v>428</v>
      </c>
      <c r="Q300" s="348"/>
      <c r="R300" s="348"/>
      <c r="S300" s="348"/>
      <c r="T300" s="34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hidden="1" customHeight="1" x14ac:dyDescent="0.25">
      <c r="A301" s="63" t="s">
        <v>430</v>
      </c>
      <c r="B301" s="63" t="s">
        <v>431</v>
      </c>
      <c r="C301" s="36">
        <v>4301135374</v>
      </c>
      <c r="D301" s="346">
        <v>4640242181424</v>
      </c>
      <c r="E301" s="346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36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48"/>
      <c r="R301" s="348"/>
      <c r="S301" s="348"/>
      <c r="T301" s="34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hidden="1" customHeight="1" x14ac:dyDescent="0.25">
      <c r="A302" s="63" t="s">
        <v>432</v>
      </c>
      <c r="B302" s="63" t="s">
        <v>433</v>
      </c>
      <c r="C302" s="36">
        <v>4301135320</v>
      </c>
      <c r="D302" s="346">
        <v>4640242181592</v>
      </c>
      <c r="E302" s="346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364" t="s">
        <v>434</v>
      </c>
      <c r="Q302" s="348"/>
      <c r="R302" s="348"/>
      <c r="S302" s="348"/>
      <c r="T302" s="34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hidden="1" customHeight="1" x14ac:dyDescent="0.25">
      <c r="A303" s="63" t="s">
        <v>436</v>
      </c>
      <c r="B303" s="63" t="s">
        <v>437</v>
      </c>
      <c r="C303" s="36">
        <v>4301135552</v>
      </c>
      <c r="D303" s="346">
        <v>4640242181431</v>
      </c>
      <c r="E303" s="346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365" t="s">
        <v>438</v>
      </c>
      <c r="Q303" s="348"/>
      <c r="R303" s="348"/>
      <c r="S303" s="348"/>
      <c r="T303" s="34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hidden="1" customHeight="1" x14ac:dyDescent="0.25">
      <c r="A304" s="63" t="s">
        <v>440</v>
      </c>
      <c r="B304" s="63" t="s">
        <v>441</v>
      </c>
      <c r="C304" s="36">
        <v>4301135405</v>
      </c>
      <c r="D304" s="346">
        <v>4640242181523</v>
      </c>
      <c r="E304" s="346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3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48"/>
      <c r="R304" s="348"/>
      <c r="S304" s="348"/>
      <c r="T304" s="34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hidden="1" customHeight="1" x14ac:dyDescent="0.25">
      <c r="A305" s="63" t="s">
        <v>442</v>
      </c>
      <c r="B305" s="63" t="s">
        <v>443</v>
      </c>
      <c r="C305" s="36">
        <v>4301135404</v>
      </c>
      <c r="D305" s="346">
        <v>4640242181516</v>
      </c>
      <c r="E305" s="34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367" t="s">
        <v>444</v>
      </c>
      <c r="Q305" s="348"/>
      <c r="R305" s="348"/>
      <c r="S305" s="348"/>
      <c r="T305" s="34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hidden="1" customHeight="1" x14ac:dyDescent="0.25">
      <c r="A306" s="63" t="s">
        <v>445</v>
      </c>
      <c r="B306" s="63" t="s">
        <v>446</v>
      </c>
      <c r="C306" s="36">
        <v>4301135375</v>
      </c>
      <c r="D306" s="346">
        <v>4640242181486</v>
      </c>
      <c r="E306" s="346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35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48"/>
      <c r="R306" s="348"/>
      <c r="S306" s="348"/>
      <c r="T306" s="34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hidden="1" customHeight="1" x14ac:dyDescent="0.25">
      <c r="A307" s="63" t="s">
        <v>447</v>
      </c>
      <c r="B307" s="63" t="s">
        <v>448</v>
      </c>
      <c r="C307" s="36">
        <v>4301135402</v>
      </c>
      <c r="D307" s="346">
        <v>4640242181493</v>
      </c>
      <c r="E307" s="346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359" t="s">
        <v>449</v>
      </c>
      <c r="Q307" s="348"/>
      <c r="R307" s="348"/>
      <c r="S307" s="348"/>
      <c r="T307" s="34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hidden="1" customHeight="1" x14ac:dyDescent="0.25">
      <c r="A308" s="63" t="s">
        <v>450</v>
      </c>
      <c r="B308" s="63" t="s">
        <v>451</v>
      </c>
      <c r="C308" s="36">
        <v>4301135403</v>
      </c>
      <c r="D308" s="346">
        <v>4640242181509</v>
      </c>
      <c r="E308" s="346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36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48"/>
      <c r="R308" s="348"/>
      <c r="S308" s="348"/>
      <c r="T308" s="34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hidden="1" customHeight="1" x14ac:dyDescent="0.25">
      <c r="A309" s="63" t="s">
        <v>452</v>
      </c>
      <c r="B309" s="63" t="s">
        <v>453</v>
      </c>
      <c r="C309" s="36">
        <v>4301135304</v>
      </c>
      <c r="D309" s="346">
        <v>4640242181240</v>
      </c>
      <c r="E309" s="346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361" t="s">
        <v>454</v>
      </c>
      <c r="Q309" s="348"/>
      <c r="R309" s="348"/>
      <c r="S309" s="348"/>
      <c r="T309" s="34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hidden="1" customHeight="1" x14ac:dyDescent="0.25">
      <c r="A310" s="63" t="s">
        <v>455</v>
      </c>
      <c r="B310" s="63" t="s">
        <v>456</v>
      </c>
      <c r="C310" s="36">
        <v>4301135610</v>
      </c>
      <c r="D310" s="346">
        <v>4640242181318</v>
      </c>
      <c r="E310" s="346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362" t="s">
        <v>457</v>
      </c>
      <c r="Q310" s="348"/>
      <c r="R310" s="348"/>
      <c r="S310" s="348"/>
      <c r="T310" s="34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hidden="1" customHeight="1" x14ac:dyDescent="0.25">
      <c r="A311" s="63" t="s">
        <v>458</v>
      </c>
      <c r="B311" s="63" t="s">
        <v>459</v>
      </c>
      <c r="C311" s="36">
        <v>4301135306</v>
      </c>
      <c r="D311" s="346">
        <v>4640242181387</v>
      </c>
      <c r="E311" s="346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353" t="s">
        <v>460</v>
      </c>
      <c r="Q311" s="348"/>
      <c r="R311" s="348"/>
      <c r="S311" s="348"/>
      <c r="T311" s="34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hidden="1" customHeight="1" x14ac:dyDescent="0.25">
      <c r="A312" s="63" t="s">
        <v>461</v>
      </c>
      <c r="B312" s="63" t="s">
        <v>462</v>
      </c>
      <c r="C312" s="36">
        <v>4301135305</v>
      </c>
      <c r="D312" s="346">
        <v>4640242181394</v>
      </c>
      <c r="E312" s="346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354" t="s">
        <v>463</v>
      </c>
      <c r="Q312" s="348"/>
      <c r="R312" s="348"/>
      <c r="S312" s="348"/>
      <c r="T312" s="34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hidden="1" customHeight="1" x14ac:dyDescent="0.25">
      <c r="A313" s="63" t="s">
        <v>464</v>
      </c>
      <c r="B313" s="63" t="s">
        <v>465</v>
      </c>
      <c r="C313" s="36">
        <v>4301135309</v>
      </c>
      <c r="D313" s="346">
        <v>4640242181332</v>
      </c>
      <c r="E313" s="346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355" t="s">
        <v>466</v>
      </c>
      <c r="Q313" s="348"/>
      <c r="R313" s="348"/>
      <c r="S313" s="348"/>
      <c r="T313" s="34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hidden="1" customHeight="1" x14ac:dyDescent="0.25">
      <c r="A314" s="63" t="s">
        <v>467</v>
      </c>
      <c r="B314" s="63" t="s">
        <v>468</v>
      </c>
      <c r="C314" s="36">
        <v>4301135308</v>
      </c>
      <c r="D314" s="346">
        <v>4640242181349</v>
      </c>
      <c r="E314" s="346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356" t="s">
        <v>469</v>
      </c>
      <c r="Q314" s="348"/>
      <c r="R314" s="348"/>
      <c r="S314" s="348"/>
      <c r="T314" s="34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hidden="1" customHeight="1" x14ac:dyDescent="0.25">
      <c r="A315" s="63" t="s">
        <v>470</v>
      </c>
      <c r="B315" s="63" t="s">
        <v>471</v>
      </c>
      <c r="C315" s="36">
        <v>4301135307</v>
      </c>
      <c r="D315" s="346">
        <v>4640242181370</v>
      </c>
      <c r="E315" s="346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357" t="s">
        <v>472</v>
      </c>
      <c r="Q315" s="348"/>
      <c r="R315" s="348"/>
      <c r="S315" s="348"/>
      <c r="T315" s="34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hidden="1" customHeight="1" x14ac:dyDescent="0.25">
      <c r="A316" s="63" t="s">
        <v>474</v>
      </c>
      <c r="B316" s="63" t="s">
        <v>475</v>
      </c>
      <c r="C316" s="36">
        <v>4301135198</v>
      </c>
      <c r="D316" s="346">
        <v>4640242180663</v>
      </c>
      <c r="E316" s="346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347" t="s">
        <v>476</v>
      </c>
      <c r="Q316" s="348"/>
      <c r="R316" s="348"/>
      <c r="S316" s="348"/>
      <c r="T316" s="34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idden="1" x14ac:dyDescent="0.2">
      <c r="A317" s="340"/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1"/>
      <c r="P317" s="337" t="s">
        <v>40</v>
      </c>
      <c r="Q317" s="338"/>
      <c r="R317" s="338"/>
      <c r="S317" s="338"/>
      <c r="T317" s="338"/>
      <c r="U317" s="338"/>
      <c r="V317" s="339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idden="1" x14ac:dyDescent="0.2">
      <c r="A318" s="340"/>
      <c r="B318" s="340"/>
      <c r="C318" s="340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  <c r="O318" s="341"/>
      <c r="P318" s="337" t="s">
        <v>40</v>
      </c>
      <c r="Q318" s="338"/>
      <c r="R318" s="338"/>
      <c r="S318" s="338"/>
      <c r="T318" s="338"/>
      <c r="U318" s="338"/>
      <c r="V318" s="339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hidden="1" customHeight="1" x14ac:dyDescent="0.25">
      <c r="A319" s="350" t="s">
        <v>478</v>
      </c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  <c r="AA319" s="65"/>
      <c r="AB319" s="65"/>
      <c r="AC319" s="82"/>
    </row>
    <row r="320" spans="1:68" ht="14.25" hidden="1" customHeight="1" x14ac:dyDescent="0.25">
      <c r="A320" s="351" t="s">
        <v>142</v>
      </c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351"/>
      <c r="W320" s="351"/>
      <c r="X320" s="351"/>
      <c r="Y320" s="351"/>
      <c r="Z320" s="351"/>
      <c r="AA320" s="66"/>
      <c r="AB320" s="66"/>
      <c r="AC320" s="83"/>
    </row>
    <row r="321" spans="1:68" ht="27" hidden="1" customHeight="1" x14ac:dyDescent="0.25">
      <c r="A321" s="63" t="s">
        <v>479</v>
      </c>
      <c r="B321" s="63" t="s">
        <v>480</v>
      </c>
      <c r="C321" s="36">
        <v>4301135268</v>
      </c>
      <c r="D321" s="346">
        <v>4640242181134</v>
      </c>
      <c r="E321" s="346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352" t="s">
        <v>481</v>
      </c>
      <c r="Q321" s="348"/>
      <c r="R321" s="348"/>
      <c r="S321" s="348"/>
      <c r="T321" s="349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idden="1" x14ac:dyDescent="0.2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41"/>
      <c r="P322" s="337" t="s">
        <v>40</v>
      </c>
      <c r="Q322" s="338"/>
      <c r="R322" s="338"/>
      <c r="S322" s="338"/>
      <c r="T322" s="338"/>
      <c r="U322" s="338"/>
      <c r="V322" s="339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34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41"/>
      <c r="P323" s="337" t="s">
        <v>40</v>
      </c>
      <c r="Q323" s="338"/>
      <c r="R323" s="338"/>
      <c r="S323" s="338"/>
      <c r="T323" s="338"/>
      <c r="U323" s="338"/>
      <c r="V323" s="339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45"/>
      <c r="P324" s="342" t="s">
        <v>33</v>
      </c>
      <c r="Q324" s="343"/>
      <c r="R324" s="343"/>
      <c r="S324" s="343"/>
      <c r="T324" s="343"/>
      <c r="U324" s="343"/>
      <c r="V324" s="344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32.4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32.4</v>
      </c>
      <c r="Z324" s="42"/>
      <c r="AA324" s="67"/>
      <c r="AB324" s="67"/>
      <c r="AC324" s="67"/>
    </row>
    <row r="325" spans="1:68" x14ac:dyDescent="0.2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45"/>
      <c r="P325" s="342" t="s">
        <v>34</v>
      </c>
      <c r="Q325" s="343"/>
      <c r="R325" s="343"/>
      <c r="S325" s="343"/>
      <c r="T325" s="343"/>
      <c r="U325" s="343"/>
      <c r="V325" s="344"/>
      <c r="W325" s="42" t="s">
        <v>0</v>
      </c>
      <c r="X325" s="43">
        <f>IFERROR(SUM(BM22:BM321),"0")</f>
        <v>39.992400000000004</v>
      </c>
      <c r="Y325" s="43">
        <f>IFERROR(SUM(BN22:BN321),"0")</f>
        <v>39.992400000000004</v>
      </c>
      <c r="Z325" s="42"/>
      <c r="AA325" s="67"/>
      <c r="AB325" s="67"/>
      <c r="AC325" s="67"/>
    </row>
    <row r="326" spans="1:68" x14ac:dyDescent="0.2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5"/>
      <c r="P326" s="342" t="s">
        <v>35</v>
      </c>
      <c r="Q326" s="343"/>
      <c r="R326" s="343"/>
      <c r="S326" s="343"/>
      <c r="T326" s="343"/>
      <c r="U326" s="343"/>
      <c r="V326" s="344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x14ac:dyDescent="0.2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45"/>
      <c r="P327" s="342" t="s">
        <v>36</v>
      </c>
      <c r="Q327" s="343"/>
      <c r="R327" s="343"/>
      <c r="S327" s="343"/>
      <c r="T327" s="343"/>
      <c r="U327" s="343"/>
      <c r="V327" s="344"/>
      <c r="W327" s="42" t="s">
        <v>0</v>
      </c>
      <c r="X327" s="43">
        <f>GrossWeightTotal+PalletQtyTotal*25</f>
        <v>64.992400000000004</v>
      </c>
      <c r="Y327" s="43">
        <f>GrossWeightTotalR+PalletQtyTotalR*25</f>
        <v>64.992400000000004</v>
      </c>
      <c r="Z327" s="42"/>
      <c r="AA327" s="67"/>
      <c r="AB327" s="67"/>
      <c r="AC327" s="67"/>
    </row>
    <row r="328" spans="1:68" x14ac:dyDescent="0.2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45"/>
      <c r="P328" s="342" t="s">
        <v>37</v>
      </c>
      <c r="Q328" s="343"/>
      <c r="R328" s="343"/>
      <c r="S328" s="343"/>
      <c r="T328" s="343"/>
      <c r="U328" s="343"/>
      <c r="V328" s="344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18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18</v>
      </c>
      <c r="Z328" s="42"/>
      <c r="AA328" s="67"/>
      <c r="AB328" s="67"/>
      <c r="AC328" s="67"/>
    </row>
    <row r="329" spans="1:68" ht="14.25" hidden="1" x14ac:dyDescent="0.2">
      <c r="A329" s="340"/>
      <c r="B329" s="340"/>
      <c r="C329" s="340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345"/>
      <c r="P329" s="342" t="s">
        <v>38</v>
      </c>
      <c r="Q329" s="343"/>
      <c r="R329" s="343"/>
      <c r="S329" s="343"/>
      <c r="T329" s="343"/>
      <c r="U329" s="343"/>
      <c r="V329" s="344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0.16938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80</v>
      </c>
      <c r="C331" s="333" t="s">
        <v>45</v>
      </c>
      <c r="D331" s="333" t="s">
        <v>45</v>
      </c>
      <c r="E331" s="333" t="s">
        <v>45</v>
      </c>
      <c r="F331" s="333" t="s">
        <v>45</v>
      </c>
      <c r="G331" s="333" t="s">
        <v>45</v>
      </c>
      <c r="H331" s="333" t="s">
        <v>45</v>
      </c>
      <c r="I331" s="333" t="s">
        <v>45</v>
      </c>
      <c r="J331" s="333" t="s">
        <v>45</v>
      </c>
      <c r="K331" s="333" t="s">
        <v>45</v>
      </c>
      <c r="L331" s="333" t="s">
        <v>45</v>
      </c>
      <c r="M331" s="333" t="s">
        <v>45</v>
      </c>
      <c r="N331" s="334"/>
      <c r="O331" s="333" t="s">
        <v>45</v>
      </c>
      <c r="P331" s="333" t="s">
        <v>45</v>
      </c>
      <c r="Q331" s="333" t="s">
        <v>45</v>
      </c>
      <c r="R331" s="333" t="s">
        <v>45</v>
      </c>
      <c r="S331" s="333" t="s">
        <v>45</v>
      </c>
      <c r="T331" s="333" t="s">
        <v>45</v>
      </c>
      <c r="U331" s="333" t="s">
        <v>254</v>
      </c>
      <c r="V331" s="333" t="s">
        <v>254</v>
      </c>
      <c r="W331" s="88" t="s">
        <v>280</v>
      </c>
      <c r="X331" s="333" t="s">
        <v>299</v>
      </c>
      <c r="Y331" s="333" t="s">
        <v>299</v>
      </c>
      <c r="Z331" s="333" t="s">
        <v>299</v>
      </c>
      <c r="AA331" s="333" t="s">
        <v>299</v>
      </c>
      <c r="AB331" s="333" t="s">
        <v>299</v>
      </c>
      <c r="AC331" s="333" t="s">
        <v>299</v>
      </c>
      <c r="AD331" s="333" t="s">
        <v>299</v>
      </c>
      <c r="AE331" s="88" t="s">
        <v>374</v>
      </c>
      <c r="AF331" s="88" t="s">
        <v>379</v>
      </c>
      <c r="AG331" s="88" t="s">
        <v>386</v>
      </c>
      <c r="AH331" s="333" t="s">
        <v>255</v>
      </c>
      <c r="AI331" s="333" t="s">
        <v>255</v>
      </c>
    </row>
    <row r="332" spans="1:68" ht="14.25" customHeight="1" thickTop="1" x14ac:dyDescent="0.2">
      <c r="A332" s="335" t="s">
        <v>10</v>
      </c>
      <c r="B332" s="333" t="s">
        <v>80</v>
      </c>
      <c r="C332" s="333" t="s">
        <v>89</v>
      </c>
      <c r="D332" s="333" t="s">
        <v>98</v>
      </c>
      <c r="E332" s="333" t="s">
        <v>108</v>
      </c>
      <c r="F332" s="333" t="s">
        <v>125</v>
      </c>
      <c r="G332" s="333" t="s">
        <v>150</v>
      </c>
      <c r="H332" s="333" t="s">
        <v>157</v>
      </c>
      <c r="I332" s="333" t="s">
        <v>163</v>
      </c>
      <c r="J332" s="333" t="s">
        <v>171</v>
      </c>
      <c r="K332" s="333" t="s">
        <v>191</v>
      </c>
      <c r="L332" s="333" t="s">
        <v>197</v>
      </c>
      <c r="M332" s="333" t="s">
        <v>214</v>
      </c>
      <c r="N332" s="1"/>
      <c r="O332" s="333" t="s">
        <v>220</v>
      </c>
      <c r="P332" s="333" t="s">
        <v>227</v>
      </c>
      <c r="Q332" s="333" t="s">
        <v>237</v>
      </c>
      <c r="R332" s="333" t="s">
        <v>241</v>
      </c>
      <c r="S332" s="333" t="s">
        <v>244</v>
      </c>
      <c r="T332" s="333" t="s">
        <v>250</v>
      </c>
      <c r="U332" s="333" t="s">
        <v>255</v>
      </c>
      <c r="V332" s="333" t="s">
        <v>259</v>
      </c>
      <c r="W332" s="333" t="s">
        <v>281</v>
      </c>
      <c r="X332" s="333" t="s">
        <v>300</v>
      </c>
      <c r="Y332" s="333" t="s">
        <v>316</v>
      </c>
      <c r="Z332" s="333" t="s">
        <v>326</v>
      </c>
      <c r="AA332" s="333" t="s">
        <v>341</v>
      </c>
      <c r="AB332" s="333" t="s">
        <v>352</v>
      </c>
      <c r="AC332" s="333" t="s">
        <v>357</v>
      </c>
      <c r="AD332" s="333" t="s">
        <v>368</v>
      </c>
      <c r="AE332" s="333" t="s">
        <v>375</v>
      </c>
      <c r="AF332" s="333" t="s">
        <v>380</v>
      </c>
      <c r="AG332" s="333" t="s">
        <v>387</v>
      </c>
      <c r="AH332" s="333" t="s">
        <v>255</v>
      </c>
      <c r="AI332" s="333" t="s">
        <v>478</v>
      </c>
    </row>
    <row r="333" spans="1:68" ht="13.5" thickBot="1" x14ac:dyDescent="0.25">
      <c r="A333" s="336"/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1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33"/>
      <c r="Z333" s="333"/>
      <c r="AA333" s="333"/>
      <c r="AB333" s="333"/>
      <c r="AC333" s="333"/>
      <c r="AD333" s="333"/>
      <c r="AE333" s="333"/>
      <c r="AF333" s="333"/>
      <c r="AG333" s="333"/>
      <c r="AH333" s="333"/>
      <c r="AI333" s="333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32.4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32.4</v>
      </c>
      <c r="C337" s="72">
        <f>SUMPRODUCT(--(BB:BB="КИЗ"),--(W:W="кор"),H:H,Y:Y)+SUMPRODUCT(--(BB:BB="КИЗ"),--(W:W="кг"),Y:Y)</f>
        <v>0</v>
      </c>
    </row>
  </sheetData>
  <sheetProtection algorithmName="SHA-512" hashValue="0Aln4ZShYbHx+MsVhd+p3CV8upE+ZRHXPWTpmMdZO5vYswKN4E/NbOOLKywynCU0bQMHQbF10wKpcGJDXU9hjg==" saltValue="L32gpssmv3wDMtboX9uUSQ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8,00"/>
        <filter val="32,40"/>
        <filter val="39,99"/>
        <filter val="64,99"/>
      </filters>
    </filterColumn>
    <filterColumn colId="29" showButton="0"/>
    <filterColumn colId="30" showButton="0"/>
  </autoFilter>
  <dataConsolidate/>
  <mergeCells count="58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9:X316 X293:X295 X288:X289 X284 X278:X280 X272 X268 X261:X262 X255 X248:X249 X241:X243 X237 X232 X224:X227 X214:X219 X207:X209 X199:X202 X195 X189 X183:X185 X176:X177 X169:X172 X164 X158 X153 X148 X143 X136:X138 X130:X131 X124:X125 X119 X110:X115 X104:X105 X94:X99 X88:X89 X82:X83 X76:X77 X69:X71 X64:X65 X60 X56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PXOMuUZ2LFP/9VoWx5ORiXMvXCbV2cUGDqJTiEk4sD/ol1IpFBNc07atYLaJocGOwNUexY+YFy5KWYrFp1lKNA==" saltValue="e0qxgxdz7x0arzXYxW13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