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чистый бланк\"/>
    </mc:Choice>
  </mc:AlternateContent>
  <xr:revisionPtr revIDLastSave="0" documentId="13_ncr:1_{9484CBFF-35A8-4E9D-860F-E6A1BA22B24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7" i="1" l="1"/>
  <c r="A117" i="1"/>
  <c r="G55" i="1" l="1"/>
  <c r="A55" i="1"/>
  <c r="G69" i="1"/>
  <c r="A69" i="1"/>
  <c r="G70" i="1" l="1"/>
  <c r="A70" i="1"/>
  <c r="G127" i="1"/>
  <c r="A127" i="1"/>
  <c r="G74" i="1"/>
  <c r="A74" i="1"/>
  <c r="G130" i="1" l="1"/>
  <c r="A130" i="1"/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29" i="1"/>
  <c r="A129" i="1"/>
  <c r="G128" i="1"/>
  <c r="A128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3" i="1"/>
  <c r="A73" i="1"/>
  <c r="G72" i="1"/>
  <c r="A72" i="1"/>
  <c r="G71" i="1"/>
  <c r="A71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76" i="1" l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<sst xmlns="http://schemas.openxmlformats.org/spreadsheetml/2006/main" count="429" uniqueCount="253">
  <si>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</si>
  <si>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</si>
  <si>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</si>
  <si>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</si>
  <si>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</si>
  <si>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</si>
  <si>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</si>
  <si>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</si>
  <si>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</si>
  <si>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</si>
  <si>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</si>
  <si>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</si>
  <si>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</si>
  <si>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</si>
  <si>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</si>
  <si>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</si>
  <si>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</si>
  <si>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</si>
  <si>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</si>
  <si>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</si>
  <si>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</si>
  <si>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</si>
  <si>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</si>
  <si>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</si>
  <si>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</si>
  <si>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</si>
  <si>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</si>
  <si>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</si>
  <si>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</si>
  <si>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</si>
  <si>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</si>
  <si>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</si>
  <si>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</si>
  <si>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</si>
  <si>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</si>
  <si>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</si>
  <si>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</si>
  <si>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</si>
  <si>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</si>
  <si>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</si>
  <si>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</si>
  <si>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</si>
  <si>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</si>
  <si>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</si>
  <si>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</si>
  <si>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</si>
  <si>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</si>
  <si>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</si>
  <si>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</si>
  <si>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</si>
  <si>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</si>
  <si>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</si>
  <si>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</si>
  <si>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</si>
  <si>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</si>
  <si>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</si>
  <si>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</si>
  <si>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</si>
  <si>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</si>
  <si>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</si>
  <si>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</si>
  <si>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</si>
  <si>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</si>
  <si>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</si>
  <si>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</si>
  <si>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</si>
  <si>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</si>
  <si>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</si>
  <si>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</si>
  <si>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</si>
  <si>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</si>
  <si>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</si>
  <si>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</si>
  <si>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</si>
  <si>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</si>
  <si>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</si>
  <si>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</si>
  <si>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</si>
  <si>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</si>
  <si>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</si>
  <si>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</si>
  <si>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</si>
  <si>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</si>
  <si>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</si>
  <si>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</si>
  <si>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</si>
  <si>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</si>
  <si>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</si>
  <si>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</si>
  <si>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</si>
  <si>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</si>
  <si>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</si>
  <si>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</si>
  <si>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</si>
  <si>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</si>
  <si>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</si>
  <si>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</si>
  <si>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</si>
  <si>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</si>
  <si>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</si>
  <si>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</si>
  <si>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</si>
  <si>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</si>
  <si>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</si>
  <si>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</si>
  <si>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</si>
  <si>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</si>
  <si>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</si>
  <si>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</si>
  <si>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</si>
  <si>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</si>
  <si>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</si>
  <si>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</si>
  <si>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</si>
  <si>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</si>
  <si>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</si>
  <si>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</si>
  <si>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</si>
  <si>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</si>
  <si>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</si>
  <si>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</si>
  <si>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</si>
  <si>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</si>
  <si>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</si>
  <si>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</si>
  <si>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</si>
  <si>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</si>
  <si>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</si>
  <si>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</si>
  <si>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</si>
  <si>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</si>
  <si>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</si>
  <si>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</si>
  <si>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</si>
  <si>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</si>
  <si>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</si>
  <si>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</si>
  <si>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</si>
  <si>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</si>
  <si>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</si>
  <si>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</si>
  <si>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</si>
  <si>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</si>
  <si>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</si>
  <si>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</si>
  <si>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</si>
  <si>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</si>
  <si>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</si>
  <si>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</si>
  <si>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</si>
  <si>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</si>
  <si>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</si>
  <si>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</si>
  <si>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</si>
  <si>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</si>
  <si>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</si>
  <si>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</si>
  <si>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</si>
  <si>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</si>
  <si>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</si>
  <si>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</si>
  <si>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</si>
  <si>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</si>
  <si>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</si>
  <si>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</si>
  <si>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</si>
  <si>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</si>
  <si>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</si>
  <si>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</si>
  <si>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</si>
  <si>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</si>
  <si>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</si>
  <si>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</si>
  <si>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</si>
  <si>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</si>
  <si>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</si>
  <si>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</si>
  <si>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</si>
  <si>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</si>
  <si>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</si>
  <si>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</si>
  <si>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</si>
  <si>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</si>
  <si>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</si>
  <si>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</si>
  <si>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</si>
  <si>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</si>
  <si>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</si>
  <si>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</si>
  <si>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</si>
  <si>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</si>
  <si>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</si>
  <si>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</si>
  <si>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</si>
  <si>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</si>
  <si>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</si>
  <si>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</si>
  <si>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</si>
  <si>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</si>
  <si>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</si>
  <si>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</si>
  <si>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</si>
  <si>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</si>
  <si>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</si>
  <si>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</si>
  <si>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</si>
  <si>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</si>
  <si>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</si>
  <si>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</si>
  <si>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</si>
  <si>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</si>
  <si>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</si>
  <si>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</si>
  <si>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</si>
  <si>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</si>
  <si>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</si>
  <si>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</si>
  <si>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</si>
  <si>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</si>
  <si>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</si>
  <si>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</si>
  <si>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</si>
  <si>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</si>
  <si>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</si>
  <si>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</si>
  <si>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</si>
  <si>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</si>
  <si>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</si>
  <si>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</si>
  <si>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</si>
  <si>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</si>
  <si>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</si>
  <si>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</si>
  <si>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</si>
  <si>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</si>
  <si>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</si>
  <si>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</si>
  <si>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</si>
  <si>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</si>
  <si>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</si>
  <si>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</si>
  <si>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</si>
  <si>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</si>
  <si>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</si>
  <si>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</si>
  <si>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</si>
  <si>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ЧОРИЗО ПРЕМИУМ Останкино с/к в/у 1/180</t>
  </si>
  <si>
    <t>ФИЛЕЙНЫЕ Папа может сос ц/о мгс 0.72*4</t>
  </si>
  <si>
    <t>САЛЬЧИЧОН Останкино с/к в/у 1/180</t>
  </si>
  <si>
    <t>ТОМ ЯМ Папа Может сос п/о мгс 0.33кг 8шт</t>
  </si>
  <si>
    <t>ДЛЯ ДЕТЕЙ сос п/о мгс 0.33кг 6шт.</t>
  </si>
  <si>
    <t>СЛИВОЧНЫЕ ПМ сос п/о мгс 0.3кг 7шт.</t>
  </si>
  <si>
    <t>САЛЬЧИЧОН Папа может с/к в/у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</si>
</sst>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0"/>
  <sheetViews>
    <sheetView tabSelected="1" zoomScale="87" zoomScaleNormal="87" workbookViewId="0">
      <pane ySplit="9" topLeftCell="A167" activePane="bottomLeft" state="frozen"/>
      <selection pane="bottomLeft" activeCell="I180" sqref="I18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45812</v>
      </c>
      <c r="E3" s="7" t="s">
        <v>3</v>
      </c>
      <c r="F3" s="97"/>
      <c r="G3" s="101">
        <v>45815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>RIGHT(D17:D178,4)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>RIGHT(D18:D179,4)</f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>RIGHT(D19:D180,4)</f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>RIGHT(D20:D181,4)</f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>RIGHT(D21:D182,4)</f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>RIGHT(D22:D183,4)</f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>RIGHT(D23:D184,4)</f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>RIGHT(D24:D185,4)</f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>RIGHT(D28:D193,4)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>RIGHT(D29:D194,4)</f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>RIGHT(D30:D195,4)</f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>RIGHT(D31:D196,4)</f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>RIGHT(D32:D197,4)</f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>RIGHT(D33:D198,4)</f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>RIGHT(D50:D213,4)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RIGHT(D51:D214,4)</f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>RIGHT(D52:D215,4)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RIGHT(D53:D216,4)</f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>RIGHT(D54:D217,4)</f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>RIGHT(D55:D218,4)</f>
        <v>7276</v>
      </c>
      <c r="B55" s="27" t="s">
        <v>251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68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69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70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71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72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73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74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75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76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77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78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79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80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250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249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81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82</v>
      </c>
      <c r="C72" s="33" t="s">
        <v>26</v>
      </c>
      <c r="D72" s="28">
        <v>1001022377066</v>
      </c>
      <c r="E72" s="24"/>
      <c r="F72" s="23">
        <v>0.41</v>
      </c>
      <c r="G72" s="23">
        <f>E72*0.41</f>
        <v>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83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247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84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85</v>
      </c>
      <c r="C76" s="35" t="s">
        <v>26</v>
      </c>
      <c r="D76" s="28">
        <v>1001022246713</v>
      </c>
      <c r="E76" s="24"/>
      <c r="F76" s="23"/>
      <c r="G76" s="23">
        <f>E76*0.41</f>
        <v>0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86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87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88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89</v>
      </c>
      <c r="C80" s="33" t="s">
        <v>26</v>
      </c>
      <c r="D80" s="28">
        <v>1001035277059</v>
      </c>
      <c r="E80" s="24"/>
      <c r="F80" s="23">
        <v>0.3</v>
      </c>
      <c r="G80" s="23">
        <f>F80*E80</f>
        <v>0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90</v>
      </c>
      <c r="C81" s="33" t="s">
        <v>26</v>
      </c>
      <c r="D81" s="28">
        <v>1001033856609</v>
      </c>
      <c r="E81" s="24"/>
      <c r="F81" s="23">
        <v>0.4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91</v>
      </c>
      <c r="C82" s="33" t="s">
        <v>23</v>
      </c>
      <c r="D82" s="28">
        <v>1001035937001</v>
      </c>
      <c r="E82" s="24"/>
      <c r="F82" s="23">
        <v>1</v>
      </c>
      <c r="G82" s="23">
        <f>E82</f>
        <v>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92</v>
      </c>
      <c r="C83" s="30" t="s">
        <v>23</v>
      </c>
      <c r="D83" s="28">
        <v>1001031076527</v>
      </c>
      <c r="E83" s="24"/>
      <c r="F83" s="23">
        <v>1.0166666666666671</v>
      </c>
      <c r="G83" s="23">
        <f>E83*1</f>
        <v>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93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94</v>
      </c>
      <c r="C85" s="33" t="s">
        <v>26</v>
      </c>
      <c r="D85" s="28">
        <v>1001302277232</v>
      </c>
      <c r="E85" s="24"/>
      <c r="F85" s="23">
        <v>0.28000000000000003</v>
      </c>
      <c r="G85" s="23">
        <f>E85*F85</f>
        <v>0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95</v>
      </c>
      <c r="C86" s="33" t="s">
        <v>26</v>
      </c>
      <c r="D86" s="28">
        <v>1001300516785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96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97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98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99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100</v>
      </c>
      <c r="C91" s="33" t="s">
        <v>26</v>
      </c>
      <c r="D91" s="28">
        <v>1001303107241</v>
      </c>
      <c r="E91" s="24"/>
      <c r="F91" s="23">
        <v>0.28000000000000003</v>
      </c>
      <c r="G91" s="23">
        <f>E91*0.28</f>
        <v>0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101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102</v>
      </c>
      <c r="C93" s="33" t="s">
        <v>26</v>
      </c>
      <c r="D93" s="28">
        <v>1001300387154</v>
      </c>
      <c r="E93" s="24"/>
      <c r="F93" s="23">
        <v>0.35</v>
      </c>
      <c r="G93" s="23">
        <f>E93*0.35</f>
        <v>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103</v>
      </c>
      <c r="C94" s="33" t="s">
        <v>26</v>
      </c>
      <c r="D94" s="28">
        <v>1001303636793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104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105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106</v>
      </c>
      <c r="C97" s="33" t="s">
        <v>26</v>
      </c>
      <c r="D97" s="28">
        <v>1001304507236</v>
      </c>
      <c r="E97" s="24"/>
      <c r="F97" s="23">
        <v>0.28000000000000003</v>
      </c>
      <c r="G97" s="23">
        <f>E97*0.28</f>
        <v>0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107</v>
      </c>
      <c r="C98" s="33" t="s">
        <v>26</v>
      </c>
      <c r="D98" s="28">
        <v>1001300456787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108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109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110</v>
      </c>
      <c r="C101" s="33" t="s">
        <v>26</v>
      </c>
      <c r="D101" s="28">
        <v>1001303987169</v>
      </c>
      <c r="E101" s="24"/>
      <c r="F101" s="23">
        <v>0.35</v>
      </c>
      <c r="G101" s="23">
        <f>E101*F101</f>
        <v>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111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112</v>
      </c>
      <c r="C103" s="30" t="s">
        <v>23</v>
      </c>
      <c r="D103" s="28">
        <v>1001303987166</v>
      </c>
      <c r="E103" s="24"/>
      <c r="F103" s="23"/>
      <c r="G103" s="23">
        <f>E103*1</f>
        <v>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113</v>
      </c>
      <c r="C104" s="33" t="s">
        <v>26</v>
      </c>
      <c r="D104" s="28">
        <v>1001214196459</v>
      </c>
      <c r="E104" s="24"/>
      <c r="F104" s="23">
        <v>0.1</v>
      </c>
      <c r="G104" s="23">
        <f>E104*F104</f>
        <v>0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114</v>
      </c>
      <c r="C105" s="33" t="s">
        <v>26</v>
      </c>
      <c r="D105" s="28">
        <v>1001215576586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115</v>
      </c>
      <c r="C106" s="33" t="s">
        <v>26</v>
      </c>
      <c r="D106" s="28">
        <v>1001225416228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116</v>
      </c>
      <c r="C107" s="33" t="s">
        <v>26</v>
      </c>
      <c r="D107" s="28">
        <v>1001084227087</v>
      </c>
      <c r="E107" s="24"/>
      <c r="F107" s="23">
        <v>0.3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117</v>
      </c>
      <c r="C108" s="30" t="s">
        <v>23</v>
      </c>
      <c r="D108" s="28">
        <v>1001051875544</v>
      </c>
      <c r="E108" s="24"/>
      <c r="F108" s="23">
        <v>0.85</v>
      </c>
      <c r="G108" s="23">
        <f>E108*1</f>
        <v>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>RIGHT(D109:D245,4)</f>
        <v>6697</v>
      </c>
      <c r="B109" s="27" t="s">
        <v>118</v>
      </c>
      <c r="C109" s="36" t="s">
        <v>26</v>
      </c>
      <c r="D109" s="28">
        <v>1001301876697</v>
      </c>
      <c r="E109" s="24"/>
      <c r="F109" s="23">
        <v>0.35</v>
      </c>
      <c r="G109" s="23">
        <f>E109*0.35</f>
        <v>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>RIGHT(D110:D246,4)</f>
        <v/>
      </c>
      <c r="B110" s="74" t="s">
        <v>119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>RIGHT(D111:D247,4)</f>
        <v>5706</v>
      </c>
      <c r="B111" s="27" t="s">
        <v>120</v>
      </c>
      <c r="C111" s="33" t="s">
        <v>26</v>
      </c>
      <c r="D111" s="28">
        <v>1001061975706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>RIGHT(D112:D248,4)</f>
        <v>6454</v>
      </c>
      <c r="B112" s="27" t="s">
        <v>121</v>
      </c>
      <c r="C112" s="33" t="s">
        <v>26</v>
      </c>
      <c r="D112" s="28">
        <v>1001201976454</v>
      </c>
      <c r="E112" s="24"/>
      <c r="F112" s="23">
        <v>0.1</v>
      </c>
      <c r="G112" s="23">
        <f>E112*0.1</f>
        <v>0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>RIGHT(D113:D249,4)</f>
        <v>6222</v>
      </c>
      <c r="B113" s="27" t="s">
        <v>122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>RIGHT(D114:D250,4)</f>
        <v>5931</v>
      </c>
      <c r="B114" s="27" t="s">
        <v>123</v>
      </c>
      <c r="C114" s="33" t="s">
        <v>26</v>
      </c>
      <c r="D114" s="28">
        <v>1001060755931</v>
      </c>
      <c r="E114" s="24"/>
      <c r="F114" s="23">
        <v>0.22</v>
      </c>
      <c r="G114" s="23">
        <f>E114*0.22</f>
        <v>0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124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125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252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126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127</v>
      </c>
      <c r="C119" s="33" t="s">
        <v>26</v>
      </c>
      <c r="D119" s="28">
        <v>1001234146448</v>
      </c>
      <c r="E119" s="24"/>
      <c r="F119" s="23">
        <v>0.1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128</v>
      </c>
      <c r="C120" s="33" t="s">
        <v>26</v>
      </c>
      <c r="D120" s="28">
        <v>1001205376221</v>
      </c>
      <c r="E120" s="24"/>
      <c r="F120" s="23">
        <v>0.09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129</v>
      </c>
      <c r="C121" s="33" t="s">
        <v>26</v>
      </c>
      <c r="D121" s="28">
        <v>1001190765679</v>
      </c>
      <c r="E121" s="24"/>
      <c r="F121" s="23">
        <v>0.15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 t="shared" ref="A122:A127" si="0">RIGHT(D122:D257,4)</f>
        <v>4993</v>
      </c>
      <c r="B122" s="27" t="s">
        <v>130</v>
      </c>
      <c r="C122" s="33" t="s">
        <v>26</v>
      </c>
      <c r="D122" s="28">
        <v>1001060764993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0"/>
        <v>7105</v>
      </c>
      <c r="B123" s="27" t="s">
        <v>131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1">F123*E123</f>
        <v>0</v>
      </c>
      <c r="H123" s="14"/>
      <c r="I123" s="14"/>
      <c r="J123" s="39"/>
    </row>
    <row r="124" spans="1:10" ht="16.5" customHeight="1" x14ac:dyDescent="0.25">
      <c r="A124" s="93" t="str">
        <f t="shared" si="0"/>
        <v>7106</v>
      </c>
      <c r="B124" s="27" t="s">
        <v>132</v>
      </c>
      <c r="C124" s="33" t="s">
        <v>26</v>
      </c>
      <c r="D124" s="28">
        <v>1001205447106</v>
      </c>
      <c r="E124" s="24"/>
      <c r="F124" s="23">
        <v>0.09</v>
      </c>
      <c r="G124" s="23">
        <f t="shared" si="1"/>
        <v>0</v>
      </c>
      <c r="H124" s="14"/>
      <c r="I124" s="14"/>
      <c r="J124" s="39"/>
    </row>
    <row r="125" spans="1:10" ht="16.5" customHeight="1" x14ac:dyDescent="0.25">
      <c r="A125" s="93" t="str">
        <f t="shared" si="0"/>
        <v>7107</v>
      </c>
      <c r="B125" s="27" t="s">
        <v>133</v>
      </c>
      <c r="C125" s="33" t="s">
        <v>26</v>
      </c>
      <c r="D125" s="28">
        <v>1001205467107</v>
      </c>
      <c r="E125" s="24"/>
      <c r="F125" s="23">
        <v>0.09</v>
      </c>
      <c r="G125" s="23">
        <f t="shared" si="1"/>
        <v>0</v>
      </c>
      <c r="H125" s="14"/>
      <c r="I125" s="14"/>
      <c r="J125" s="39"/>
    </row>
    <row r="126" spans="1:10" ht="16.5" customHeight="1" x14ac:dyDescent="0.25">
      <c r="A126" s="93" t="str">
        <f t="shared" si="0"/>
        <v>7147</v>
      </c>
      <c r="B126" s="27" t="s">
        <v>134</v>
      </c>
      <c r="C126" s="33" t="s">
        <v>26</v>
      </c>
      <c r="D126" s="28">
        <v>1001063237147</v>
      </c>
      <c r="E126" s="24"/>
      <c r="F126" s="23">
        <v>0.22</v>
      </c>
      <c r="G126" s="23">
        <f t="shared" si="1"/>
        <v>0</v>
      </c>
      <c r="H126" s="14"/>
      <c r="I126" s="14"/>
      <c r="J126" s="39"/>
    </row>
    <row r="127" spans="1:10" ht="16.5" customHeight="1" x14ac:dyDescent="0.25">
      <c r="A127" s="93" t="str">
        <f t="shared" si="0"/>
        <v>7229</v>
      </c>
      <c r="B127" s="27" t="s">
        <v>248</v>
      </c>
      <c r="C127" s="33" t="s">
        <v>26</v>
      </c>
      <c r="D127" s="28">
        <v>1001063237229</v>
      </c>
      <c r="E127" s="24"/>
      <c r="F127" s="23">
        <v>0.18</v>
      </c>
      <c r="G127" s="23">
        <f>F127*E127</f>
        <v>0</v>
      </c>
      <c r="H127" s="14"/>
      <c r="I127" s="14"/>
      <c r="J127" s="39"/>
    </row>
    <row r="128" spans="1:10" ht="16.5" customHeight="1" x14ac:dyDescent="0.25">
      <c r="A128" s="93" t="str">
        <f t="shared" ref="A128:A130" si="2">RIGHT(D128:D262,4)</f>
        <v>7225</v>
      </c>
      <c r="B128" s="27" t="s">
        <v>135</v>
      </c>
      <c r="C128" s="33" t="s">
        <v>26</v>
      </c>
      <c r="D128" s="28">
        <v>1001066537225</v>
      </c>
      <c r="E128" s="24"/>
      <c r="F128" s="23">
        <v>0.18</v>
      </c>
      <c r="G128" s="23">
        <f t="shared" si="1"/>
        <v>0</v>
      </c>
      <c r="H128" s="14"/>
      <c r="I128" s="14"/>
      <c r="J128" s="39"/>
    </row>
    <row r="129" spans="1:10" ht="16.5" customHeight="1" x14ac:dyDescent="0.25">
      <c r="A129" s="93" t="str">
        <f t="shared" si="2"/>
        <v>7227</v>
      </c>
      <c r="B129" s="27" t="s">
        <v>136</v>
      </c>
      <c r="C129" s="33" t="s">
        <v>26</v>
      </c>
      <c r="D129" s="28">
        <v>1001063097227</v>
      </c>
      <c r="E129" s="24"/>
      <c r="F129" s="23">
        <v>0.18</v>
      </c>
      <c r="G129" s="23">
        <f t="shared" si="1"/>
        <v>0</v>
      </c>
      <c r="H129" s="14"/>
      <c r="I129" s="14"/>
      <c r="J129" s="39"/>
    </row>
    <row r="130" spans="1:10" ht="16.5" customHeight="1" x14ac:dyDescent="0.25">
      <c r="A130" s="93" t="str">
        <f t="shared" si="2"/>
        <v>7226</v>
      </c>
      <c r="B130" s="27" t="s">
        <v>246</v>
      </c>
      <c r="C130" s="33" t="s">
        <v>26</v>
      </c>
      <c r="D130" s="28">
        <v>1001066527226</v>
      </c>
      <c r="E130" s="24"/>
      <c r="F130" s="23">
        <v>0.18</v>
      </c>
      <c r="G130" s="23">
        <f t="shared" ref="G130" si="3">F130*E130</f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137</v>
      </c>
      <c r="C131" s="33" t="s">
        <v>26</v>
      </c>
      <c r="D131" s="28">
        <v>1001062353684</v>
      </c>
      <c r="E131" s="24"/>
      <c r="F131" s="23">
        <v>0.25</v>
      </c>
      <c r="G131" s="23">
        <f t="shared" si="1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138</v>
      </c>
      <c r="C132" s="33" t="s">
        <v>26</v>
      </c>
      <c r="D132" s="28">
        <v>1001193115682</v>
      </c>
      <c r="E132" s="24"/>
      <c r="F132" s="23">
        <v>0.12</v>
      </c>
      <c r="G132" s="23">
        <f>E132*0.12</f>
        <v>0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139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140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141</v>
      </c>
      <c r="C135" s="33" t="s">
        <v>26</v>
      </c>
      <c r="D135" s="28">
        <v>1001062505483</v>
      </c>
      <c r="E135" s="24"/>
      <c r="F135" s="23">
        <v>0.25</v>
      </c>
      <c r="G135" s="23">
        <f>E135*0.25</f>
        <v>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142</v>
      </c>
      <c r="C136" s="33" t="s">
        <v>26</v>
      </c>
      <c r="D136" s="28">
        <v>1001202506453</v>
      </c>
      <c r="E136" s="24"/>
      <c r="F136" s="23">
        <v>0.1</v>
      </c>
      <c r="G136" s="23">
        <f>E136*0.1</f>
        <v>0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143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144</v>
      </c>
      <c r="C138" s="32" t="s">
        <v>23</v>
      </c>
      <c r="D138" s="80">
        <v>1001092436470</v>
      </c>
      <c r="E138" s="24"/>
      <c r="F138" s="23"/>
      <c r="G138" s="23">
        <f>E138*1</f>
        <v>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145</v>
      </c>
      <c r="C139" s="32" t="s">
        <v>26</v>
      </c>
      <c r="D139" s="80">
        <v>1001092436495</v>
      </c>
      <c r="E139" s="24"/>
      <c r="F139" s="23">
        <v>0.3</v>
      </c>
      <c r="G139" s="23">
        <f>F139*E139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146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147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148</v>
      </c>
      <c r="C142" s="32" t="s">
        <v>23</v>
      </c>
      <c r="D142" s="80">
        <v>1001095716866</v>
      </c>
      <c r="E142" s="24"/>
      <c r="F142" s="23"/>
      <c r="G142" s="23">
        <f>E142*1</f>
        <v>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149</v>
      </c>
      <c r="C143" s="37" t="s">
        <v>26</v>
      </c>
      <c r="D143" s="51">
        <v>1001094053215</v>
      </c>
      <c r="E143" s="24"/>
      <c r="F143" s="23">
        <v>0.4</v>
      </c>
      <c r="G143" s="23">
        <f>E143*0.4</f>
        <v>0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150</v>
      </c>
      <c r="C144" s="37" t="s">
        <v>26</v>
      </c>
      <c r="D144" s="51">
        <v>1001092687245</v>
      </c>
      <c r="E144" s="24"/>
      <c r="F144" s="23">
        <v>0.4</v>
      </c>
      <c r="G144" s="23">
        <f>E144*0.4</f>
        <v>0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151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152</v>
      </c>
      <c r="C146" s="35" t="s">
        <v>26</v>
      </c>
      <c r="D146" s="28">
        <v>1001084217090</v>
      </c>
      <c r="E146" s="24"/>
      <c r="F146" s="23">
        <v>0.3</v>
      </c>
      <c r="G146" s="23">
        <f>E146*F146</f>
        <v>0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153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4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154</v>
      </c>
      <c r="C148" s="35" t="s">
        <v>26</v>
      </c>
      <c r="D148" s="28">
        <v>1001085637187</v>
      </c>
      <c r="E148" s="24"/>
      <c r="F148" s="23">
        <v>0.3</v>
      </c>
      <c r="G148" s="23">
        <f t="shared" si="4"/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155</v>
      </c>
      <c r="C149" s="35" t="s">
        <v>26</v>
      </c>
      <c r="D149" s="28">
        <v>1001225636201</v>
      </c>
      <c r="E149" s="24"/>
      <c r="F149" s="23">
        <v>0.15</v>
      </c>
      <c r="G149" s="23">
        <f t="shared" si="4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156</v>
      </c>
      <c r="C150" s="35" t="s">
        <v>26</v>
      </c>
      <c r="D150" s="28">
        <v>1001080216842</v>
      </c>
      <c r="E150" s="24"/>
      <c r="F150" s="23">
        <v>0.3</v>
      </c>
      <c r="G150" s="23">
        <f t="shared" si="4"/>
        <v>0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157</v>
      </c>
      <c r="C151" s="35" t="s">
        <v>26</v>
      </c>
      <c r="D151" s="28">
        <v>1001084226492</v>
      </c>
      <c r="E151" s="24"/>
      <c r="F151" s="23">
        <v>0.3</v>
      </c>
      <c r="G151" s="23">
        <f t="shared" si="4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158</v>
      </c>
      <c r="C152" s="35" t="s">
        <v>26</v>
      </c>
      <c r="D152" s="28">
        <v>1001220286279</v>
      </c>
      <c r="E152" s="24"/>
      <c r="F152" s="23">
        <v>0.15</v>
      </c>
      <c r="G152" s="23">
        <f t="shared" si="4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159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4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160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161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162</v>
      </c>
      <c r="C156" s="33" t="s">
        <v>26</v>
      </c>
      <c r="D156" s="28">
        <v>1001223297092</v>
      </c>
      <c r="E156" s="24"/>
      <c r="F156" s="23">
        <v>0.14000000000000001</v>
      </c>
      <c r="G156" s="23">
        <f>F156*E156</f>
        <v>0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163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164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165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166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167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168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169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5">RIGHT(D164:D279,4)</f>
        <v>6313</v>
      </c>
      <c r="B164" s="47" t="s">
        <v>170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5"/>
        <v/>
      </c>
      <c r="B165" s="74" t="s">
        <v>171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5"/>
        <v>4945</v>
      </c>
      <c r="B166" s="47" t="s">
        <v>172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5"/>
        <v/>
      </c>
      <c r="B167" s="74" t="s">
        <v>173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5"/>
        <v>4956</v>
      </c>
      <c r="B168" s="89" t="s">
        <v>174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5"/>
        <v>1762</v>
      </c>
      <c r="B169" s="47" t="s">
        <v>175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5"/>
        <v>1764</v>
      </c>
      <c r="B170" s="47" t="s">
        <v>176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5"/>
        <v/>
      </c>
      <c r="B171" s="74" t="s">
        <v>177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5"/>
        <v/>
      </c>
      <c r="B172" s="74" t="s">
        <v>178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5"/>
        <v>6004</v>
      </c>
      <c r="B173" s="47" t="s">
        <v>179</v>
      </c>
      <c r="C173" s="36" t="s">
        <v>26</v>
      </c>
      <c r="D173" s="68" t="s">
        <v>180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5"/>
        <v>5417</v>
      </c>
      <c r="B174" s="47" t="s">
        <v>181</v>
      </c>
      <c r="C174" s="30" t="s">
        <v>23</v>
      </c>
      <c r="D174" s="68" t="s">
        <v>182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5"/>
        <v>6019</v>
      </c>
      <c r="B175" s="47" t="s">
        <v>183</v>
      </c>
      <c r="C175" s="36" t="s">
        <v>26</v>
      </c>
      <c r="D175" s="69" t="s">
        <v>184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185</v>
      </c>
      <c r="C176" s="16"/>
      <c r="D176" s="48"/>
      <c r="E176" s="17">
        <f>SUM(E5:E175)</f>
        <v>0</v>
      </c>
      <c r="F176" s="17">
        <f>SUM(F10:F175)</f>
        <v>45.753333333333309</v>
      </c>
      <c r="G176" s="17">
        <f>SUM(G11:G175)</f>
        <v>0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69" xr:uid="{00000000-0002-0000-0000-000000000000}">
      <formula1>40</formula1>
    </dataValidation>
    <dataValidation type="textLength" operator="equal" showInputMessage="1" showErrorMessage="1" sqref="D173:D17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2025-06-20T12:45:40Z</dcterms:modified>
</cp:coreProperties>
</file>