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22850E04-AE45-465D-B483-C99BE93E30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" i="1" l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Z18" i="1"/>
  <c r="Y19" i="1"/>
  <c r="Z19" i="1" s="1"/>
  <c r="Y20" i="1"/>
  <c r="Z20" i="1" s="1"/>
  <c r="Y21" i="1"/>
  <c r="Z21" i="1" s="1"/>
  <c r="Y22" i="1"/>
  <c r="Z22" i="1" s="1"/>
  <c r="Z23" i="1"/>
  <c r="Z24" i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Z47" i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Z63" i="1"/>
  <c r="Y64" i="1"/>
  <c r="Z64" i="1" s="1"/>
  <c r="Y65" i="1"/>
  <c r="Z65" i="1" s="1"/>
  <c r="Y66" i="1"/>
  <c r="Z66" i="1" s="1"/>
  <c r="Y67" i="1"/>
  <c r="Z67" i="1" s="1"/>
  <c r="Z68" i="1"/>
  <c r="Y69" i="1"/>
  <c r="Z69" i="1" s="1"/>
  <c r="Y70" i="1"/>
  <c r="Z70" i="1" s="1"/>
  <c r="Y71" i="1"/>
  <c r="Z71" i="1" s="1"/>
  <c r="Y72" i="1"/>
  <c r="Z72" i="1" s="1"/>
  <c r="Y73" i="1"/>
  <c r="Z73" i="1" s="1"/>
  <c r="Z74" i="1"/>
  <c r="Z75" i="1"/>
  <c r="Y76" i="1"/>
  <c r="Z76" i="1" s="1"/>
  <c r="Y77" i="1"/>
  <c r="Z77" i="1" s="1"/>
  <c r="Y78" i="1"/>
  <c r="Z78" i="1" s="1"/>
  <c r="Z79" i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Z86" i="1"/>
  <c r="Z87" i="1"/>
  <c r="Z88" i="1"/>
  <c r="Y89" i="1"/>
  <c r="Z89" i="1" s="1"/>
  <c r="Y90" i="1"/>
  <c r="Z90" i="1" s="1"/>
  <c r="Y91" i="1"/>
  <c r="Z91" i="1" s="1"/>
  <c r="Y92" i="1"/>
  <c r="Z92" i="1" s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Y7" i="1"/>
  <c r="Z7" i="1" s="1"/>
  <c r="Z6" i="1" l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100" i="1"/>
  <c r="AJ101" i="1"/>
  <c r="AJ102" i="1"/>
  <c r="AJ103" i="1"/>
  <c r="AJ104" i="1"/>
  <c r="AJ105" i="1"/>
  <c r="AJ106" i="1"/>
  <c r="AJ107" i="1"/>
  <c r="AJ108" i="1"/>
  <c r="AJ109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W10" i="1"/>
  <c r="AB10" i="1" s="1"/>
  <c r="W14" i="1"/>
  <c r="AB14" i="1" s="1"/>
  <c r="W18" i="1"/>
  <c r="AB18" i="1" s="1"/>
  <c r="W22" i="1"/>
  <c r="AB22" i="1" s="1"/>
  <c r="W26" i="1"/>
  <c r="AB26" i="1" s="1"/>
  <c r="W30" i="1"/>
  <c r="AB30" i="1" s="1"/>
  <c r="W34" i="1"/>
  <c r="AB34" i="1" s="1"/>
  <c r="W38" i="1"/>
  <c r="AB38" i="1" s="1"/>
  <c r="W42" i="1"/>
  <c r="AB42" i="1" s="1"/>
  <c r="W46" i="1"/>
  <c r="AB46" i="1" s="1"/>
  <c r="W50" i="1"/>
  <c r="AB50" i="1" s="1"/>
  <c r="W54" i="1"/>
  <c r="AB54" i="1" s="1"/>
  <c r="W58" i="1"/>
  <c r="AB58" i="1" s="1"/>
  <c r="W62" i="1"/>
  <c r="AB62" i="1" s="1"/>
  <c r="W66" i="1"/>
  <c r="AB66" i="1" s="1"/>
  <c r="W70" i="1"/>
  <c r="AB70" i="1" s="1"/>
  <c r="W74" i="1"/>
  <c r="AB74" i="1" s="1"/>
  <c r="W78" i="1"/>
  <c r="AB78" i="1" s="1"/>
  <c r="W82" i="1"/>
  <c r="AB82" i="1" s="1"/>
  <c r="W86" i="1"/>
  <c r="AB86" i="1" s="1"/>
  <c r="W90" i="1"/>
  <c r="AB90" i="1" s="1"/>
  <c r="W94" i="1"/>
  <c r="AB94" i="1" s="1"/>
  <c r="W98" i="1"/>
  <c r="AB98" i="1" s="1"/>
  <c r="W102" i="1"/>
  <c r="AB102" i="1" s="1"/>
  <c r="AF8" i="1"/>
  <c r="W8" i="1" s="1"/>
  <c r="AB8" i="1" s="1"/>
  <c r="AF9" i="1"/>
  <c r="W9" i="1" s="1"/>
  <c r="AB9" i="1" s="1"/>
  <c r="AF10" i="1"/>
  <c r="AF11" i="1"/>
  <c r="W11" i="1" s="1"/>
  <c r="AF12" i="1"/>
  <c r="W12" i="1" s="1"/>
  <c r="AB12" i="1" s="1"/>
  <c r="AF13" i="1"/>
  <c r="W13" i="1" s="1"/>
  <c r="AB13" i="1" s="1"/>
  <c r="AF14" i="1"/>
  <c r="AF15" i="1"/>
  <c r="W15" i="1" s="1"/>
  <c r="AB15" i="1" s="1"/>
  <c r="AF16" i="1"/>
  <c r="W16" i="1" s="1"/>
  <c r="AB16" i="1" s="1"/>
  <c r="AF17" i="1"/>
  <c r="W17" i="1" s="1"/>
  <c r="AB17" i="1" s="1"/>
  <c r="AF18" i="1"/>
  <c r="AF19" i="1"/>
  <c r="W19" i="1" s="1"/>
  <c r="AB19" i="1" s="1"/>
  <c r="AF20" i="1"/>
  <c r="W20" i="1" s="1"/>
  <c r="AB20" i="1" s="1"/>
  <c r="AF21" i="1"/>
  <c r="W21" i="1" s="1"/>
  <c r="AB21" i="1" s="1"/>
  <c r="AF22" i="1"/>
  <c r="AF23" i="1"/>
  <c r="W23" i="1" s="1"/>
  <c r="AB23" i="1" s="1"/>
  <c r="AF24" i="1"/>
  <c r="W24" i="1" s="1"/>
  <c r="AB24" i="1" s="1"/>
  <c r="AF25" i="1"/>
  <c r="W25" i="1" s="1"/>
  <c r="AB25" i="1" s="1"/>
  <c r="AF26" i="1"/>
  <c r="AF27" i="1"/>
  <c r="W27" i="1" s="1"/>
  <c r="AB27" i="1" s="1"/>
  <c r="AF28" i="1"/>
  <c r="W28" i="1" s="1"/>
  <c r="AB28" i="1" s="1"/>
  <c r="AF29" i="1"/>
  <c r="W29" i="1" s="1"/>
  <c r="AB29" i="1" s="1"/>
  <c r="AF30" i="1"/>
  <c r="AF31" i="1"/>
  <c r="W31" i="1" s="1"/>
  <c r="AB31" i="1" s="1"/>
  <c r="AF32" i="1"/>
  <c r="W32" i="1" s="1"/>
  <c r="AB32" i="1" s="1"/>
  <c r="AF33" i="1"/>
  <c r="W33" i="1" s="1"/>
  <c r="AB33" i="1" s="1"/>
  <c r="AF34" i="1"/>
  <c r="AF35" i="1"/>
  <c r="W35" i="1" s="1"/>
  <c r="AB35" i="1" s="1"/>
  <c r="AF36" i="1"/>
  <c r="W36" i="1" s="1"/>
  <c r="AB36" i="1" s="1"/>
  <c r="AF37" i="1"/>
  <c r="W37" i="1" s="1"/>
  <c r="AB37" i="1" s="1"/>
  <c r="AF38" i="1"/>
  <c r="AF39" i="1"/>
  <c r="W39" i="1" s="1"/>
  <c r="AB39" i="1" s="1"/>
  <c r="AF40" i="1"/>
  <c r="W40" i="1" s="1"/>
  <c r="AB40" i="1" s="1"/>
  <c r="AF41" i="1"/>
  <c r="W41" i="1" s="1"/>
  <c r="AB41" i="1" s="1"/>
  <c r="AF42" i="1"/>
  <c r="AF43" i="1"/>
  <c r="W43" i="1" s="1"/>
  <c r="AB43" i="1" s="1"/>
  <c r="AF44" i="1"/>
  <c r="W44" i="1" s="1"/>
  <c r="AB44" i="1" s="1"/>
  <c r="AF45" i="1"/>
  <c r="W45" i="1" s="1"/>
  <c r="AB45" i="1" s="1"/>
  <c r="AF46" i="1"/>
  <c r="AF47" i="1"/>
  <c r="W47" i="1" s="1"/>
  <c r="AB47" i="1" s="1"/>
  <c r="AF48" i="1"/>
  <c r="W48" i="1" s="1"/>
  <c r="AB48" i="1" s="1"/>
  <c r="AF49" i="1"/>
  <c r="W49" i="1" s="1"/>
  <c r="AB49" i="1" s="1"/>
  <c r="AF50" i="1"/>
  <c r="AF51" i="1"/>
  <c r="W51" i="1" s="1"/>
  <c r="AB51" i="1" s="1"/>
  <c r="AF52" i="1"/>
  <c r="W52" i="1" s="1"/>
  <c r="AB52" i="1" s="1"/>
  <c r="AF53" i="1"/>
  <c r="W53" i="1" s="1"/>
  <c r="AB53" i="1" s="1"/>
  <c r="AF54" i="1"/>
  <c r="AF55" i="1"/>
  <c r="W55" i="1" s="1"/>
  <c r="AB55" i="1" s="1"/>
  <c r="AF56" i="1"/>
  <c r="W56" i="1" s="1"/>
  <c r="AB56" i="1" s="1"/>
  <c r="AF57" i="1"/>
  <c r="W57" i="1" s="1"/>
  <c r="AB57" i="1" s="1"/>
  <c r="AF58" i="1"/>
  <c r="AF59" i="1"/>
  <c r="W59" i="1" s="1"/>
  <c r="AB59" i="1" s="1"/>
  <c r="AF60" i="1"/>
  <c r="W60" i="1" s="1"/>
  <c r="AB60" i="1" s="1"/>
  <c r="AF61" i="1"/>
  <c r="W61" i="1" s="1"/>
  <c r="AB61" i="1" s="1"/>
  <c r="AF62" i="1"/>
  <c r="AF63" i="1"/>
  <c r="W63" i="1" s="1"/>
  <c r="AB63" i="1" s="1"/>
  <c r="AF64" i="1"/>
  <c r="W64" i="1" s="1"/>
  <c r="AB64" i="1" s="1"/>
  <c r="AF65" i="1"/>
  <c r="W65" i="1" s="1"/>
  <c r="AB65" i="1" s="1"/>
  <c r="AF66" i="1"/>
  <c r="AF67" i="1"/>
  <c r="W67" i="1" s="1"/>
  <c r="AB67" i="1" s="1"/>
  <c r="AF68" i="1"/>
  <c r="W68" i="1" s="1"/>
  <c r="AB68" i="1" s="1"/>
  <c r="AF69" i="1"/>
  <c r="W69" i="1" s="1"/>
  <c r="AB69" i="1" s="1"/>
  <c r="AF70" i="1"/>
  <c r="AF71" i="1"/>
  <c r="W71" i="1" s="1"/>
  <c r="AB71" i="1" s="1"/>
  <c r="AF72" i="1"/>
  <c r="W72" i="1" s="1"/>
  <c r="AB72" i="1" s="1"/>
  <c r="AF73" i="1"/>
  <c r="W73" i="1" s="1"/>
  <c r="AB73" i="1" s="1"/>
  <c r="AF74" i="1"/>
  <c r="AF75" i="1"/>
  <c r="W75" i="1" s="1"/>
  <c r="AB75" i="1" s="1"/>
  <c r="AF76" i="1"/>
  <c r="W76" i="1" s="1"/>
  <c r="AB76" i="1" s="1"/>
  <c r="AF77" i="1"/>
  <c r="W77" i="1" s="1"/>
  <c r="AB77" i="1" s="1"/>
  <c r="AF78" i="1"/>
  <c r="AF79" i="1"/>
  <c r="W79" i="1" s="1"/>
  <c r="AB79" i="1" s="1"/>
  <c r="AF80" i="1"/>
  <c r="W80" i="1" s="1"/>
  <c r="AB80" i="1" s="1"/>
  <c r="AF81" i="1"/>
  <c r="W81" i="1" s="1"/>
  <c r="AB81" i="1" s="1"/>
  <c r="AF82" i="1"/>
  <c r="AF83" i="1"/>
  <c r="W83" i="1" s="1"/>
  <c r="AB83" i="1" s="1"/>
  <c r="AF84" i="1"/>
  <c r="W84" i="1" s="1"/>
  <c r="AB84" i="1" s="1"/>
  <c r="AF85" i="1"/>
  <c r="W85" i="1" s="1"/>
  <c r="AB85" i="1" s="1"/>
  <c r="AF86" i="1"/>
  <c r="AF87" i="1"/>
  <c r="W87" i="1" s="1"/>
  <c r="AB87" i="1" s="1"/>
  <c r="AF88" i="1"/>
  <c r="W88" i="1" s="1"/>
  <c r="AB88" i="1" s="1"/>
  <c r="AF89" i="1"/>
  <c r="W89" i="1" s="1"/>
  <c r="AB89" i="1" s="1"/>
  <c r="AF90" i="1"/>
  <c r="AF91" i="1"/>
  <c r="W91" i="1" s="1"/>
  <c r="AB91" i="1" s="1"/>
  <c r="AF92" i="1"/>
  <c r="W92" i="1" s="1"/>
  <c r="AB92" i="1" s="1"/>
  <c r="AF93" i="1"/>
  <c r="W93" i="1" s="1"/>
  <c r="AB93" i="1" s="1"/>
  <c r="AF94" i="1"/>
  <c r="AF95" i="1"/>
  <c r="W95" i="1" s="1"/>
  <c r="AB95" i="1" s="1"/>
  <c r="AF96" i="1"/>
  <c r="W96" i="1" s="1"/>
  <c r="AB96" i="1" s="1"/>
  <c r="AF97" i="1"/>
  <c r="W97" i="1" s="1"/>
  <c r="AB97" i="1" s="1"/>
  <c r="AF98" i="1"/>
  <c r="AF99" i="1"/>
  <c r="W99" i="1" s="1"/>
  <c r="AB99" i="1" s="1"/>
  <c r="AF100" i="1"/>
  <c r="W100" i="1" s="1"/>
  <c r="AB100" i="1" s="1"/>
  <c r="AF101" i="1"/>
  <c r="W101" i="1" s="1"/>
  <c r="AB101" i="1" s="1"/>
  <c r="AF102" i="1"/>
  <c r="AF103" i="1"/>
  <c r="W103" i="1" s="1"/>
  <c r="AB103" i="1" s="1"/>
  <c r="AF104" i="1"/>
  <c r="W104" i="1" s="1"/>
  <c r="AB104" i="1" s="1"/>
  <c r="AF105" i="1"/>
  <c r="W105" i="1" s="1"/>
  <c r="AB105" i="1" s="1"/>
  <c r="AF106" i="1"/>
  <c r="W106" i="1" s="1"/>
  <c r="AB106" i="1" s="1"/>
  <c r="AF107" i="1"/>
  <c r="W107" i="1" s="1"/>
  <c r="AB107" i="1" s="1"/>
  <c r="AF108" i="1"/>
  <c r="W108" i="1" s="1"/>
  <c r="AB108" i="1" s="1"/>
  <c r="AF109" i="1"/>
  <c r="W109" i="1" s="1"/>
  <c r="AB109" i="1" s="1"/>
  <c r="AF7" i="1"/>
  <c r="W7" i="1" s="1"/>
  <c r="AB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AA9" i="1" s="1"/>
  <c r="L10" i="1"/>
  <c r="L11" i="1"/>
  <c r="L12" i="1"/>
  <c r="L13" i="1"/>
  <c r="AA13" i="1" s="1"/>
  <c r="L14" i="1"/>
  <c r="L15" i="1"/>
  <c r="AA15" i="1" s="1"/>
  <c r="L16" i="1"/>
  <c r="L17" i="1"/>
  <c r="AA17" i="1" s="1"/>
  <c r="L18" i="1"/>
  <c r="L19" i="1"/>
  <c r="AA19" i="1" s="1"/>
  <c r="L20" i="1"/>
  <c r="L21" i="1"/>
  <c r="AA21" i="1" s="1"/>
  <c r="L22" i="1"/>
  <c r="L23" i="1"/>
  <c r="AA23" i="1" s="1"/>
  <c r="L24" i="1"/>
  <c r="L25" i="1"/>
  <c r="AA25" i="1" s="1"/>
  <c r="L26" i="1"/>
  <c r="L27" i="1"/>
  <c r="AA27" i="1" s="1"/>
  <c r="L28" i="1"/>
  <c r="L29" i="1"/>
  <c r="AA29" i="1" s="1"/>
  <c r="L30" i="1"/>
  <c r="L31" i="1"/>
  <c r="AA31" i="1" s="1"/>
  <c r="L32" i="1"/>
  <c r="L33" i="1"/>
  <c r="AA33" i="1" s="1"/>
  <c r="L34" i="1"/>
  <c r="L35" i="1"/>
  <c r="AA35" i="1" s="1"/>
  <c r="L36" i="1"/>
  <c r="L37" i="1"/>
  <c r="AA37" i="1" s="1"/>
  <c r="L38" i="1"/>
  <c r="L39" i="1"/>
  <c r="AA39" i="1" s="1"/>
  <c r="L40" i="1"/>
  <c r="L41" i="1"/>
  <c r="AA41" i="1" s="1"/>
  <c r="L42" i="1"/>
  <c r="L43" i="1"/>
  <c r="AA43" i="1" s="1"/>
  <c r="L44" i="1"/>
  <c r="L45" i="1"/>
  <c r="AA45" i="1" s="1"/>
  <c r="L46" i="1"/>
  <c r="L47" i="1"/>
  <c r="AA47" i="1" s="1"/>
  <c r="L48" i="1"/>
  <c r="L49" i="1"/>
  <c r="AA49" i="1" s="1"/>
  <c r="L50" i="1"/>
  <c r="L51" i="1"/>
  <c r="AA51" i="1" s="1"/>
  <c r="L52" i="1"/>
  <c r="L53" i="1"/>
  <c r="AA53" i="1" s="1"/>
  <c r="L54" i="1"/>
  <c r="L55" i="1"/>
  <c r="AA55" i="1" s="1"/>
  <c r="L56" i="1"/>
  <c r="L57" i="1"/>
  <c r="AA57" i="1" s="1"/>
  <c r="L58" i="1"/>
  <c r="L59" i="1"/>
  <c r="AA59" i="1" s="1"/>
  <c r="L60" i="1"/>
  <c r="L61" i="1"/>
  <c r="AA61" i="1" s="1"/>
  <c r="L62" i="1"/>
  <c r="L63" i="1"/>
  <c r="AA63" i="1" s="1"/>
  <c r="L64" i="1"/>
  <c r="L65" i="1"/>
  <c r="AA65" i="1" s="1"/>
  <c r="L66" i="1"/>
  <c r="L67" i="1"/>
  <c r="AA67" i="1" s="1"/>
  <c r="L68" i="1"/>
  <c r="L69" i="1"/>
  <c r="AA69" i="1" s="1"/>
  <c r="L70" i="1"/>
  <c r="L71" i="1"/>
  <c r="AA71" i="1" s="1"/>
  <c r="L72" i="1"/>
  <c r="L73" i="1"/>
  <c r="AA73" i="1" s="1"/>
  <c r="L74" i="1"/>
  <c r="L75" i="1"/>
  <c r="AA75" i="1" s="1"/>
  <c r="L76" i="1"/>
  <c r="L77" i="1"/>
  <c r="AA77" i="1" s="1"/>
  <c r="L78" i="1"/>
  <c r="L79" i="1"/>
  <c r="AA79" i="1" s="1"/>
  <c r="L80" i="1"/>
  <c r="L81" i="1"/>
  <c r="AA81" i="1" s="1"/>
  <c r="L82" i="1"/>
  <c r="L83" i="1"/>
  <c r="AA83" i="1" s="1"/>
  <c r="L84" i="1"/>
  <c r="L85" i="1"/>
  <c r="AA85" i="1" s="1"/>
  <c r="L86" i="1"/>
  <c r="L87" i="1"/>
  <c r="AA87" i="1" s="1"/>
  <c r="L88" i="1"/>
  <c r="L89" i="1"/>
  <c r="AA89" i="1" s="1"/>
  <c r="L90" i="1"/>
  <c r="L91" i="1"/>
  <c r="AA91" i="1" s="1"/>
  <c r="L92" i="1"/>
  <c r="L93" i="1"/>
  <c r="AA93" i="1" s="1"/>
  <c r="L94" i="1"/>
  <c r="L95" i="1"/>
  <c r="AA95" i="1" s="1"/>
  <c r="L96" i="1"/>
  <c r="L97" i="1"/>
  <c r="AA97" i="1" s="1"/>
  <c r="L98" i="1"/>
  <c r="L99" i="1"/>
  <c r="AA99" i="1" s="1"/>
  <c r="L100" i="1"/>
  <c r="L101" i="1"/>
  <c r="AA101" i="1" s="1"/>
  <c r="L102" i="1"/>
  <c r="L103" i="1"/>
  <c r="AA103" i="1" s="1"/>
  <c r="L104" i="1"/>
  <c r="L105" i="1"/>
  <c r="AA105" i="1" s="1"/>
  <c r="L106" i="1"/>
  <c r="L107" i="1"/>
  <c r="AA107" i="1" s="1"/>
  <c r="L108" i="1"/>
  <c r="L109" i="1"/>
  <c r="AA109" i="1" s="1"/>
  <c r="L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7" i="1"/>
  <c r="K7" i="1" s="1"/>
  <c r="AD6" i="1"/>
  <c r="AE6" i="1"/>
  <c r="AH6" i="1"/>
  <c r="AC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AL8" i="1" s="1"/>
  <c r="H9" i="1"/>
  <c r="AL9" i="1" s="1"/>
  <c r="H10" i="1"/>
  <c r="AL10" i="1" s="1"/>
  <c r="H11" i="1"/>
  <c r="AL11" i="1" s="1"/>
  <c r="H12" i="1"/>
  <c r="AL12" i="1" s="1"/>
  <c r="H13" i="1"/>
  <c r="AL13" i="1" s="1"/>
  <c r="H14" i="1"/>
  <c r="AL14" i="1" s="1"/>
  <c r="H15" i="1"/>
  <c r="AL15" i="1" s="1"/>
  <c r="H16" i="1"/>
  <c r="AL16" i="1" s="1"/>
  <c r="H17" i="1"/>
  <c r="AL17" i="1" s="1"/>
  <c r="H18" i="1"/>
  <c r="AL18" i="1" s="1"/>
  <c r="H19" i="1"/>
  <c r="AL19" i="1" s="1"/>
  <c r="H20" i="1"/>
  <c r="AL20" i="1" s="1"/>
  <c r="H21" i="1"/>
  <c r="AL21" i="1" s="1"/>
  <c r="H22" i="1"/>
  <c r="AL22" i="1" s="1"/>
  <c r="H23" i="1"/>
  <c r="AL23" i="1" s="1"/>
  <c r="H24" i="1"/>
  <c r="AL24" i="1" s="1"/>
  <c r="H25" i="1"/>
  <c r="AL25" i="1" s="1"/>
  <c r="H26" i="1"/>
  <c r="AL26" i="1" s="1"/>
  <c r="H27" i="1"/>
  <c r="AL27" i="1" s="1"/>
  <c r="H28" i="1"/>
  <c r="AL28" i="1" s="1"/>
  <c r="H29" i="1"/>
  <c r="AL29" i="1" s="1"/>
  <c r="H30" i="1"/>
  <c r="AL30" i="1" s="1"/>
  <c r="H31" i="1"/>
  <c r="AL31" i="1" s="1"/>
  <c r="H32" i="1"/>
  <c r="AL32" i="1" s="1"/>
  <c r="H33" i="1"/>
  <c r="AL33" i="1" s="1"/>
  <c r="H34" i="1"/>
  <c r="AL34" i="1" s="1"/>
  <c r="H35" i="1"/>
  <c r="AL35" i="1" s="1"/>
  <c r="H36" i="1"/>
  <c r="AL36" i="1" s="1"/>
  <c r="H37" i="1"/>
  <c r="AL37" i="1" s="1"/>
  <c r="H38" i="1"/>
  <c r="AL38" i="1" s="1"/>
  <c r="H39" i="1"/>
  <c r="AL39" i="1" s="1"/>
  <c r="H40" i="1"/>
  <c r="AL40" i="1" s="1"/>
  <c r="H41" i="1"/>
  <c r="AL41" i="1" s="1"/>
  <c r="H42" i="1"/>
  <c r="AL42" i="1" s="1"/>
  <c r="H43" i="1"/>
  <c r="AL43" i="1" s="1"/>
  <c r="H44" i="1"/>
  <c r="AL44" i="1" s="1"/>
  <c r="H45" i="1"/>
  <c r="AL45" i="1" s="1"/>
  <c r="H46" i="1"/>
  <c r="AL46" i="1" s="1"/>
  <c r="H47" i="1"/>
  <c r="AL47" i="1" s="1"/>
  <c r="H48" i="1"/>
  <c r="AL48" i="1" s="1"/>
  <c r="H49" i="1"/>
  <c r="AL49" i="1" s="1"/>
  <c r="H50" i="1"/>
  <c r="AL50" i="1" s="1"/>
  <c r="H51" i="1"/>
  <c r="AL51" i="1" s="1"/>
  <c r="H52" i="1"/>
  <c r="AL52" i="1" s="1"/>
  <c r="H53" i="1"/>
  <c r="AL53" i="1" s="1"/>
  <c r="H54" i="1"/>
  <c r="AL54" i="1" s="1"/>
  <c r="H55" i="1"/>
  <c r="AL55" i="1" s="1"/>
  <c r="H56" i="1"/>
  <c r="AL56" i="1" s="1"/>
  <c r="H57" i="1"/>
  <c r="AL57" i="1" s="1"/>
  <c r="H58" i="1"/>
  <c r="AL58" i="1" s="1"/>
  <c r="H59" i="1"/>
  <c r="AL59" i="1" s="1"/>
  <c r="H60" i="1"/>
  <c r="AL60" i="1" s="1"/>
  <c r="H61" i="1"/>
  <c r="AL61" i="1" s="1"/>
  <c r="H62" i="1"/>
  <c r="AL62" i="1" s="1"/>
  <c r="H63" i="1"/>
  <c r="AL63" i="1" s="1"/>
  <c r="H64" i="1"/>
  <c r="AL64" i="1" s="1"/>
  <c r="H65" i="1"/>
  <c r="AL65" i="1" s="1"/>
  <c r="H66" i="1"/>
  <c r="AL66" i="1" s="1"/>
  <c r="H67" i="1"/>
  <c r="AL67" i="1" s="1"/>
  <c r="H68" i="1"/>
  <c r="AL68" i="1" s="1"/>
  <c r="H69" i="1"/>
  <c r="AL69" i="1" s="1"/>
  <c r="H70" i="1"/>
  <c r="AL70" i="1" s="1"/>
  <c r="H71" i="1"/>
  <c r="AL71" i="1" s="1"/>
  <c r="H72" i="1"/>
  <c r="AL72" i="1" s="1"/>
  <c r="H73" i="1"/>
  <c r="AL73" i="1" s="1"/>
  <c r="H74" i="1"/>
  <c r="AL74" i="1" s="1"/>
  <c r="H75" i="1"/>
  <c r="AL75" i="1" s="1"/>
  <c r="H76" i="1"/>
  <c r="AL76" i="1" s="1"/>
  <c r="H77" i="1"/>
  <c r="AL77" i="1" s="1"/>
  <c r="H78" i="1"/>
  <c r="AL78" i="1" s="1"/>
  <c r="H79" i="1"/>
  <c r="AL79" i="1" s="1"/>
  <c r="H80" i="1"/>
  <c r="AL80" i="1" s="1"/>
  <c r="H81" i="1"/>
  <c r="AL81" i="1" s="1"/>
  <c r="H82" i="1"/>
  <c r="AL82" i="1" s="1"/>
  <c r="H83" i="1"/>
  <c r="AL83" i="1" s="1"/>
  <c r="H84" i="1"/>
  <c r="AL84" i="1" s="1"/>
  <c r="H85" i="1"/>
  <c r="AL85" i="1" s="1"/>
  <c r="H86" i="1"/>
  <c r="AL86" i="1" s="1"/>
  <c r="H87" i="1"/>
  <c r="AL87" i="1" s="1"/>
  <c r="H88" i="1"/>
  <c r="AL88" i="1" s="1"/>
  <c r="H89" i="1"/>
  <c r="AL89" i="1" s="1"/>
  <c r="H90" i="1"/>
  <c r="AL90" i="1" s="1"/>
  <c r="H91" i="1"/>
  <c r="AL91" i="1" s="1"/>
  <c r="H92" i="1"/>
  <c r="AL92" i="1" s="1"/>
  <c r="H93" i="1"/>
  <c r="AL93" i="1" s="1"/>
  <c r="H94" i="1"/>
  <c r="AL94" i="1" s="1"/>
  <c r="H95" i="1"/>
  <c r="AL95" i="1" s="1"/>
  <c r="H96" i="1"/>
  <c r="AL96" i="1" s="1"/>
  <c r="H97" i="1"/>
  <c r="AL97" i="1" s="1"/>
  <c r="H98" i="1"/>
  <c r="AL98" i="1" s="1"/>
  <c r="H99" i="1"/>
  <c r="AL99" i="1" s="1"/>
  <c r="H100" i="1"/>
  <c r="AL100" i="1" s="1"/>
  <c r="H101" i="1"/>
  <c r="AL101" i="1" s="1"/>
  <c r="H102" i="1"/>
  <c r="AL102" i="1" s="1"/>
  <c r="H103" i="1"/>
  <c r="AL103" i="1" s="1"/>
  <c r="H104" i="1"/>
  <c r="AL104" i="1" s="1"/>
  <c r="H105" i="1"/>
  <c r="AL105" i="1" s="1"/>
  <c r="H106" i="1"/>
  <c r="AL106" i="1" s="1"/>
  <c r="H107" i="1"/>
  <c r="AL107" i="1" s="1"/>
  <c r="H108" i="1"/>
  <c r="AL108" i="1" s="1"/>
  <c r="H109" i="1"/>
  <c r="AL109" i="1" s="1"/>
  <c r="H7" i="1"/>
  <c r="AL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AA7" i="1" l="1"/>
  <c r="W6" i="1"/>
  <c r="AB11" i="1"/>
  <c r="J6" i="1"/>
  <c r="K11" i="1"/>
  <c r="L6" i="1"/>
  <c r="AG6" i="1"/>
  <c r="AA11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J6" i="1"/>
  <c r="AL6" i="1"/>
  <c r="AI6" i="1"/>
  <c r="AF6" i="1"/>
  <c r="N6" i="1"/>
  <c r="M6" i="1"/>
  <c r="K6" i="1"/>
</calcChain>
</file>

<file path=xl/sharedStrings.xml><?xml version="1.0" encoding="utf-8"?>
<sst xmlns="http://schemas.openxmlformats.org/spreadsheetml/2006/main" count="283" uniqueCount="167">
  <si>
    <t>Период: 11.09.2025 - 18.09.2025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</si>
  <si>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</si>
  <si>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</si>
  <si>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</si>
  <si>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</si>
  <si>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</si>
  <si>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</si>
  <si>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</si>
  <si>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</si>
  <si>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</si>
  <si>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</si>
  <si>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</si>
  <si>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</si>
  <si>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</si>
  <si>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</si>
  <si>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</si>
  <si>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</si>
  <si>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</si>
  <si>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</si>
  <si>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</si>
  <si>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</si>
  <si>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</si>
  <si>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</si>
  <si>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</si>
  <si>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</si>
  <si>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</si>
  <si>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</si>
  <si>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</si>
  <si>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</si>
  <si>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</si>
  <si>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</si>
  <si>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</si>
  <si>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</si>
  <si>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</si>
  <si>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</si>
  <si>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</si>
  <si>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</si>
  <si>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</si>
  <si>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</si>
  <si>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</si>
  <si>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</si>
  <si>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</si>
  <si>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</si>
  <si>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</si>
  <si>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</si>
  <si>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</si>
  <si>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</si>
  <si>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</si>
  <si>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</si>
  <si>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</si>
  <si>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</si>
  <si>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</si>
  <si>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</si>
  <si>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</si>
  <si>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</si>
  <si>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</si>
  <si>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</si>
  <si>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</si>
  <si>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</si>
  <si>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</si>
  <si>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</si>
  <si>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</si>
  <si>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</si>
  <si>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</si>
  <si>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</si>
  <si>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</si>
  <si>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</si>
  <si>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</si>
  <si>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</si>
  <si>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</si>
  <si>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</si>
  <si>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</si>
  <si>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</si>
  <si>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</si>
  <si>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</si>
  <si>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</si>
  <si>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</si>
  <si>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</si>
  <si>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</si>
  <si>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</si>
  <si>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</si>
  <si>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</si>
  <si>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</si>
  <si>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</si>
  <si>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</si>
  <si>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</si>
  <si>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</si>
  <si>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</si>
  <si>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</si>
  <si>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</si>
  <si>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</si>
  <si>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</si>
  <si>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</si>
  <si>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</si>
  <si>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</si>
  <si>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</si>
  <si>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</si>
  <si>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</si>
  <si>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</si>
  <si>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</si>
  <si>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</si>
  <si>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</si>
  <si>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</si>
  <si>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</si>
  <si>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</si>
  <si>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</si>
  <si>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</si>
  <si>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</si>
  <si>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</si>
  <si>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</si>
  <si>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</si>
  <si>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</si>
  <si>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</si>
  <si>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</si>
  <si>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</si>
  <si>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</si>
  <si>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</si>
  <si>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</si>
  <si>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</si>
  <si>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</si>
  <si>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</si>
  <si>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</si>
  <si>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</si>
  <si>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</si>
  <si>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</si>
  <si>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</si>
  <si>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</si>
  <si>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</si>
  <si>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</si>
  <si>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19,09,</t>
  </si>
  <si>
    <t>22,09,</t>
  </si>
  <si>
    <t>23,09,</t>
  </si>
  <si>
    <t>24,09,</t>
  </si>
  <si>
    <t>29,08,</t>
  </si>
  <si>
    <t>05,09,</t>
  </si>
  <si>
    <t>12,09,</t>
  </si>
  <si>
    <t>18,09,</t>
  </si>
  <si>
    <t>склад</t>
  </si>
  <si>
    <t>Николаенко</t>
  </si>
  <si>
    <t>SU002604</t>
  </si>
  <si>
    <t>SU002011</t>
  </si>
  <si>
    <t>SU000251</t>
  </si>
  <si>
    <t>SU002876</t>
  </si>
  <si>
    <t>SU002928</t>
  </si>
  <si>
    <t>SU002945</t>
  </si>
  <si>
    <t>SU002632</t>
  </si>
  <si>
    <t>SU002631</t>
  </si>
  <si>
    <t>SU002367</t>
  </si>
  <si>
    <t>SU003342</t>
  </si>
  <si>
    <t>SU003336</t>
  </si>
  <si>
    <t>SU002634</t>
  </si>
  <si>
    <t>SU003421</t>
  </si>
  <si>
    <t>SU002970</t>
  </si>
  <si>
    <t>SU002944</t>
  </si>
  <si>
    <t>SU002942</t>
  </si>
  <si>
    <t>SU002946</t>
  </si>
  <si>
    <t>SU002948</t>
  </si>
  <si>
    <t>SU003573</t>
  </si>
  <si>
    <t>SU003829</t>
  </si>
  <si>
    <t>SU003921</t>
  </si>
  <si>
    <t>SU003895</t>
  </si>
  <si>
    <t>SU003920</t>
  </si>
  <si>
    <t>SU003893</t>
  </si>
  <si>
    <t>SU003894</t>
  </si>
  <si>
    <t>SU003896</t>
  </si>
  <si>
    <t>SU003925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</si>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</sst>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10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5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164" fontId="8" fillId="0" borderId="0" xfId="0" applyNumberFormat="1" applyFont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164" fontId="9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7,09,25&#1087;&#1086;&#108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Simf/moduls/1&#105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5;&#1054;&#1050;&#1054;&#1052;%20&#1057;&#1090;&#1072;&#1088;&#1086;&#1076;&#1074;&#1086;&#1088;&#1100;&#1077;%2017.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10.09.2025 - 17.09.2025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18,09,</v>
          </cell>
          <cell r="M5" t="str">
            <v>19,09,</v>
          </cell>
          <cell r="T5" t="str">
            <v>22,09,</v>
          </cell>
          <cell r="V5" t="str">
            <v>22,09,</v>
          </cell>
          <cell r="X5" t="str">
            <v>23,09,</v>
          </cell>
          <cell r="AE5" t="str">
            <v>29,08,</v>
          </cell>
          <cell r="AF5" t="str">
            <v>05,09,</v>
          </cell>
          <cell r="AG5" t="str">
            <v>12,09,</v>
          </cell>
          <cell r="AH5" t="str">
            <v>17,09,</v>
          </cell>
        </row>
        <row r="6">
          <cell r="E6">
            <v>154506.03899999996</v>
          </cell>
          <cell r="F6">
            <v>91060.951000000015</v>
          </cell>
          <cell r="J6">
            <v>155991.88200000001</v>
          </cell>
          <cell r="K6">
            <v>-1485.8429999999987</v>
          </cell>
          <cell r="L6">
            <v>26260</v>
          </cell>
          <cell r="M6">
            <v>28750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10331</v>
          </cell>
          <cell r="U6">
            <v>0</v>
          </cell>
          <cell r="V6">
            <v>20220</v>
          </cell>
          <cell r="W6">
            <v>28296.225200000004</v>
          </cell>
          <cell r="X6">
            <v>28580</v>
          </cell>
          <cell r="AA6">
            <v>0</v>
          </cell>
          <cell r="AB6">
            <v>0</v>
          </cell>
          <cell r="AC6">
            <v>0</v>
          </cell>
          <cell r="AD6">
            <v>13024.913</v>
          </cell>
          <cell r="AE6">
            <v>29623.344600000004</v>
          </cell>
          <cell r="AF6">
            <v>29625.414000000004</v>
          </cell>
          <cell r="AG6">
            <v>27879.229399999986</v>
          </cell>
          <cell r="AH6">
            <v>31914.929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748.03499999999997</v>
          </cell>
          <cell r="D7">
            <v>501.29199999999997</v>
          </cell>
          <cell r="E7">
            <v>571.64200000000005</v>
          </cell>
          <cell r="F7">
            <v>672.22400000000005</v>
          </cell>
          <cell r="G7" t="str">
            <v>н</v>
          </cell>
          <cell r="H7">
            <v>1</v>
          </cell>
          <cell r="I7">
            <v>45</v>
          </cell>
          <cell r="J7">
            <v>589.21100000000001</v>
          </cell>
          <cell r="K7">
            <v>-17.56899999999996</v>
          </cell>
          <cell r="L7">
            <v>0</v>
          </cell>
          <cell r="M7">
            <v>100</v>
          </cell>
          <cell r="V7">
            <v>100</v>
          </cell>
          <cell r="W7">
            <v>114.32840000000002</v>
          </cell>
          <cell r="X7">
            <v>100</v>
          </cell>
          <cell r="Y7">
            <v>8.5037838367369787</v>
          </cell>
          <cell r="Z7">
            <v>5.8797639081802942</v>
          </cell>
          <cell r="AD7">
            <v>0</v>
          </cell>
          <cell r="AE7">
            <v>105.6502</v>
          </cell>
          <cell r="AF7">
            <v>107.71959999999999</v>
          </cell>
          <cell r="AG7">
            <v>97.224599999999995</v>
          </cell>
          <cell r="AH7">
            <v>138.785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674.50599999999997</v>
          </cell>
          <cell r="D8">
            <v>592.851</v>
          </cell>
          <cell r="E8">
            <v>714.99900000000002</v>
          </cell>
          <cell r="F8">
            <v>527.65599999999995</v>
          </cell>
          <cell r="G8" t="str">
            <v>ябл</v>
          </cell>
          <cell r="H8">
            <v>1</v>
          </cell>
          <cell r="I8">
            <v>45</v>
          </cell>
          <cell r="J8">
            <v>729.45399999999995</v>
          </cell>
          <cell r="K8">
            <v>-14.454999999999927</v>
          </cell>
          <cell r="L8">
            <v>110</v>
          </cell>
          <cell r="M8">
            <v>200</v>
          </cell>
          <cell r="W8">
            <v>142.99979999999999</v>
          </cell>
          <cell r="X8">
            <v>140</v>
          </cell>
          <cell r="Y8">
            <v>6.8367648066640649</v>
          </cell>
          <cell r="Z8">
            <v>3.6899072586115502</v>
          </cell>
          <cell r="AD8">
            <v>0</v>
          </cell>
          <cell r="AE8">
            <v>301.50100000000003</v>
          </cell>
          <cell r="AF8">
            <v>301.50100000000003</v>
          </cell>
          <cell r="AG8">
            <v>151.69239999999999</v>
          </cell>
          <cell r="AH8">
            <v>153.63399999999999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930.23199999999997</v>
          </cell>
          <cell r="D9">
            <v>3305.7620000000002</v>
          </cell>
          <cell r="E9">
            <v>2661.5740000000001</v>
          </cell>
          <cell r="F9">
            <v>1514.046</v>
          </cell>
          <cell r="G9" t="str">
            <v>ткмай</v>
          </cell>
          <cell r="H9">
            <v>1</v>
          </cell>
          <cell r="I9">
            <v>45</v>
          </cell>
          <cell r="J9">
            <v>2675.34</v>
          </cell>
          <cell r="K9">
            <v>-13.766000000000076</v>
          </cell>
          <cell r="L9">
            <v>450</v>
          </cell>
          <cell r="M9">
            <v>700</v>
          </cell>
          <cell r="V9">
            <v>400</v>
          </cell>
          <cell r="W9">
            <v>532.31479999999999</v>
          </cell>
          <cell r="X9">
            <v>600</v>
          </cell>
          <cell r="Y9">
            <v>6.8832315013597221</v>
          </cell>
          <cell r="Z9">
            <v>2.8442680909867621</v>
          </cell>
          <cell r="AD9">
            <v>0</v>
          </cell>
          <cell r="AE9">
            <v>590.3116</v>
          </cell>
          <cell r="AF9">
            <v>590.3116</v>
          </cell>
          <cell r="AG9">
            <v>531.34899999999993</v>
          </cell>
          <cell r="AH9">
            <v>609.63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1063</v>
          </cell>
          <cell r="D10">
            <v>3331</v>
          </cell>
          <cell r="E10">
            <v>2492.8960000000002</v>
          </cell>
          <cell r="F10">
            <v>1852.104</v>
          </cell>
          <cell r="G10" t="str">
            <v>ябл</v>
          </cell>
          <cell r="H10">
            <v>0.4</v>
          </cell>
          <cell r="I10">
            <v>45</v>
          </cell>
          <cell r="J10">
            <v>2548</v>
          </cell>
          <cell r="K10">
            <v>-55.103999999999814</v>
          </cell>
          <cell r="L10">
            <v>250</v>
          </cell>
          <cell r="M10">
            <v>600</v>
          </cell>
          <cell r="V10">
            <v>200</v>
          </cell>
          <cell r="W10">
            <v>498.57920000000001</v>
          </cell>
          <cell r="X10">
            <v>500</v>
          </cell>
          <cell r="Y10">
            <v>6.8235979358946386</v>
          </cell>
          <cell r="Z10">
            <v>3.7147638730215782</v>
          </cell>
          <cell r="AD10">
            <v>0</v>
          </cell>
          <cell r="AE10">
            <v>671.2</v>
          </cell>
          <cell r="AF10">
            <v>671.2</v>
          </cell>
          <cell r="AG10">
            <v>513.77920000000006</v>
          </cell>
          <cell r="AH10">
            <v>495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1868</v>
          </cell>
          <cell r="D11">
            <v>8467</v>
          </cell>
          <cell r="E11">
            <v>7208</v>
          </cell>
          <cell r="F11">
            <v>3072</v>
          </cell>
          <cell r="G11">
            <v>0</v>
          </cell>
          <cell r="H11">
            <v>0.45</v>
          </cell>
          <cell r="I11">
            <v>45</v>
          </cell>
          <cell r="J11">
            <v>7257</v>
          </cell>
          <cell r="K11">
            <v>-49</v>
          </cell>
          <cell r="L11">
            <v>1000</v>
          </cell>
          <cell r="M11">
            <v>1000</v>
          </cell>
          <cell r="T11">
            <v>600</v>
          </cell>
          <cell r="V11">
            <v>700</v>
          </cell>
          <cell r="W11">
            <v>1001.2</v>
          </cell>
          <cell r="X11">
            <v>1100</v>
          </cell>
          <cell r="Y11">
            <v>6.8637634838194161</v>
          </cell>
          <cell r="Z11">
            <v>3.0683180183779464</v>
          </cell>
          <cell r="AD11">
            <v>2202</v>
          </cell>
          <cell r="AE11">
            <v>1166.5999999999999</v>
          </cell>
          <cell r="AF11">
            <v>1166.5999999999999</v>
          </cell>
          <cell r="AG11">
            <v>996.6</v>
          </cell>
          <cell r="AH11">
            <v>1068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906</v>
          </cell>
          <cell r="D12">
            <v>7580</v>
          </cell>
          <cell r="E12">
            <v>4694</v>
          </cell>
          <cell r="F12">
            <v>3466</v>
          </cell>
          <cell r="G12" t="str">
            <v>оконч</v>
          </cell>
          <cell r="H12">
            <v>0.45</v>
          </cell>
          <cell r="I12">
            <v>45</v>
          </cell>
          <cell r="J12">
            <v>5004</v>
          </cell>
          <cell r="K12">
            <v>-310</v>
          </cell>
          <cell r="L12">
            <v>1000</v>
          </cell>
          <cell r="M12">
            <v>1000</v>
          </cell>
          <cell r="T12">
            <v>354</v>
          </cell>
          <cell r="W12">
            <v>938.8</v>
          </cell>
          <cell r="X12">
            <v>1000</v>
          </cell>
          <cell r="Y12">
            <v>6.8875159778440569</v>
          </cell>
          <cell r="Z12">
            <v>3.691947166595654</v>
          </cell>
          <cell r="AD12">
            <v>0</v>
          </cell>
          <cell r="AE12">
            <v>981.8</v>
          </cell>
          <cell r="AF12">
            <v>981.8</v>
          </cell>
          <cell r="AG12">
            <v>1015.6</v>
          </cell>
          <cell r="AH12">
            <v>1254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9</v>
          </cell>
          <cell r="D13">
            <v>140</v>
          </cell>
          <cell r="E13">
            <v>69</v>
          </cell>
          <cell r="F13">
            <v>80</v>
          </cell>
          <cell r="G13">
            <v>0</v>
          </cell>
          <cell r="H13">
            <v>0.4</v>
          </cell>
          <cell r="I13">
            <v>50</v>
          </cell>
          <cell r="J13">
            <v>102</v>
          </cell>
          <cell r="K13">
            <v>-33</v>
          </cell>
          <cell r="L13">
            <v>20</v>
          </cell>
          <cell r="M13">
            <v>0</v>
          </cell>
          <cell r="W13">
            <v>13.8</v>
          </cell>
          <cell r="Y13">
            <v>7.2463768115942022</v>
          </cell>
          <cell r="Z13">
            <v>5.7971014492753623</v>
          </cell>
          <cell r="AD13">
            <v>0</v>
          </cell>
          <cell r="AE13">
            <v>11.2</v>
          </cell>
          <cell r="AF13">
            <v>11.2</v>
          </cell>
          <cell r="AG13">
            <v>15.6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290</v>
          </cell>
          <cell r="D14">
            <v>731</v>
          </cell>
          <cell r="E14">
            <v>411</v>
          </cell>
          <cell r="F14">
            <v>599</v>
          </cell>
          <cell r="G14">
            <v>0</v>
          </cell>
          <cell r="H14">
            <v>0.17</v>
          </cell>
          <cell r="I14">
            <v>180</v>
          </cell>
          <cell r="J14">
            <v>443</v>
          </cell>
          <cell r="K14">
            <v>-32</v>
          </cell>
          <cell r="L14">
            <v>0</v>
          </cell>
          <cell r="M14">
            <v>0</v>
          </cell>
          <cell r="W14">
            <v>82.2</v>
          </cell>
          <cell r="Y14">
            <v>7.2871046228710457</v>
          </cell>
          <cell r="Z14">
            <v>7.2871046228710457</v>
          </cell>
          <cell r="AD14">
            <v>0</v>
          </cell>
          <cell r="AE14">
            <v>74.2</v>
          </cell>
          <cell r="AF14">
            <v>74.2</v>
          </cell>
          <cell r="AG14">
            <v>79.8</v>
          </cell>
          <cell r="AH14">
            <v>119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93</v>
          </cell>
          <cell r="D15">
            <v>740</v>
          </cell>
          <cell r="E15">
            <v>468</v>
          </cell>
          <cell r="F15">
            <v>340</v>
          </cell>
          <cell r="G15">
            <v>0</v>
          </cell>
          <cell r="H15">
            <v>0.3</v>
          </cell>
          <cell r="I15">
            <v>40</v>
          </cell>
          <cell r="J15">
            <v>555</v>
          </cell>
          <cell r="K15">
            <v>-87</v>
          </cell>
          <cell r="L15">
            <v>100</v>
          </cell>
          <cell r="M15">
            <v>110</v>
          </cell>
          <cell r="W15">
            <v>93.6</v>
          </cell>
          <cell r="X15">
            <v>100</v>
          </cell>
          <cell r="Y15">
            <v>6.9444444444444446</v>
          </cell>
          <cell r="Z15">
            <v>3.6324786324786329</v>
          </cell>
          <cell r="AD15">
            <v>0</v>
          </cell>
          <cell r="AE15">
            <v>70.400000000000006</v>
          </cell>
          <cell r="AF15">
            <v>70.400000000000006</v>
          </cell>
          <cell r="AG15">
            <v>92.2</v>
          </cell>
          <cell r="AH15">
            <v>74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1362</v>
          </cell>
          <cell r="D16">
            <v>2708</v>
          </cell>
          <cell r="E16">
            <v>2008</v>
          </cell>
          <cell r="F16">
            <v>2030</v>
          </cell>
          <cell r="G16">
            <v>0</v>
          </cell>
          <cell r="H16">
            <v>0.17</v>
          </cell>
          <cell r="I16">
            <v>180</v>
          </cell>
          <cell r="J16">
            <v>2043</v>
          </cell>
          <cell r="K16">
            <v>-35</v>
          </cell>
          <cell r="L16">
            <v>0</v>
          </cell>
          <cell r="M16">
            <v>0</v>
          </cell>
          <cell r="T16">
            <v>90</v>
          </cell>
          <cell r="V16">
            <v>300</v>
          </cell>
          <cell r="W16">
            <v>350.6</v>
          </cell>
          <cell r="X16">
            <v>300</v>
          </cell>
          <cell r="Y16">
            <v>7.5014261266400455</v>
          </cell>
          <cell r="Z16">
            <v>5.7900741585852824</v>
          </cell>
          <cell r="AD16">
            <v>255</v>
          </cell>
          <cell r="AE16">
            <v>359.6</v>
          </cell>
          <cell r="AF16">
            <v>359.6</v>
          </cell>
          <cell r="AG16">
            <v>358.4</v>
          </cell>
          <cell r="AH16">
            <v>401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89</v>
          </cell>
          <cell r="D17">
            <v>817</v>
          </cell>
          <cell r="E17">
            <v>548</v>
          </cell>
          <cell r="F17">
            <v>354</v>
          </cell>
          <cell r="G17">
            <v>0</v>
          </cell>
          <cell r="H17">
            <v>0.35</v>
          </cell>
          <cell r="I17">
            <v>45</v>
          </cell>
          <cell r="J17">
            <v>557</v>
          </cell>
          <cell r="K17">
            <v>-9</v>
          </cell>
          <cell r="L17">
            <v>100</v>
          </cell>
          <cell r="M17">
            <v>100</v>
          </cell>
          <cell r="V17">
            <v>100</v>
          </cell>
          <cell r="W17">
            <v>109.6</v>
          </cell>
          <cell r="X17">
            <v>110</v>
          </cell>
          <cell r="Y17">
            <v>6.9708029197080297</v>
          </cell>
          <cell r="Z17">
            <v>3.2299270072992701</v>
          </cell>
          <cell r="AD17">
            <v>0</v>
          </cell>
          <cell r="AE17">
            <v>97.8</v>
          </cell>
          <cell r="AF17">
            <v>97.8</v>
          </cell>
          <cell r="AG17">
            <v>105.6</v>
          </cell>
          <cell r="AH17">
            <v>106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56</v>
          </cell>
          <cell r="D18">
            <v>181</v>
          </cell>
          <cell r="E18">
            <v>123</v>
          </cell>
          <cell r="F18">
            <v>114</v>
          </cell>
          <cell r="G18" t="str">
            <v>н</v>
          </cell>
          <cell r="H18">
            <v>0.35</v>
          </cell>
          <cell r="I18">
            <v>45</v>
          </cell>
          <cell r="J18">
            <v>127</v>
          </cell>
          <cell r="K18">
            <v>-4</v>
          </cell>
          <cell r="L18">
            <v>50</v>
          </cell>
          <cell r="M18">
            <v>30</v>
          </cell>
          <cell r="W18">
            <v>24.6</v>
          </cell>
          <cell r="Y18">
            <v>7.8861788617886175</v>
          </cell>
          <cell r="Z18">
            <v>4.6341463414634143</v>
          </cell>
          <cell r="AD18">
            <v>0</v>
          </cell>
          <cell r="AE18">
            <v>23.6</v>
          </cell>
          <cell r="AF18">
            <v>23.6</v>
          </cell>
          <cell r="AG18">
            <v>28.6</v>
          </cell>
          <cell r="AH18">
            <v>16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290</v>
          </cell>
          <cell r="D19">
            <v>117</v>
          </cell>
          <cell r="E19">
            <v>153</v>
          </cell>
          <cell r="F19">
            <v>252</v>
          </cell>
          <cell r="G19">
            <v>0</v>
          </cell>
          <cell r="H19">
            <v>0.35</v>
          </cell>
          <cell r="I19">
            <v>45</v>
          </cell>
          <cell r="J19">
            <v>155</v>
          </cell>
          <cell r="K19">
            <v>-2</v>
          </cell>
          <cell r="L19">
            <v>0</v>
          </cell>
          <cell r="M19">
            <v>0</v>
          </cell>
          <cell r="W19">
            <v>30.6</v>
          </cell>
          <cell r="Y19">
            <v>8.235294117647058</v>
          </cell>
          <cell r="Z19">
            <v>8.235294117647058</v>
          </cell>
          <cell r="AD19">
            <v>0</v>
          </cell>
          <cell r="AE19">
            <v>99.2</v>
          </cell>
          <cell r="AF19">
            <v>99.2</v>
          </cell>
          <cell r="AG19">
            <v>33.4</v>
          </cell>
          <cell r="AH19">
            <v>27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112</v>
          </cell>
          <cell r="D20">
            <v>992</v>
          </cell>
          <cell r="E20">
            <v>553</v>
          </cell>
          <cell r="F20">
            <v>529</v>
          </cell>
          <cell r="G20">
            <v>0</v>
          </cell>
          <cell r="H20">
            <v>0.35</v>
          </cell>
          <cell r="I20">
            <v>45</v>
          </cell>
          <cell r="J20">
            <v>574</v>
          </cell>
          <cell r="K20">
            <v>-21</v>
          </cell>
          <cell r="L20">
            <v>100</v>
          </cell>
          <cell r="M20">
            <v>100</v>
          </cell>
          <cell r="V20">
            <v>100</v>
          </cell>
          <cell r="W20">
            <v>110.6</v>
          </cell>
          <cell r="X20">
            <v>100</v>
          </cell>
          <cell r="Y20">
            <v>8.3996383363471967</v>
          </cell>
          <cell r="Z20">
            <v>4.7830018083182644</v>
          </cell>
          <cell r="AD20">
            <v>0</v>
          </cell>
          <cell r="AE20">
            <v>97.2</v>
          </cell>
          <cell r="AF20">
            <v>97.2</v>
          </cell>
          <cell r="AG20">
            <v>119.6</v>
          </cell>
          <cell r="AH20">
            <v>129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151.93299999999999</v>
          </cell>
          <cell r="D21">
            <v>860.56899999999996</v>
          </cell>
          <cell r="E21">
            <v>607.46900000000005</v>
          </cell>
          <cell r="F21">
            <v>385.673</v>
          </cell>
          <cell r="G21">
            <v>0</v>
          </cell>
          <cell r="H21">
            <v>1</v>
          </cell>
          <cell r="I21">
            <v>50</v>
          </cell>
          <cell r="J21">
            <v>628.21600000000001</v>
          </cell>
          <cell r="K21">
            <v>-20.746999999999957</v>
          </cell>
          <cell r="L21">
            <v>50</v>
          </cell>
          <cell r="M21">
            <v>150</v>
          </cell>
          <cell r="V21">
            <v>120</v>
          </cell>
          <cell r="W21">
            <v>121.49380000000001</v>
          </cell>
          <cell r="X21">
            <v>130</v>
          </cell>
          <cell r="Y21">
            <v>6.8783180705517477</v>
          </cell>
          <cell r="Z21">
            <v>3.1744253616233915</v>
          </cell>
          <cell r="AD21">
            <v>0</v>
          </cell>
          <cell r="AE21">
            <v>134.1626</v>
          </cell>
          <cell r="AF21">
            <v>134.1626</v>
          </cell>
          <cell r="AG21">
            <v>123.0128</v>
          </cell>
          <cell r="AH21">
            <v>157.29400000000001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2823.2640000000001</v>
          </cell>
          <cell r="D22">
            <v>6032.1909999999998</v>
          </cell>
          <cell r="E22">
            <v>6109.0209999999997</v>
          </cell>
          <cell r="F22">
            <v>2688.4589999999998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6131.78</v>
          </cell>
          <cell r="K22">
            <v>-22.759000000000015</v>
          </cell>
          <cell r="L22">
            <v>1700</v>
          </cell>
          <cell r="M22">
            <v>1000</v>
          </cell>
          <cell r="V22">
            <v>1500</v>
          </cell>
          <cell r="W22">
            <v>1200.5462</v>
          </cell>
          <cell r="X22">
            <v>1400</v>
          </cell>
          <cell r="Y22">
            <v>6.9039067384495478</v>
          </cell>
          <cell r="Z22">
            <v>2.2393632165092856</v>
          </cell>
          <cell r="AD22">
            <v>106.29</v>
          </cell>
          <cell r="AE22">
            <v>1166.8292000000001</v>
          </cell>
          <cell r="AF22">
            <v>1166.8292000000001</v>
          </cell>
          <cell r="AG22">
            <v>1122.3402000000001</v>
          </cell>
          <cell r="AH22">
            <v>1319.8030000000001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128.779</v>
          </cell>
          <cell r="D23">
            <v>377.721</v>
          </cell>
          <cell r="E23">
            <v>351.09699999999998</v>
          </cell>
          <cell r="F23">
            <v>136.87200000000001</v>
          </cell>
          <cell r="G23">
            <v>0</v>
          </cell>
          <cell r="H23">
            <v>1</v>
          </cell>
          <cell r="I23">
            <v>50</v>
          </cell>
          <cell r="J23">
            <v>369.10399999999998</v>
          </cell>
          <cell r="K23">
            <v>-18.007000000000005</v>
          </cell>
          <cell r="L23">
            <v>100</v>
          </cell>
          <cell r="M23">
            <v>50</v>
          </cell>
          <cell r="V23">
            <v>120</v>
          </cell>
          <cell r="W23">
            <v>70.219399999999993</v>
          </cell>
          <cell r="X23">
            <v>80</v>
          </cell>
          <cell r="Y23">
            <v>6.9335824572696447</v>
          </cell>
          <cell r="Z23">
            <v>1.9492049205775046</v>
          </cell>
          <cell r="AD23">
            <v>0</v>
          </cell>
          <cell r="AE23">
            <v>66.350200000000001</v>
          </cell>
          <cell r="AF23">
            <v>66.350200000000001</v>
          </cell>
          <cell r="AG23">
            <v>64.405600000000007</v>
          </cell>
          <cell r="AH23">
            <v>118.30500000000001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539.68100000000004</v>
          </cell>
          <cell r="D24">
            <v>2130.0120000000002</v>
          </cell>
          <cell r="E24">
            <v>2171.6350000000002</v>
          </cell>
          <cell r="F24">
            <v>490.726</v>
          </cell>
          <cell r="G24">
            <v>0</v>
          </cell>
          <cell r="H24">
            <v>1</v>
          </cell>
          <cell r="I24">
            <v>60</v>
          </cell>
          <cell r="J24">
            <v>2242.3119999999999</v>
          </cell>
          <cell r="K24">
            <v>-70.67699999999968</v>
          </cell>
          <cell r="L24">
            <v>300</v>
          </cell>
          <cell r="M24">
            <v>350</v>
          </cell>
          <cell r="V24">
            <v>800</v>
          </cell>
          <cell r="W24">
            <v>434.32700000000006</v>
          </cell>
          <cell r="X24">
            <v>1000</v>
          </cell>
          <cell r="Y24">
            <v>6.7707648845224906</v>
          </cell>
          <cell r="Z24">
            <v>1.1298537737695329</v>
          </cell>
          <cell r="AD24">
            <v>0</v>
          </cell>
          <cell r="AE24">
            <v>359.26900000000001</v>
          </cell>
          <cell r="AF24">
            <v>359.26900000000001</v>
          </cell>
          <cell r="AG24">
            <v>329.62540000000001</v>
          </cell>
          <cell r="AH24">
            <v>521.07100000000003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160.143</v>
          </cell>
          <cell r="D25">
            <v>806.928</v>
          </cell>
          <cell r="E25">
            <v>683.22299999999996</v>
          </cell>
          <cell r="F25">
            <v>280.32100000000003</v>
          </cell>
          <cell r="G25">
            <v>0</v>
          </cell>
          <cell r="H25">
            <v>1</v>
          </cell>
          <cell r="I25">
            <v>50</v>
          </cell>
          <cell r="J25">
            <v>670.88</v>
          </cell>
          <cell r="K25">
            <v>12.342999999999961</v>
          </cell>
          <cell r="L25">
            <v>150</v>
          </cell>
          <cell r="M25">
            <v>130</v>
          </cell>
          <cell r="V25">
            <v>210</v>
          </cell>
          <cell r="W25">
            <v>136.6446</v>
          </cell>
          <cell r="X25">
            <v>170</v>
          </cell>
          <cell r="Y25">
            <v>6.8815086728637649</v>
          </cell>
          <cell r="Z25">
            <v>2.0514605041106639</v>
          </cell>
          <cell r="AD25">
            <v>0</v>
          </cell>
          <cell r="AE25">
            <v>128.32940000000002</v>
          </cell>
          <cell r="AF25">
            <v>128.32940000000002</v>
          </cell>
          <cell r="AG25">
            <v>124.6786</v>
          </cell>
          <cell r="AH25">
            <v>190.958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70.858000000000004</v>
          </cell>
          <cell r="D26">
            <v>234.20500000000001</v>
          </cell>
          <cell r="E26">
            <v>220.24799999999999</v>
          </cell>
          <cell r="F26">
            <v>83.093999999999994</v>
          </cell>
          <cell r="G26">
            <v>0</v>
          </cell>
          <cell r="H26">
            <v>1</v>
          </cell>
          <cell r="I26">
            <v>60</v>
          </cell>
          <cell r="J26">
            <v>211.679</v>
          </cell>
          <cell r="K26">
            <v>8.5689999999999884</v>
          </cell>
          <cell r="L26">
            <v>50</v>
          </cell>
          <cell r="M26">
            <v>50</v>
          </cell>
          <cell r="V26">
            <v>70</v>
          </cell>
          <cell r="W26">
            <v>44.049599999999998</v>
          </cell>
          <cell r="X26">
            <v>50</v>
          </cell>
          <cell r="Y26">
            <v>6.8807435254803675</v>
          </cell>
          <cell r="Z26">
            <v>1.8863735425520323</v>
          </cell>
          <cell r="AD26">
            <v>0</v>
          </cell>
          <cell r="AE26">
            <v>39.210999999999999</v>
          </cell>
          <cell r="AF26">
            <v>39.210999999999999</v>
          </cell>
          <cell r="AG26">
            <v>38.356999999999999</v>
          </cell>
          <cell r="AH26">
            <v>57.527000000000001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19.141999999999999</v>
          </cell>
          <cell r="D27">
            <v>276.31900000000002</v>
          </cell>
          <cell r="E27">
            <v>185.136</v>
          </cell>
          <cell r="F27">
            <v>106.816</v>
          </cell>
          <cell r="G27">
            <v>0</v>
          </cell>
          <cell r="H27">
            <v>1</v>
          </cell>
          <cell r="I27">
            <v>60</v>
          </cell>
          <cell r="J27">
            <v>182.19</v>
          </cell>
          <cell r="K27">
            <v>2.945999999999998</v>
          </cell>
          <cell r="L27">
            <v>20</v>
          </cell>
          <cell r="M27">
            <v>50</v>
          </cell>
          <cell r="V27">
            <v>40</v>
          </cell>
          <cell r="W27">
            <v>37.027200000000001</v>
          </cell>
          <cell r="X27">
            <v>40</v>
          </cell>
          <cell r="Y27">
            <v>6.935874168179069</v>
          </cell>
          <cell r="Z27">
            <v>2.8847982024025582</v>
          </cell>
          <cell r="AD27">
            <v>0</v>
          </cell>
          <cell r="AE27">
            <v>41.912799999999997</v>
          </cell>
          <cell r="AF27">
            <v>41.912799999999997</v>
          </cell>
          <cell r="AG27">
            <v>34.6922</v>
          </cell>
          <cell r="AH27">
            <v>37.902000000000001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59.832999999999998</v>
          </cell>
          <cell r="D28">
            <v>951.20299999999997</v>
          </cell>
          <cell r="E28">
            <v>504.524</v>
          </cell>
          <cell r="F28">
            <v>492.71800000000002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499.87099999999998</v>
          </cell>
          <cell r="K28">
            <v>4.65300000000002</v>
          </cell>
          <cell r="L28">
            <v>100</v>
          </cell>
          <cell r="M28">
            <v>120</v>
          </cell>
          <cell r="W28">
            <v>100.90479999999999</v>
          </cell>
          <cell r="Y28">
            <v>7.0632715192934343</v>
          </cell>
          <cell r="Z28">
            <v>4.8829986284101459</v>
          </cell>
          <cell r="AD28">
            <v>0</v>
          </cell>
          <cell r="AE28">
            <v>117.12480000000001</v>
          </cell>
          <cell r="AF28">
            <v>117.12480000000001</v>
          </cell>
          <cell r="AG28">
            <v>123.874</v>
          </cell>
          <cell r="AH28">
            <v>95.673000000000002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70.144000000000005</v>
          </cell>
          <cell r="D29">
            <v>145.22</v>
          </cell>
          <cell r="E29">
            <v>131.078</v>
          </cell>
          <cell r="F29">
            <v>77.034999999999997</v>
          </cell>
          <cell r="G29">
            <v>0</v>
          </cell>
          <cell r="H29">
            <v>1</v>
          </cell>
          <cell r="I29">
            <v>30</v>
          </cell>
          <cell r="J29">
            <v>120.402</v>
          </cell>
          <cell r="K29">
            <v>10.676000000000002</v>
          </cell>
          <cell r="L29">
            <v>20</v>
          </cell>
          <cell r="M29">
            <v>30</v>
          </cell>
          <cell r="V29">
            <v>20</v>
          </cell>
          <cell r="W29">
            <v>26.215600000000002</v>
          </cell>
          <cell r="X29">
            <v>30</v>
          </cell>
          <cell r="Y29">
            <v>6.7530401745525559</v>
          </cell>
          <cell r="Z29">
            <v>2.9385175239170565</v>
          </cell>
          <cell r="AD29">
            <v>0</v>
          </cell>
          <cell r="AE29">
            <v>29.107799999999997</v>
          </cell>
          <cell r="AF29">
            <v>29.107799999999997</v>
          </cell>
          <cell r="AG29">
            <v>24.746199999999998</v>
          </cell>
          <cell r="AH29">
            <v>32.359000000000002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120.68</v>
          </cell>
          <cell r="D30">
            <v>160.04499999999999</v>
          </cell>
          <cell r="E30">
            <v>177.41800000000001</v>
          </cell>
          <cell r="F30">
            <v>100.375</v>
          </cell>
          <cell r="G30" t="str">
            <v>н</v>
          </cell>
          <cell r="H30">
            <v>1</v>
          </cell>
          <cell r="I30">
            <v>30</v>
          </cell>
          <cell r="J30">
            <v>172.96600000000001</v>
          </cell>
          <cell r="K30">
            <v>4.4519999999999982</v>
          </cell>
          <cell r="L30">
            <v>40</v>
          </cell>
          <cell r="M30">
            <v>40</v>
          </cell>
          <cell r="V30">
            <v>20</v>
          </cell>
          <cell r="W30">
            <v>35.483600000000003</v>
          </cell>
          <cell r="X30">
            <v>40</v>
          </cell>
          <cell r="Y30">
            <v>6.7742562761388356</v>
          </cell>
          <cell r="Z30">
            <v>2.8287716015285933</v>
          </cell>
          <cell r="AD30">
            <v>0</v>
          </cell>
          <cell r="AE30">
            <v>30.524400000000004</v>
          </cell>
          <cell r="AF30">
            <v>30.524400000000004</v>
          </cell>
          <cell r="AG30">
            <v>33.492200000000004</v>
          </cell>
          <cell r="AH30">
            <v>29.036999999999999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429.17500000000001</v>
          </cell>
          <cell r="D31">
            <v>2587.4949999999999</v>
          </cell>
          <cell r="E31">
            <v>1818.21</v>
          </cell>
          <cell r="F31">
            <v>1168.5309999999999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1862.028</v>
          </cell>
          <cell r="K31">
            <v>-43.817999999999984</v>
          </cell>
          <cell r="L31">
            <v>150</v>
          </cell>
          <cell r="M31">
            <v>400</v>
          </cell>
          <cell r="V31">
            <v>400</v>
          </cell>
          <cell r="W31">
            <v>363.642</v>
          </cell>
          <cell r="X31">
            <v>400</v>
          </cell>
          <cell r="Y31">
            <v>6.925852899280061</v>
          </cell>
          <cell r="Z31">
            <v>3.2134104421381466</v>
          </cell>
          <cell r="AD31">
            <v>0</v>
          </cell>
          <cell r="AE31">
            <v>400.524</v>
          </cell>
          <cell r="AF31">
            <v>400.524</v>
          </cell>
          <cell r="AG31">
            <v>353.10399999999998</v>
          </cell>
          <cell r="AH31">
            <v>426.83100000000002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48.847000000000001</v>
          </cell>
          <cell r="D32">
            <v>222.751</v>
          </cell>
          <cell r="E32">
            <v>124.55500000000001</v>
          </cell>
          <cell r="F32">
            <v>145.57300000000001</v>
          </cell>
          <cell r="G32">
            <v>0</v>
          </cell>
          <cell r="H32">
            <v>1</v>
          </cell>
          <cell r="I32">
            <v>40</v>
          </cell>
          <cell r="J32">
            <v>133.35</v>
          </cell>
          <cell r="K32">
            <v>-8.7949999999999875</v>
          </cell>
          <cell r="L32">
            <v>0</v>
          </cell>
          <cell r="M32">
            <v>20</v>
          </cell>
          <cell r="W32">
            <v>24.911000000000001</v>
          </cell>
          <cell r="X32">
            <v>10</v>
          </cell>
          <cell r="Y32">
            <v>7.0480109188711815</v>
          </cell>
          <cell r="Z32">
            <v>5.8437236562161292</v>
          </cell>
          <cell r="AD32">
            <v>0</v>
          </cell>
          <cell r="AE32">
            <v>24.477600000000002</v>
          </cell>
          <cell r="AF32">
            <v>24.477600000000002</v>
          </cell>
          <cell r="AG32">
            <v>24.514400000000002</v>
          </cell>
          <cell r="AH32">
            <v>15.885999999999999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198.69900000000001</v>
          </cell>
          <cell r="D33">
            <v>229.32300000000001</v>
          </cell>
          <cell r="E33">
            <v>159.21600000000001</v>
          </cell>
          <cell r="F33">
            <v>267.26799999999997</v>
          </cell>
          <cell r="G33" t="str">
            <v>н</v>
          </cell>
          <cell r="H33">
            <v>1</v>
          </cell>
          <cell r="I33">
            <v>35</v>
          </cell>
          <cell r="J33">
            <v>157.5</v>
          </cell>
          <cell r="K33">
            <v>1.7160000000000082</v>
          </cell>
          <cell r="L33">
            <v>30</v>
          </cell>
          <cell r="M33">
            <v>50</v>
          </cell>
          <cell r="W33">
            <v>31.843200000000003</v>
          </cell>
          <cell r="Y33">
            <v>10.905562255049741</v>
          </cell>
          <cell r="Z33">
            <v>8.3932519344789451</v>
          </cell>
          <cell r="AD33">
            <v>0</v>
          </cell>
          <cell r="AE33">
            <v>88.379199999999997</v>
          </cell>
          <cell r="AF33">
            <v>88.379199999999997</v>
          </cell>
          <cell r="AG33">
            <v>50.785800000000002</v>
          </cell>
          <cell r="AH33">
            <v>68.126000000000005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62.302</v>
          </cell>
          <cell r="D34">
            <v>177.81</v>
          </cell>
          <cell r="E34">
            <v>137.251</v>
          </cell>
          <cell r="F34">
            <v>99.971000000000004</v>
          </cell>
          <cell r="G34">
            <v>0</v>
          </cell>
          <cell r="H34">
            <v>1</v>
          </cell>
          <cell r="I34">
            <v>30</v>
          </cell>
          <cell r="J34">
            <v>130.24299999999999</v>
          </cell>
          <cell r="K34">
            <v>7.0080000000000098</v>
          </cell>
          <cell r="L34">
            <v>20</v>
          </cell>
          <cell r="M34">
            <v>30</v>
          </cell>
          <cell r="V34">
            <v>10</v>
          </cell>
          <cell r="W34">
            <v>27.450200000000002</v>
          </cell>
          <cell r="X34">
            <v>20</v>
          </cell>
          <cell r="Y34">
            <v>6.556272814041427</v>
          </cell>
          <cell r="Z34">
            <v>3.6419042484207762</v>
          </cell>
          <cell r="AD34">
            <v>0</v>
          </cell>
          <cell r="AE34">
            <v>25.682799999999997</v>
          </cell>
          <cell r="AF34">
            <v>25.682799999999997</v>
          </cell>
          <cell r="AG34">
            <v>27.1432</v>
          </cell>
          <cell r="AH34">
            <v>23.591999999999999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3.629</v>
          </cell>
          <cell r="F35">
            <v>32.984999999999999</v>
          </cell>
          <cell r="G35" t="str">
            <v>н</v>
          </cell>
          <cell r="H35">
            <v>1</v>
          </cell>
          <cell r="I35">
            <v>45</v>
          </cell>
          <cell r="J35">
            <v>3.6</v>
          </cell>
          <cell r="K35">
            <v>2.8999999999999915E-2</v>
          </cell>
          <cell r="L35">
            <v>0</v>
          </cell>
          <cell r="M35">
            <v>0</v>
          </cell>
          <cell r="W35">
            <v>0.7258</v>
          </cell>
          <cell r="Y35">
            <v>45.44640396803527</v>
          </cell>
          <cell r="Z35">
            <v>45.44640396803527</v>
          </cell>
          <cell r="AD35">
            <v>0</v>
          </cell>
          <cell r="AE35">
            <v>2.1856</v>
          </cell>
          <cell r="AF35">
            <v>2.1856</v>
          </cell>
          <cell r="AG35">
            <v>1.0913999999999999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24.509</v>
          </cell>
          <cell r="E36">
            <v>9.2189999999999994</v>
          </cell>
          <cell r="F36">
            <v>15.29</v>
          </cell>
          <cell r="G36" t="str">
            <v>н</v>
          </cell>
          <cell r="H36">
            <v>1</v>
          </cell>
          <cell r="I36">
            <v>45</v>
          </cell>
          <cell r="J36">
            <v>9</v>
          </cell>
          <cell r="K36">
            <v>0.21899999999999942</v>
          </cell>
          <cell r="L36">
            <v>0</v>
          </cell>
          <cell r="M36">
            <v>0</v>
          </cell>
          <cell r="W36">
            <v>1.8437999999999999</v>
          </cell>
          <cell r="Y36">
            <v>8.2926564703330072</v>
          </cell>
          <cell r="Z36">
            <v>8.2926564703330072</v>
          </cell>
          <cell r="AD36">
            <v>0</v>
          </cell>
          <cell r="AE36">
            <v>1.6594000000000002</v>
          </cell>
          <cell r="AF36">
            <v>1.6594000000000002</v>
          </cell>
          <cell r="AG36">
            <v>2.4024000000000001</v>
          </cell>
          <cell r="AH36">
            <v>0.92500000000000004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12.504</v>
          </cell>
          <cell r="D37">
            <v>10.988</v>
          </cell>
          <cell r="E37">
            <v>11.86</v>
          </cell>
          <cell r="F37">
            <v>11.632</v>
          </cell>
          <cell r="G37" t="str">
            <v>н</v>
          </cell>
          <cell r="H37">
            <v>1</v>
          </cell>
          <cell r="I37">
            <v>45</v>
          </cell>
          <cell r="J37">
            <v>11.803000000000001</v>
          </cell>
          <cell r="K37">
            <v>5.6999999999998607E-2</v>
          </cell>
          <cell r="L37">
            <v>0</v>
          </cell>
          <cell r="M37">
            <v>0</v>
          </cell>
          <cell r="V37">
            <v>10</v>
          </cell>
          <cell r="W37">
            <v>2.3719999999999999</v>
          </cell>
          <cell r="Y37">
            <v>9.1197301854974704</v>
          </cell>
          <cell r="Z37">
            <v>4.9038785834738619</v>
          </cell>
          <cell r="AD37">
            <v>0</v>
          </cell>
          <cell r="AE37">
            <v>1.2542</v>
          </cell>
          <cell r="AF37">
            <v>1.2542</v>
          </cell>
          <cell r="AG37">
            <v>2.1936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1154</v>
          </cell>
          <cell r="D38">
            <v>1712</v>
          </cell>
          <cell r="E38">
            <v>2170</v>
          </cell>
          <cell r="F38">
            <v>660</v>
          </cell>
          <cell r="G38" t="str">
            <v>отк</v>
          </cell>
          <cell r="H38">
            <v>0.35</v>
          </cell>
          <cell r="I38">
            <v>40</v>
          </cell>
          <cell r="J38">
            <v>2195</v>
          </cell>
          <cell r="K38">
            <v>-25</v>
          </cell>
          <cell r="L38">
            <v>200</v>
          </cell>
          <cell r="M38">
            <v>200</v>
          </cell>
          <cell r="V38">
            <v>1000</v>
          </cell>
          <cell r="W38">
            <v>434</v>
          </cell>
          <cell r="X38">
            <v>900</v>
          </cell>
          <cell r="Y38">
            <v>6.8202764976958523</v>
          </cell>
          <cell r="Z38">
            <v>1.5207373271889402</v>
          </cell>
          <cell r="AD38">
            <v>0</v>
          </cell>
          <cell r="AE38">
            <v>308.2</v>
          </cell>
          <cell r="AF38">
            <v>308.2</v>
          </cell>
          <cell r="AG38">
            <v>289</v>
          </cell>
          <cell r="AH38">
            <v>541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750</v>
          </cell>
          <cell r="D39">
            <v>6485</v>
          </cell>
          <cell r="E39">
            <v>4137</v>
          </cell>
          <cell r="F39">
            <v>3045</v>
          </cell>
          <cell r="G39">
            <v>0</v>
          </cell>
          <cell r="H39">
            <v>0.4</v>
          </cell>
          <cell r="I39">
            <v>40</v>
          </cell>
          <cell r="J39">
            <v>4217</v>
          </cell>
          <cell r="K39">
            <v>-80</v>
          </cell>
          <cell r="L39">
            <v>650</v>
          </cell>
          <cell r="M39">
            <v>1000</v>
          </cell>
          <cell r="T39">
            <v>804</v>
          </cell>
          <cell r="W39">
            <v>767.4</v>
          </cell>
          <cell r="X39">
            <v>600</v>
          </cell>
          <cell r="Y39">
            <v>6.899921813917123</v>
          </cell>
          <cell r="Z39">
            <v>3.9679437060203284</v>
          </cell>
          <cell r="AD39">
            <v>300</v>
          </cell>
          <cell r="AE39">
            <v>803.2</v>
          </cell>
          <cell r="AF39">
            <v>803.2</v>
          </cell>
          <cell r="AG39">
            <v>819.8</v>
          </cell>
          <cell r="AH39">
            <v>721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2959</v>
          </cell>
          <cell r="D40">
            <v>8093</v>
          </cell>
          <cell r="E40">
            <v>8812</v>
          </cell>
          <cell r="F40">
            <v>2179</v>
          </cell>
          <cell r="G40">
            <v>0</v>
          </cell>
          <cell r="H40">
            <v>0.45</v>
          </cell>
          <cell r="I40">
            <v>45</v>
          </cell>
          <cell r="J40">
            <v>8878</v>
          </cell>
          <cell r="K40">
            <v>-66</v>
          </cell>
          <cell r="L40">
            <v>550</v>
          </cell>
          <cell r="M40">
            <v>900</v>
          </cell>
          <cell r="T40">
            <v>800</v>
          </cell>
          <cell r="V40">
            <v>500</v>
          </cell>
          <cell r="W40">
            <v>722.4</v>
          </cell>
          <cell r="X40">
            <v>800</v>
          </cell>
          <cell r="Y40">
            <v>6.823089700996678</v>
          </cell>
          <cell r="Z40">
            <v>3.0163344407530457</v>
          </cell>
          <cell r="AD40">
            <v>5200</v>
          </cell>
          <cell r="AE40">
            <v>1231</v>
          </cell>
          <cell r="AF40">
            <v>1231</v>
          </cell>
          <cell r="AG40">
            <v>703.4</v>
          </cell>
          <cell r="AH40">
            <v>820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206.75899999999999</v>
          </cell>
          <cell r="D41">
            <v>1927.3420000000001</v>
          </cell>
          <cell r="E41">
            <v>1407.348</v>
          </cell>
          <cell r="F41">
            <v>650.25599999999997</v>
          </cell>
          <cell r="G41">
            <v>0</v>
          </cell>
          <cell r="H41">
            <v>1</v>
          </cell>
          <cell r="I41">
            <v>40</v>
          </cell>
          <cell r="J41">
            <v>1364.9760000000001</v>
          </cell>
          <cell r="K41">
            <v>42.371999999999844</v>
          </cell>
          <cell r="L41">
            <v>500</v>
          </cell>
          <cell r="M41">
            <v>300</v>
          </cell>
          <cell r="V41">
            <v>200</v>
          </cell>
          <cell r="W41">
            <v>281.46960000000001</v>
          </cell>
          <cell r="X41">
            <v>290</v>
          </cell>
          <cell r="Y41">
            <v>6.8933057069040489</v>
          </cell>
          <cell r="Z41">
            <v>2.3102175154972331</v>
          </cell>
          <cell r="AD41">
            <v>0</v>
          </cell>
          <cell r="AE41">
            <v>105.6262</v>
          </cell>
          <cell r="AF41">
            <v>105.6262</v>
          </cell>
          <cell r="AG41">
            <v>273.89260000000002</v>
          </cell>
          <cell r="AH41">
            <v>297.85000000000002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160</v>
          </cell>
          <cell r="D42">
            <v>2014</v>
          </cell>
          <cell r="E42">
            <v>1102</v>
          </cell>
          <cell r="F42">
            <v>1060</v>
          </cell>
          <cell r="G42">
            <v>0</v>
          </cell>
          <cell r="H42">
            <v>0.1</v>
          </cell>
          <cell r="I42">
            <v>730</v>
          </cell>
          <cell r="J42">
            <v>1121</v>
          </cell>
          <cell r="K42">
            <v>-19</v>
          </cell>
          <cell r="L42">
            <v>0</v>
          </cell>
          <cell r="M42">
            <v>150</v>
          </cell>
          <cell r="V42">
            <v>1000</v>
          </cell>
          <cell r="W42">
            <v>220.4</v>
          </cell>
          <cell r="Y42">
            <v>10.027223230490018</v>
          </cell>
          <cell r="Z42">
            <v>4.809437386569873</v>
          </cell>
          <cell r="AD42">
            <v>0</v>
          </cell>
          <cell r="AE42">
            <v>181.6</v>
          </cell>
          <cell r="AF42">
            <v>181.6</v>
          </cell>
          <cell r="AG42">
            <v>223</v>
          </cell>
          <cell r="AH42">
            <v>214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274</v>
          </cell>
          <cell r="D43">
            <v>1995</v>
          </cell>
          <cell r="E43">
            <v>1292</v>
          </cell>
          <cell r="F43">
            <v>950</v>
          </cell>
          <cell r="G43">
            <v>0</v>
          </cell>
          <cell r="H43">
            <v>0.35</v>
          </cell>
          <cell r="I43">
            <v>40</v>
          </cell>
          <cell r="J43">
            <v>1315</v>
          </cell>
          <cell r="K43">
            <v>-23</v>
          </cell>
          <cell r="L43">
            <v>250</v>
          </cell>
          <cell r="M43">
            <v>300</v>
          </cell>
          <cell r="W43">
            <v>258.39999999999998</v>
          </cell>
          <cell r="X43">
            <v>250</v>
          </cell>
          <cell r="Y43">
            <v>6.772445820433437</v>
          </cell>
          <cell r="Z43">
            <v>3.6764705882352944</v>
          </cell>
          <cell r="AD43">
            <v>0</v>
          </cell>
          <cell r="AE43">
            <v>257.39999999999998</v>
          </cell>
          <cell r="AF43">
            <v>257.39999999999998</v>
          </cell>
          <cell r="AG43">
            <v>269.8</v>
          </cell>
          <cell r="AH43">
            <v>289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485.86500000000001</v>
          </cell>
          <cell r="D44">
            <v>162.16300000000001</v>
          </cell>
          <cell r="E44">
            <v>343.86599999999999</v>
          </cell>
          <cell r="F44">
            <v>297.726</v>
          </cell>
          <cell r="G44">
            <v>0</v>
          </cell>
          <cell r="H44">
            <v>1</v>
          </cell>
          <cell r="I44">
            <v>40</v>
          </cell>
          <cell r="J44">
            <v>361.69099999999997</v>
          </cell>
          <cell r="K44">
            <v>-17.824999999999989</v>
          </cell>
          <cell r="L44">
            <v>0</v>
          </cell>
          <cell r="M44">
            <v>100</v>
          </cell>
          <cell r="W44">
            <v>68.773200000000003</v>
          </cell>
          <cell r="X44">
            <v>80</v>
          </cell>
          <cell r="Y44">
            <v>6.9463977246950845</v>
          </cell>
          <cell r="Z44">
            <v>4.3290991258222675</v>
          </cell>
          <cell r="AD44">
            <v>0</v>
          </cell>
          <cell r="AE44">
            <v>229.65559999999999</v>
          </cell>
          <cell r="AF44">
            <v>229.65559999999999</v>
          </cell>
          <cell r="AG44">
            <v>70.370199999999997</v>
          </cell>
          <cell r="AH44">
            <v>61.695999999999998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339</v>
          </cell>
          <cell r="D45">
            <v>1801</v>
          </cell>
          <cell r="E45">
            <v>1028</v>
          </cell>
          <cell r="F45">
            <v>1082</v>
          </cell>
          <cell r="G45">
            <v>0</v>
          </cell>
          <cell r="H45">
            <v>0.4</v>
          </cell>
          <cell r="I45">
            <v>35</v>
          </cell>
          <cell r="J45">
            <v>1081</v>
          </cell>
          <cell r="K45">
            <v>-53</v>
          </cell>
          <cell r="L45">
            <v>0</v>
          </cell>
          <cell r="M45">
            <v>250</v>
          </cell>
          <cell r="W45">
            <v>205.6</v>
          </cell>
          <cell r="X45">
            <v>100</v>
          </cell>
          <cell r="Y45">
            <v>6.9649805447470818</v>
          </cell>
          <cell r="Z45">
            <v>5.2626459143968871</v>
          </cell>
          <cell r="AD45">
            <v>0</v>
          </cell>
          <cell r="AE45">
            <v>259</v>
          </cell>
          <cell r="AF45">
            <v>259</v>
          </cell>
          <cell r="AG45">
            <v>229.8</v>
          </cell>
          <cell r="AH45">
            <v>251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1069</v>
          </cell>
          <cell r="D46">
            <v>3147</v>
          </cell>
          <cell r="E46">
            <v>2295</v>
          </cell>
          <cell r="F46">
            <v>1886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-62</v>
          </cell>
          <cell r="L46">
            <v>350</v>
          </cell>
          <cell r="M46">
            <v>600</v>
          </cell>
          <cell r="W46">
            <v>459</v>
          </cell>
          <cell r="X46">
            <v>300</v>
          </cell>
          <cell r="Y46">
            <v>6.8322440087145972</v>
          </cell>
          <cell r="Z46">
            <v>4.1089324618736383</v>
          </cell>
          <cell r="AD46">
            <v>0</v>
          </cell>
          <cell r="AE46">
            <v>586.20000000000005</v>
          </cell>
          <cell r="AF46">
            <v>586.20000000000005</v>
          </cell>
          <cell r="AG46">
            <v>512.20000000000005</v>
          </cell>
          <cell r="AH46">
            <v>466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61.256999999999998</v>
          </cell>
          <cell r="D47">
            <v>267.286</v>
          </cell>
          <cell r="E47">
            <v>157.81200000000001</v>
          </cell>
          <cell r="F47">
            <v>162.03800000000001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166.35499999999999</v>
          </cell>
          <cell r="K47">
            <v>-8.5429999999999779</v>
          </cell>
          <cell r="L47">
            <v>30</v>
          </cell>
          <cell r="M47">
            <v>50</v>
          </cell>
          <cell r="W47">
            <v>31.562400000000004</v>
          </cell>
          <cell r="Y47">
            <v>7.6685549894811542</v>
          </cell>
          <cell r="Z47">
            <v>5.1338934935239395</v>
          </cell>
          <cell r="AD47">
            <v>0</v>
          </cell>
          <cell r="AE47">
            <v>35.980399999999996</v>
          </cell>
          <cell r="AF47">
            <v>35.980399999999996</v>
          </cell>
          <cell r="AG47">
            <v>35.769400000000005</v>
          </cell>
          <cell r="AH47">
            <v>30.422000000000001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88.168000000000006</v>
          </cell>
          <cell r="D48">
            <v>1108.8530000000001</v>
          </cell>
          <cell r="E48">
            <v>811.38599999999997</v>
          </cell>
          <cell r="F48">
            <v>370.31400000000002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816.35500000000002</v>
          </cell>
          <cell r="K48">
            <v>-4.9690000000000509</v>
          </cell>
          <cell r="L48">
            <v>150</v>
          </cell>
          <cell r="M48">
            <v>170</v>
          </cell>
          <cell r="V48">
            <v>200</v>
          </cell>
          <cell r="W48">
            <v>162.27719999999999</v>
          </cell>
          <cell r="X48">
            <v>200</v>
          </cell>
          <cell r="Y48">
            <v>6.7188366572753297</v>
          </cell>
          <cell r="Z48">
            <v>2.2819841604365867</v>
          </cell>
          <cell r="AD48">
            <v>0</v>
          </cell>
          <cell r="AE48">
            <v>132.5752</v>
          </cell>
          <cell r="AF48">
            <v>132.5752</v>
          </cell>
          <cell r="AG48">
            <v>140.85399999999998</v>
          </cell>
          <cell r="AH48">
            <v>118.191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211</v>
          </cell>
          <cell r="D49">
            <v>2428</v>
          </cell>
          <cell r="E49">
            <v>1500</v>
          </cell>
          <cell r="F49">
            <v>1101</v>
          </cell>
          <cell r="G49" t="str">
            <v>лид, я</v>
          </cell>
          <cell r="H49">
            <v>0.35</v>
          </cell>
          <cell r="I49">
            <v>40</v>
          </cell>
          <cell r="J49">
            <v>1541</v>
          </cell>
          <cell r="K49">
            <v>-41</v>
          </cell>
          <cell r="L49">
            <v>250</v>
          </cell>
          <cell r="M49">
            <v>350</v>
          </cell>
          <cell r="W49">
            <v>300</v>
          </cell>
          <cell r="X49">
            <v>350</v>
          </cell>
          <cell r="Y49">
            <v>6.8366666666666669</v>
          </cell>
          <cell r="Z49">
            <v>3.67</v>
          </cell>
          <cell r="AD49">
            <v>0</v>
          </cell>
          <cell r="AE49">
            <v>294.8</v>
          </cell>
          <cell r="AF49">
            <v>294.8</v>
          </cell>
          <cell r="AG49">
            <v>315.39999999999998</v>
          </cell>
          <cell r="AH49">
            <v>325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390</v>
          </cell>
          <cell r="D50">
            <v>4745</v>
          </cell>
          <cell r="E50">
            <v>2973</v>
          </cell>
          <cell r="F50">
            <v>1748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2381</v>
          </cell>
          <cell r="K50">
            <v>592</v>
          </cell>
          <cell r="L50">
            <v>600</v>
          </cell>
          <cell r="M50">
            <v>700</v>
          </cell>
          <cell r="V50">
            <v>400</v>
          </cell>
          <cell r="W50">
            <v>594.6</v>
          </cell>
          <cell r="X50">
            <v>600</v>
          </cell>
          <cell r="Y50">
            <v>6.8079381096535485</v>
          </cell>
          <cell r="Z50">
            <v>2.9397914564413048</v>
          </cell>
          <cell r="AD50">
            <v>0</v>
          </cell>
          <cell r="AE50">
            <v>583.20000000000005</v>
          </cell>
          <cell r="AF50">
            <v>583.20000000000005</v>
          </cell>
          <cell r="AG50">
            <v>585.20000000000005</v>
          </cell>
          <cell r="AH50">
            <v>496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391</v>
          </cell>
          <cell r="D51">
            <v>2017</v>
          </cell>
          <cell r="E51">
            <v>1491</v>
          </cell>
          <cell r="F51">
            <v>892</v>
          </cell>
          <cell r="G51">
            <v>0</v>
          </cell>
          <cell r="H51">
            <v>0.4</v>
          </cell>
          <cell r="I51">
            <v>35</v>
          </cell>
          <cell r="J51">
            <v>1543</v>
          </cell>
          <cell r="K51">
            <v>-52</v>
          </cell>
          <cell r="L51">
            <v>400</v>
          </cell>
          <cell r="M51">
            <v>350</v>
          </cell>
          <cell r="V51">
            <v>100</v>
          </cell>
          <cell r="W51">
            <v>298.2</v>
          </cell>
          <cell r="X51">
            <v>300</v>
          </cell>
          <cell r="Y51">
            <v>6.8477531857813547</v>
          </cell>
          <cell r="Z51">
            <v>2.9912810194500334</v>
          </cell>
          <cell r="AD51">
            <v>0</v>
          </cell>
          <cell r="AE51">
            <v>313.8</v>
          </cell>
          <cell r="AF51">
            <v>313.8</v>
          </cell>
          <cell r="AG51">
            <v>302</v>
          </cell>
          <cell r="AH51">
            <v>384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7.0270000000000001</v>
          </cell>
          <cell r="D52">
            <v>580.75400000000002</v>
          </cell>
          <cell r="E52">
            <v>276.98599999999999</v>
          </cell>
          <cell r="F52">
            <v>302.67899999999997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281.34899999999999</v>
          </cell>
          <cell r="K52">
            <v>-4.3629999999999995</v>
          </cell>
          <cell r="L52">
            <v>100</v>
          </cell>
          <cell r="M52">
            <v>50</v>
          </cell>
          <cell r="W52">
            <v>55.397199999999998</v>
          </cell>
          <cell r="X52">
            <v>50</v>
          </cell>
          <cell r="Y52">
            <v>9.0740867769490148</v>
          </cell>
          <cell r="Z52">
            <v>5.4637960041301721</v>
          </cell>
          <cell r="AD52">
            <v>0</v>
          </cell>
          <cell r="AE52">
            <v>64.268799999999999</v>
          </cell>
          <cell r="AF52">
            <v>64.268799999999999</v>
          </cell>
          <cell r="AG52">
            <v>75.669399999999996</v>
          </cell>
          <cell r="AH52">
            <v>75.748000000000005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814.07399999999996</v>
          </cell>
          <cell r="D53">
            <v>1414.5039999999999</v>
          </cell>
          <cell r="E53">
            <v>1196.1849999999999</v>
          </cell>
          <cell r="F53">
            <v>1020.234</v>
          </cell>
          <cell r="G53" t="str">
            <v>н</v>
          </cell>
          <cell r="H53">
            <v>1</v>
          </cell>
          <cell r="I53">
            <v>50</v>
          </cell>
          <cell r="J53">
            <v>1207.5160000000001</v>
          </cell>
          <cell r="K53">
            <v>-11.331000000000131</v>
          </cell>
          <cell r="L53">
            <v>200</v>
          </cell>
          <cell r="M53">
            <v>200</v>
          </cell>
          <cell r="V53">
            <v>100</v>
          </cell>
          <cell r="W53">
            <v>239.23699999999999</v>
          </cell>
          <cell r="X53">
            <v>200</v>
          </cell>
          <cell r="Y53">
            <v>7.1905014692543379</v>
          </cell>
          <cell r="Z53">
            <v>4.2645326600818434</v>
          </cell>
          <cell r="AD53">
            <v>0</v>
          </cell>
          <cell r="AE53">
            <v>260.19940000000003</v>
          </cell>
          <cell r="AF53">
            <v>260.19940000000003</v>
          </cell>
          <cell r="AG53">
            <v>241.7122</v>
          </cell>
          <cell r="AH53">
            <v>257.56900000000002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17.143000000000001</v>
          </cell>
          <cell r="D54">
            <v>48.203000000000003</v>
          </cell>
          <cell r="E54">
            <v>21.178999999999998</v>
          </cell>
          <cell r="F54">
            <v>44.167000000000002</v>
          </cell>
          <cell r="G54">
            <v>0</v>
          </cell>
          <cell r="H54">
            <v>1</v>
          </cell>
          <cell r="I54">
            <v>50</v>
          </cell>
          <cell r="J54">
            <v>22.7</v>
          </cell>
          <cell r="K54">
            <v>-1.5210000000000008</v>
          </cell>
          <cell r="L54">
            <v>0</v>
          </cell>
          <cell r="M54">
            <v>0</v>
          </cell>
          <cell r="W54">
            <v>4.2357999999999993</v>
          </cell>
          <cell r="Y54">
            <v>10.427073988384723</v>
          </cell>
          <cell r="Z54">
            <v>10.427073988384723</v>
          </cell>
          <cell r="AD54">
            <v>0</v>
          </cell>
          <cell r="AE54">
            <v>8.0754000000000001</v>
          </cell>
          <cell r="AF54">
            <v>8.0754000000000001</v>
          </cell>
          <cell r="AG54">
            <v>3.3231999999999999</v>
          </cell>
          <cell r="AH54">
            <v>7.5789999999999997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1784.7760000000001</v>
          </cell>
          <cell r="D55">
            <v>4544.13</v>
          </cell>
          <cell r="E55">
            <v>4754.7960000000003</v>
          </cell>
          <cell r="F55">
            <v>1553.7239999999999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4701.6660000000002</v>
          </cell>
          <cell r="K55">
            <v>53.130000000000109</v>
          </cell>
          <cell r="L55">
            <v>1800</v>
          </cell>
          <cell r="M55">
            <v>1100</v>
          </cell>
          <cell r="V55">
            <v>900</v>
          </cell>
          <cell r="W55">
            <v>950.95920000000001</v>
          </cell>
          <cell r="X55">
            <v>1100</v>
          </cell>
          <cell r="Y55">
            <v>6.7865414204941708</v>
          </cell>
          <cell r="Z55">
            <v>1.6338492755525158</v>
          </cell>
          <cell r="AD55">
            <v>0</v>
          </cell>
          <cell r="AE55">
            <v>1101.9947999999999</v>
          </cell>
          <cell r="AF55">
            <v>1101.9947999999999</v>
          </cell>
          <cell r="AG55">
            <v>923.68320000000006</v>
          </cell>
          <cell r="AH55">
            <v>1122.24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1010</v>
          </cell>
          <cell r="D56">
            <v>10290</v>
          </cell>
          <cell r="E56">
            <v>5539</v>
          </cell>
          <cell r="F56">
            <v>5045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3430</v>
          </cell>
          <cell r="K56">
            <v>2109</v>
          </cell>
          <cell r="L56">
            <v>1000</v>
          </cell>
          <cell r="M56">
            <v>1300</v>
          </cell>
          <cell r="W56">
            <v>1107.8</v>
          </cell>
          <cell r="X56">
            <v>500</v>
          </cell>
          <cell r="Y56">
            <v>7.0816031774688577</v>
          </cell>
          <cell r="Z56">
            <v>4.5540711319732807</v>
          </cell>
          <cell r="AD56">
            <v>0</v>
          </cell>
          <cell r="AE56">
            <v>1081</v>
          </cell>
          <cell r="AF56">
            <v>1081</v>
          </cell>
          <cell r="AG56">
            <v>1094.8</v>
          </cell>
          <cell r="AH56">
            <v>770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428</v>
          </cell>
          <cell r="D57">
            <v>6450</v>
          </cell>
          <cell r="E57">
            <v>5311</v>
          </cell>
          <cell r="F57">
            <v>1524</v>
          </cell>
          <cell r="G57" t="str">
            <v>акяб</v>
          </cell>
          <cell r="H57">
            <v>0.45</v>
          </cell>
          <cell r="I57">
            <v>50</v>
          </cell>
          <cell r="J57">
            <v>6488</v>
          </cell>
          <cell r="K57">
            <v>-1177</v>
          </cell>
          <cell r="L57">
            <v>500</v>
          </cell>
          <cell r="M57">
            <v>1000</v>
          </cell>
          <cell r="T57">
            <v>2700</v>
          </cell>
          <cell r="V57">
            <v>1700</v>
          </cell>
          <cell r="W57">
            <v>942.2</v>
          </cell>
          <cell r="X57">
            <v>1500</v>
          </cell>
          <cell r="Y57">
            <v>6.6058161749097852</v>
          </cell>
          <cell r="Z57">
            <v>1.6174909785608151</v>
          </cell>
          <cell r="AD57">
            <v>600</v>
          </cell>
          <cell r="AE57">
            <v>779</v>
          </cell>
          <cell r="AF57">
            <v>779</v>
          </cell>
          <cell r="AG57">
            <v>821.4</v>
          </cell>
          <cell r="AH57">
            <v>1173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497</v>
          </cell>
          <cell r="D58">
            <v>1847</v>
          </cell>
          <cell r="E58">
            <v>1455</v>
          </cell>
          <cell r="F58">
            <v>862</v>
          </cell>
          <cell r="G58">
            <v>0</v>
          </cell>
          <cell r="H58">
            <v>0.45</v>
          </cell>
          <cell r="I58">
            <v>50</v>
          </cell>
          <cell r="J58">
            <v>1457</v>
          </cell>
          <cell r="K58">
            <v>-2</v>
          </cell>
          <cell r="L58">
            <v>200</v>
          </cell>
          <cell r="M58">
            <v>200</v>
          </cell>
          <cell r="V58">
            <v>400</v>
          </cell>
          <cell r="W58">
            <v>291</v>
          </cell>
          <cell r="X58">
            <v>350</v>
          </cell>
          <cell r="Y58">
            <v>6.9140893470790381</v>
          </cell>
          <cell r="Z58">
            <v>2.9621993127147768</v>
          </cell>
          <cell r="AD58">
            <v>0</v>
          </cell>
          <cell r="AE58">
            <v>213.4</v>
          </cell>
          <cell r="AF58">
            <v>213.4</v>
          </cell>
          <cell r="AG58">
            <v>265.60000000000002</v>
          </cell>
          <cell r="AH58">
            <v>380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80</v>
          </cell>
          <cell r="D59">
            <v>1058</v>
          </cell>
          <cell r="E59">
            <v>530</v>
          </cell>
          <cell r="F59">
            <v>598</v>
          </cell>
          <cell r="G59">
            <v>0</v>
          </cell>
          <cell r="H59">
            <v>0.4</v>
          </cell>
          <cell r="I59">
            <v>40</v>
          </cell>
          <cell r="J59">
            <v>540</v>
          </cell>
          <cell r="K59">
            <v>-10</v>
          </cell>
          <cell r="L59">
            <v>0</v>
          </cell>
          <cell r="M59">
            <v>140</v>
          </cell>
          <cell r="W59">
            <v>106</v>
          </cell>
          <cell r="Y59">
            <v>6.9622641509433958</v>
          </cell>
          <cell r="Z59">
            <v>5.6415094339622645</v>
          </cell>
          <cell r="AD59">
            <v>0</v>
          </cell>
          <cell r="AE59">
            <v>94.4</v>
          </cell>
          <cell r="AF59">
            <v>94.4</v>
          </cell>
          <cell r="AG59">
            <v>125.2</v>
          </cell>
          <cell r="AH59">
            <v>146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353</v>
          </cell>
          <cell r="D60">
            <v>543</v>
          </cell>
          <cell r="E60">
            <v>399</v>
          </cell>
          <cell r="F60">
            <v>478</v>
          </cell>
          <cell r="G60">
            <v>0</v>
          </cell>
          <cell r="H60">
            <v>0.4</v>
          </cell>
          <cell r="I60">
            <v>40</v>
          </cell>
          <cell r="J60">
            <v>426</v>
          </cell>
          <cell r="K60">
            <v>-27</v>
          </cell>
          <cell r="L60">
            <v>100</v>
          </cell>
          <cell r="M60">
            <v>70</v>
          </cell>
          <cell r="W60">
            <v>79.8</v>
          </cell>
          <cell r="Y60">
            <v>8.1203007518797001</v>
          </cell>
          <cell r="Z60">
            <v>5.9899749373433586</v>
          </cell>
          <cell r="AD60">
            <v>0</v>
          </cell>
          <cell r="AE60">
            <v>85.6</v>
          </cell>
          <cell r="AF60">
            <v>85.6</v>
          </cell>
          <cell r="AG60">
            <v>103.8</v>
          </cell>
          <cell r="AH60">
            <v>112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311.17</v>
          </cell>
          <cell r="D61">
            <v>1066.057</v>
          </cell>
          <cell r="E61">
            <v>857.84100000000001</v>
          </cell>
          <cell r="F61">
            <v>509.93299999999999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866.90899999999999</v>
          </cell>
          <cell r="K61">
            <v>-9.0679999999999836</v>
          </cell>
          <cell r="L61">
            <v>300</v>
          </cell>
          <cell r="M61">
            <v>150</v>
          </cell>
          <cell r="V61">
            <v>100</v>
          </cell>
          <cell r="W61">
            <v>171.56819999999999</v>
          </cell>
          <cell r="X61">
            <v>120</v>
          </cell>
          <cell r="Y61">
            <v>6.8773409058321997</v>
          </cell>
          <cell r="Z61">
            <v>2.9721883192806127</v>
          </cell>
          <cell r="AD61">
            <v>0</v>
          </cell>
          <cell r="AE61">
            <v>213.25880000000001</v>
          </cell>
          <cell r="AF61">
            <v>213.25880000000001</v>
          </cell>
          <cell r="AG61">
            <v>180.03059999999999</v>
          </cell>
          <cell r="AH61">
            <v>197.39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340</v>
          </cell>
          <cell r="D62">
            <v>1509</v>
          </cell>
          <cell r="E62">
            <v>679</v>
          </cell>
          <cell r="F62">
            <v>1161</v>
          </cell>
          <cell r="G62">
            <v>0</v>
          </cell>
          <cell r="H62">
            <v>0.1</v>
          </cell>
          <cell r="I62">
            <v>730</v>
          </cell>
          <cell r="J62">
            <v>690</v>
          </cell>
          <cell r="K62">
            <v>-11</v>
          </cell>
          <cell r="L62">
            <v>0</v>
          </cell>
          <cell r="M62">
            <v>0</v>
          </cell>
          <cell r="W62">
            <v>135.80000000000001</v>
          </cell>
          <cell r="Y62">
            <v>8.5493372606774667</v>
          </cell>
          <cell r="Z62">
            <v>8.5493372606774667</v>
          </cell>
          <cell r="AD62">
            <v>0</v>
          </cell>
          <cell r="AE62">
            <v>118.8</v>
          </cell>
          <cell r="AF62">
            <v>118.8</v>
          </cell>
          <cell r="AG62">
            <v>160.4</v>
          </cell>
          <cell r="AH62">
            <v>118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106.33499999999999</v>
          </cell>
          <cell r="D63">
            <v>255.57300000000001</v>
          </cell>
          <cell r="E63">
            <v>217.12700000000001</v>
          </cell>
          <cell r="F63">
            <v>142.102</v>
          </cell>
          <cell r="G63">
            <v>0</v>
          </cell>
          <cell r="H63">
            <v>1</v>
          </cell>
          <cell r="I63">
            <v>50</v>
          </cell>
          <cell r="J63">
            <v>216.38399999999999</v>
          </cell>
          <cell r="K63">
            <v>0.74300000000002342</v>
          </cell>
          <cell r="L63">
            <v>40</v>
          </cell>
          <cell r="M63">
            <v>50</v>
          </cell>
          <cell r="V63">
            <v>20</v>
          </cell>
          <cell r="W63">
            <v>43.425400000000003</v>
          </cell>
          <cell r="X63">
            <v>40</v>
          </cell>
          <cell r="Y63">
            <v>6.7265241080105183</v>
          </cell>
          <cell r="Z63">
            <v>3.2723244921175163</v>
          </cell>
          <cell r="AD63">
            <v>0</v>
          </cell>
          <cell r="AE63">
            <v>85.130200000000002</v>
          </cell>
          <cell r="AF63">
            <v>85.130200000000002</v>
          </cell>
          <cell r="AG63">
            <v>43.049599999999998</v>
          </cell>
          <cell r="AH63">
            <v>54.276000000000003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999</v>
          </cell>
          <cell r="D64">
            <v>5063</v>
          </cell>
          <cell r="E64">
            <v>3747</v>
          </cell>
          <cell r="F64">
            <v>2277</v>
          </cell>
          <cell r="G64">
            <v>0</v>
          </cell>
          <cell r="H64">
            <v>0.4</v>
          </cell>
          <cell r="I64">
            <v>40</v>
          </cell>
          <cell r="J64">
            <v>3806</v>
          </cell>
          <cell r="K64">
            <v>-59</v>
          </cell>
          <cell r="L64">
            <v>700</v>
          </cell>
          <cell r="M64">
            <v>800</v>
          </cell>
          <cell r="T64">
            <v>900</v>
          </cell>
          <cell r="V64">
            <v>100</v>
          </cell>
          <cell r="W64">
            <v>669</v>
          </cell>
          <cell r="X64">
            <v>700</v>
          </cell>
          <cell r="Y64">
            <v>6.841554559043348</v>
          </cell>
          <cell r="Z64">
            <v>3.4035874439461882</v>
          </cell>
          <cell r="AD64">
            <v>402</v>
          </cell>
          <cell r="AE64">
            <v>767.4</v>
          </cell>
          <cell r="AF64">
            <v>767.4</v>
          </cell>
          <cell r="AG64">
            <v>701.6</v>
          </cell>
          <cell r="AH64">
            <v>753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658</v>
          </cell>
          <cell r="D65">
            <v>4505</v>
          </cell>
          <cell r="E65">
            <v>3084</v>
          </cell>
          <cell r="F65">
            <v>2004</v>
          </cell>
          <cell r="G65">
            <v>0</v>
          </cell>
          <cell r="H65">
            <v>0.4</v>
          </cell>
          <cell r="I65">
            <v>40</v>
          </cell>
          <cell r="J65">
            <v>3137</v>
          </cell>
          <cell r="K65">
            <v>-53</v>
          </cell>
          <cell r="L65">
            <v>600</v>
          </cell>
          <cell r="M65">
            <v>800</v>
          </cell>
          <cell r="V65">
            <v>150</v>
          </cell>
          <cell r="W65">
            <v>616.79999999999995</v>
          </cell>
          <cell r="X65">
            <v>650</v>
          </cell>
          <cell r="Y65">
            <v>6.8158236057068748</v>
          </cell>
          <cell r="Z65">
            <v>3.2490272373540861</v>
          </cell>
          <cell r="AD65">
            <v>0</v>
          </cell>
          <cell r="AE65">
            <v>638.4</v>
          </cell>
          <cell r="AF65">
            <v>638.4</v>
          </cell>
          <cell r="AG65">
            <v>634</v>
          </cell>
          <cell r="AH65">
            <v>691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252.81399999999999</v>
          </cell>
          <cell r="D66">
            <v>666.27599999999995</v>
          </cell>
          <cell r="E66">
            <v>583.22500000000002</v>
          </cell>
          <cell r="F66">
            <v>324.98200000000003</v>
          </cell>
          <cell r="G66" t="str">
            <v>ябл</v>
          </cell>
          <cell r="H66">
            <v>1</v>
          </cell>
          <cell r="I66">
            <v>40</v>
          </cell>
          <cell r="J66">
            <v>589.23299999999995</v>
          </cell>
          <cell r="K66">
            <v>-6.0079999999999245</v>
          </cell>
          <cell r="L66">
            <v>200</v>
          </cell>
          <cell r="M66">
            <v>110</v>
          </cell>
          <cell r="V66">
            <v>40</v>
          </cell>
          <cell r="W66">
            <v>116.64500000000001</v>
          </cell>
          <cell r="X66">
            <v>130</v>
          </cell>
          <cell r="Y66">
            <v>6.9011273522225549</v>
          </cell>
          <cell r="Z66">
            <v>2.7860774143769556</v>
          </cell>
          <cell r="AD66">
            <v>0</v>
          </cell>
          <cell r="AE66">
            <v>117.68900000000001</v>
          </cell>
          <cell r="AF66">
            <v>117.68900000000001</v>
          </cell>
          <cell r="AG66">
            <v>113.4478</v>
          </cell>
          <cell r="AH66">
            <v>78.995000000000005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104.1</v>
          </cell>
          <cell r="D67">
            <v>339.036</v>
          </cell>
          <cell r="E67">
            <v>240.726</v>
          </cell>
          <cell r="F67">
            <v>192.488</v>
          </cell>
          <cell r="G67">
            <v>0</v>
          </cell>
          <cell r="H67">
            <v>1</v>
          </cell>
          <cell r="I67">
            <v>40</v>
          </cell>
          <cell r="J67">
            <v>235.97499999999999</v>
          </cell>
          <cell r="K67">
            <v>4.7510000000000048</v>
          </cell>
          <cell r="L67">
            <v>50</v>
          </cell>
          <cell r="M67">
            <v>60</v>
          </cell>
          <cell r="W67">
            <v>48.145200000000003</v>
          </cell>
          <cell r="X67">
            <v>30</v>
          </cell>
          <cell r="Y67">
            <v>6.9059428561933478</v>
          </cell>
          <cell r="Z67">
            <v>3.9980724973621458</v>
          </cell>
          <cell r="AD67">
            <v>0</v>
          </cell>
          <cell r="AE67">
            <v>55.5732</v>
          </cell>
          <cell r="AF67">
            <v>55.5732</v>
          </cell>
          <cell r="AG67">
            <v>52.587400000000002</v>
          </cell>
          <cell r="AH67">
            <v>47.668999999999997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99.453000000000003</v>
          </cell>
          <cell r="D68">
            <v>2091.893</v>
          </cell>
          <cell r="E68">
            <v>1398.4079999999999</v>
          </cell>
          <cell r="F68">
            <v>760.32500000000005</v>
          </cell>
          <cell r="G68" t="str">
            <v>ябл</v>
          </cell>
          <cell r="H68">
            <v>1</v>
          </cell>
          <cell r="I68">
            <v>40</v>
          </cell>
          <cell r="J68">
            <v>1576.2929999999999</v>
          </cell>
          <cell r="K68">
            <v>-177.88499999999999</v>
          </cell>
          <cell r="L68">
            <v>400</v>
          </cell>
          <cell r="M68">
            <v>300</v>
          </cell>
          <cell r="V68">
            <v>150</v>
          </cell>
          <cell r="W68">
            <v>279.6816</v>
          </cell>
          <cell r="X68">
            <v>300</v>
          </cell>
          <cell r="Y68">
            <v>6.8303563766797675</v>
          </cell>
          <cell r="Z68">
            <v>2.7185377944062106</v>
          </cell>
          <cell r="AD68">
            <v>0</v>
          </cell>
          <cell r="AE68">
            <v>164.94040000000001</v>
          </cell>
          <cell r="AF68">
            <v>164.94040000000001</v>
          </cell>
          <cell r="AG68">
            <v>283.94479999999999</v>
          </cell>
          <cell r="AH68">
            <v>305.30599999999998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115.51300000000001</v>
          </cell>
          <cell r="D69">
            <v>300.81700000000001</v>
          </cell>
          <cell r="E69">
            <v>254.82499999999999</v>
          </cell>
          <cell r="F69">
            <v>159.505</v>
          </cell>
          <cell r="G69">
            <v>0</v>
          </cell>
          <cell r="H69">
            <v>1</v>
          </cell>
          <cell r="I69">
            <v>40</v>
          </cell>
          <cell r="J69">
            <v>318.01900000000001</v>
          </cell>
          <cell r="K69">
            <v>-63.194000000000017</v>
          </cell>
          <cell r="L69">
            <v>100</v>
          </cell>
          <cell r="M69">
            <v>40</v>
          </cell>
          <cell r="W69">
            <v>50.964999999999996</v>
          </cell>
          <cell r="X69">
            <v>50</v>
          </cell>
          <cell r="Y69">
            <v>6.8577455116256258</v>
          </cell>
          <cell r="Z69">
            <v>3.129696850779947</v>
          </cell>
          <cell r="AD69">
            <v>0</v>
          </cell>
          <cell r="AE69">
            <v>68.034199999999998</v>
          </cell>
          <cell r="AF69">
            <v>68.034199999999998</v>
          </cell>
          <cell r="AG69">
            <v>51.873000000000005</v>
          </cell>
          <cell r="AH69">
            <v>49.378999999999998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66</v>
          </cell>
          <cell r="D70">
            <v>160</v>
          </cell>
          <cell r="E70">
            <v>134</v>
          </cell>
          <cell r="F70">
            <v>92</v>
          </cell>
          <cell r="G70" t="str">
            <v>дк</v>
          </cell>
          <cell r="H70">
            <v>0.6</v>
          </cell>
          <cell r="I70">
            <v>60</v>
          </cell>
          <cell r="J70">
            <v>143</v>
          </cell>
          <cell r="K70">
            <v>-9</v>
          </cell>
          <cell r="L70">
            <v>0</v>
          </cell>
          <cell r="M70">
            <v>20</v>
          </cell>
          <cell r="V70">
            <v>40</v>
          </cell>
          <cell r="W70">
            <v>26.8</v>
          </cell>
          <cell r="X70">
            <v>40</v>
          </cell>
          <cell r="Y70">
            <v>7.1641791044776122</v>
          </cell>
          <cell r="Z70">
            <v>3.4328358208955221</v>
          </cell>
          <cell r="AD70">
            <v>0</v>
          </cell>
          <cell r="AE70">
            <v>29</v>
          </cell>
          <cell r="AF70">
            <v>29</v>
          </cell>
          <cell r="AG70">
            <v>22.8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121</v>
          </cell>
          <cell r="D71">
            <v>513</v>
          </cell>
          <cell r="E71">
            <v>504</v>
          </cell>
          <cell r="F71">
            <v>122</v>
          </cell>
          <cell r="G71" t="str">
            <v>ябл</v>
          </cell>
          <cell r="H71">
            <v>0.6</v>
          </cell>
          <cell r="I71">
            <v>60</v>
          </cell>
          <cell r="J71">
            <v>505</v>
          </cell>
          <cell r="K71">
            <v>-1</v>
          </cell>
          <cell r="L71">
            <v>110</v>
          </cell>
          <cell r="M71">
            <v>100</v>
          </cell>
          <cell r="V71">
            <v>200</v>
          </cell>
          <cell r="W71">
            <v>100.8</v>
          </cell>
          <cell r="X71">
            <v>160</v>
          </cell>
          <cell r="Y71">
            <v>6.8650793650793656</v>
          </cell>
          <cell r="Z71">
            <v>1.2103174603174605</v>
          </cell>
          <cell r="AD71">
            <v>0</v>
          </cell>
          <cell r="AE71">
            <v>70.2</v>
          </cell>
          <cell r="AF71">
            <v>70.2</v>
          </cell>
          <cell r="AG71">
            <v>80.8</v>
          </cell>
          <cell r="AH71">
            <v>116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112</v>
          </cell>
          <cell r="D72">
            <v>771</v>
          </cell>
          <cell r="E72">
            <v>639</v>
          </cell>
          <cell r="F72">
            <v>238</v>
          </cell>
          <cell r="G72" t="str">
            <v>ябл</v>
          </cell>
          <cell r="H72">
            <v>0.6</v>
          </cell>
          <cell r="I72">
            <v>60</v>
          </cell>
          <cell r="J72">
            <v>670</v>
          </cell>
          <cell r="K72">
            <v>-31</v>
          </cell>
          <cell r="L72">
            <v>20</v>
          </cell>
          <cell r="M72">
            <v>110</v>
          </cell>
          <cell r="V72">
            <v>300</v>
          </cell>
          <cell r="W72">
            <v>127.8</v>
          </cell>
          <cell r="X72">
            <v>200</v>
          </cell>
          <cell r="Y72">
            <v>6.7918622848200316</v>
          </cell>
          <cell r="Z72">
            <v>1.8622848200312989</v>
          </cell>
          <cell r="AD72">
            <v>0</v>
          </cell>
          <cell r="AE72">
            <v>108.2</v>
          </cell>
          <cell r="AF72">
            <v>108.2</v>
          </cell>
          <cell r="AG72">
            <v>98.2</v>
          </cell>
          <cell r="AH72">
            <v>145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166.11</v>
          </cell>
          <cell r="D73">
            <v>146.08099999999999</v>
          </cell>
          <cell r="E73">
            <v>198.25700000000001</v>
          </cell>
          <cell r="F73">
            <v>112.566</v>
          </cell>
          <cell r="G73">
            <v>0</v>
          </cell>
          <cell r="H73">
            <v>1</v>
          </cell>
          <cell r="I73">
            <v>30</v>
          </cell>
          <cell r="J73">
            <v>254.08099999999999</v>
          </cell>
          <cell r="K73">
            <v>-55.823999999999984</v>
          </cell>
          <cell r="L73">
            <v>60</v>
          </cell>
          <cell r="M73">
            <v>170</v>
          </cell>
          <cell r="W73">
            <v>39.651400000000002</v>
          </cell>
          <cell r="Y73">
            <v>8.6394427435096866</v>
          </cell>
          <cell r="Z73">
            <v>2.838890934494116</v>
          </cell>
          <cell r="AD73">
            <v>0</v>
          </cell>
          <cell r="AE73">
            <v>53.485199999999999</v>
          </cell>
          <cell r="AF73">
            <v>53.485199999999999</v>
          </cell>
          <cell r="AG73">
            <v>50.535199999999996</v>
          </cell>
          <cell r="AH73">
            <v>22.263000000000002</v>
          </cell>
          <cell r="AI73" t="str">
            <v>?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188</v>
          </cell>
          <cell r="D74">
            <v>1144</v>
          </cell>
          <cell r="E74">
            <v>737</v>
          </cell>
          <cell r="F74">
            <v>588</v>
          </cell>
          <cell r="G74" t="str">
            <v>ябл,дк</v>
          </cell>
          <cell r="H74">
            <v>0.6</v>
          </cell>
          <cell r="I74">
            <v>60</v>
          </cell>
          <cell r="J74">
            <v>730</v>
          </cell>
          <cell r="K74">
            <v>7</v>
          </cell>
          <cell r="L74">
            <v>0</v>
          </cell>
          <cell r="M74">
            <v>180</v>
          </cell>
          <cell r="V74">
            <v>80</v>
          </cell>
          <cell r="W74">
            <v>147.4</v>
          </cell>
          <cell r="X74">
            <v>160</v>
          </cell>
          <cell r="Y74">
            <v>6.8385345997286295</v>
          </cell>
          <cell r="Z74">
            <v>3.989145183175034</v>
          </cell>
          <cell r="AD74">
            <v>0</v>
          </cell>
          <cell r="AE74">
            <v>173.4</v>
          </cell>
          <cell r="AF74">
            <v>173.4</v>
          </cell>
          <cell r="AG74">
            <v>153.6</v>
          </cell>
          <cell r="AH74">
            <v>212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109</v>
          </cell>
          <cell r="D75">
            <v>1460</v>
          </cell>
          <cell r="E75">
            <v>1121</v>
          </cell>
          <cell r="F75">
            <v>438</v>
          </cell>
          <cell r="G75" t="str">
            <v>ябл,дк</v>
          </cell>
          <cell r="H75">
            <v>0.6</v>
          </cell>
          <cell r="I75">
            <v>60</v>
          </cell>
          <cell r="J75">
            <v>1151</v>
          </cell>
          <cell r="K75">
            <v>-30</v>
          </cell>
          <cell r="L75">
            <v>270</v>
          </cell>
          <cell r="M75">
            <v>240</v>
          </cell>
          <cell r="V75">
            <v>300</v>
          </cell>
          <cell r="W75">
            <v>224.2</v>
          </cell>
          <cell r="X75">
            <v>280</v>
          </cell>
          <cell r="Y75">
            <v>6.8153434433541484</v>
          </cell>
          <cell r="Z75">
            <v>1.9536128456735058</v>
          </cell>
          <cell r="AD75">
            <v>0</v>
          </cell>
          <cell r="AE75">
            <v>196.4</v>
          </cell>
          <cell r="AF75">
            <v>196.4</v>
          </cell>
          <cell r="AG75">
            <v>201.6</v>
          </cell>
          <cell r="AH75">
            <v>264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379</v>
          </cell>
          <cell r="D76">
            <v>834</v>
          </cell>
          <cell r="E76">
            <v>753</v>
          </cell>
          <cell r="F76">
            <v>434</v>
          </cell>
          <cell r="G76">
            <v>0</v>
          </cell>
          <cell r="H76">
            <v>0.4</v>
          </cell>
          <cell r="I76" t="e">
            <v>#N/A</v>
          </cell>
          <cell r="J76">
            <v>785</v>
          </cell>
          <cell r="K76">
            <v>-32</v>
          </cell>
          <cell r="L76">
            <v>100</v>
          </cell>
          <cell r="M76">
            <v>160</v>
          </cell>
          <cell r="V76">
            <v>170</v>
          </cell>
          <cell r="W76">
            <v>150.6</v>
          </cell>
          <cell r="X76">
            <v>170</v>
          </cell>
          <cell r="Y76">
            <v>6.8658698539176628</v>
          </cell>
          <cell r="Z76">
            <v>2.8818061088977425</v>
          </cell>
          <cell r="AD76">
            <v>0</v>
          </cell>
          <cell r="AE76">
            <v>184.8</v>
          </cell>
          <cell r="AF76">
            <v>184.8</v>
          </cell>
          <cell r="AG76">
            <v>139.80000000000001</v>
          </cell>
          <cell r="AH76">
            <v>174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153</v>
          </cell>
          <cell r="D77">
            <v>1557</v>
          </cell>
          <cell r="E77">
            <v>955</v>
          </cell>
          <cell r="F77">
            <v>735</v>
          </cell>
          <cell r="G77">
            <v>0</v>
          </cell>
          <cell r="H77">
            <v>0.33</v>
          </cell>
          <cell r="I77">
            <v>60</v>
          </cell>
          <cell r="J77">
            <v>1016</v>
          </cell>
          <cell r="K77">
            <v>-61</v>
          </cell>
          <cell r="L77">
            <v>150</v>
          </cell>
          <cell r="M77">
            <v>250</v>
          </cell>
          <cell r="W77">
            <v>191</v>
          </cell>
          <cell r="X77">
            <v>170</v>
          </cell>
          <cell r="Y77">
            <v>6.832460732984293</v>
          </cell>
          <cell r="Z77">
            <v>3.8481675392670156</v>
          </cell>
          <cell r="AD77">
            <v>0</v>
          </cell>
          <cell r="AE77">
            <v>252.8</v>
          </cell>
          <cell r="AF77">
            <v>252.8</v>
          </cell>
          <cell r="AG77">
            <v>206.6</v>
          </cell>
          <cell r="AH77">
            <v>215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115</v>
          </cell>
          <cell r="D78">
            <v>1027</v>
          </cell>
          <cell r="E78">
            <v>689</v>
          </cell>
          <cell r="F78">
            <v>426</v>
          </cell>
          <cell r="G78">
            <v>0</v>
          </cell>
          <cell r="H78">
            <v>0.35</v>
          </cell>
          <cell r="I78" t="e">
            <v>#N/A</v>
          </cell>
          <cell r="J78">
            <v>714</v>
          </cell>
          <cell r="K78">
            <v>-25</v>
          </cell>
          <cell r="L78">
            <v>100</v>
          </cell>
          <cell r="M78">
            <v>160</v>
          </cell>
          <cell r="V78">
            <v>100</v>
          </cell>
          <cell r="W78">
            <v>137.80000000000001</v>
          </cell>
          <cell r="X78">
            <v>150</v>
          </cell>
          <cell r="Y78">
            <v>6.7924528301886786</v>
          </cell>
          <cell r="Z78">
            <v>3.0914368650217705</v>
          </cell>
          <cell r="AD78">
            <v>0</v>
          </cell>
          <cell r="AE78">
            <v>141.6</v>
          </cell>
          <cell r="AF78">
            <v>141.6</v>
          </cell>
          <cell r="AG78">
            <v>133</v>
          </cell>
          <cell r="AH78">
            <v>161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54</v>
          </cell>
          <cell r="D79">
            <v>434</v>
          </cell>
          <cell r="E79">
            <v>301</v>
          </cell>
          <cell r="F79">
            <v>162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377</v>
          </cell>
          <cell r="K79">
            <v>-76</v>
          </cell>
          <cell r="L79">
            <v>100</v>
          </cell>
          <cell r="M79">
            <v>90</v>
          </cell>
          <cell r="W79">
            <v>60.2</v>
          </cell>
          <cell r="X79">
            <v>50</v>
          </cell>
          <cell r="Y79">
            <v>6.677740863787375</v>
          </cell>
          <cell r="Z79">
            <v>2.691029900332226</v>
          </cell>
          <cell r="AD79">
            <v>0</v>
          </cell>
          <cell r="AE79">
            <v>54.4</v>
          </cell>
          <cell r="AF79">
            <v>54.4</v>
          </cell>
          <cell r="AG79">
            <v>59.6</v>
          </cell>
          <cell r="AH79">
            <v>43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1581</v>
          </cell>
          <cell r="D80">
            <v>4864</v>
          </cell>
          <cell r="E80">
            <v>3503</v>
          </cell>
          <cell r="F80">
            <v>2902</v>
          </cell>
          <cell r="G80">
            <v>0</v>
          </cell>
          <cell r="H80">
            <v>0.35</v>
          </cell>
          <cell r="I80">
            <v>40</v>
          </cell>
          <cell r="J80">
            <v>3554</v>
          </cell>
          <cell r="K80">
            <v>-51</v>
          </cell>
          <cell r="L80">
            <v>200</v>
          </cell>
          <cell r="M80">
            <v>900</v>
          </cell>
          <cell r="T80">
            <v>252</v>
          </cell>
          <cell r="W80">
            <v>700.6</v>
          </cell>
          <cell r="X80">
            <v>800</v>
          </cell>
          <cell r="Y80">
            <v>6.8541250356836994</v>
          </cell>
          <cell r="Z80">
            <v>4.1421638595489583</v>
          </cell>
          <cell r="AD80">
            <v>0</v>
          </cell>
          <cell r="AE80">
            <v>970.6</v>
          </cell>
          <cell r="AF80">
            <v>970.6</v>
          </cell>
          <cell r="AG80">
            <v>739.8</v>
          </cell>
          <cell r="AH80">
            <v>892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1011</v>
          </cell>
          <cell r="D81">
            <v>20228</v>
          </cell>
          <cell r="E81">
            <v>14510</v>
          </cell>
          <cell r="F81">
            <v>6620</v>
          </cell>
          <cell r="G81" t="str">
            <v>отк</v>
          </cell>
          <cell r="H81">
            <v>0.35</v>
          </cell>
          <cell r="I81">
            <v>45</v>
          </cell>
          <cell r="J81">
            <v>14596</v>
          </cell>
          <cell r="K81">
            <v>-86</v>
          </cell>
          <cell r="L81">
            <v>2500</v>
          </cell>
          <cell r="M81">
            <v>2800</v>
          </cell>
          <cell r="T81">
            <v>2400</v>
          </cell>
          <cell r="V81">
            <v>1000</v>
          </cell>
          <cell r="W81">
            <v>2242</v>
          </cell>
          <cell r="X81">
            <v>2400</v>
          </cell>
          <cell r="Y81">
            <v>6.8331846565566456</v>
          </cell>
          <cell r="Z81">
            <v>2.9527207850133808</v>
          </cell>
          <cell r="AD81">
            <v>3300</v>
          </cell>
          <cell r="AE81">
            <v>1981.2</v>
          </cell>
          <cell r="AF81">
            <v>1981.2</v>
          </cell>
          <cell r="AG81">
            <v>2322.6</v>
          </cell>
          <cell r="AH81">
            <v>2535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123</v>
          </cell>
          <cell r="D82">
            <v>1032</v>
          </cell>
          <cell r="E82">
            <v>936</v>
          </cell>
          <cell r="F82">
            <v>209</v>
          </cell>
          <cell r="G82">
            <v>0</v>
          </cell>
          <cell r="H82">
            <v>0.4</v>
          </cell>
          <cell r="I82" t="e">
            <v>#N/A</v>
          </cell>
          <cell r="J82">
            <v>1016</v>
          </cell>
          <cell r="K82">
            <v>-80</v>
          </cell>
          <cell r="L82">
            <v>400</v>
          </cell>
          <cell r="M82">
            <v>180</v>
          </cell>
          <cell r="V82">
            <v>200</v>
          </cell>
          <cell r="W82">
            <v>187.2</v>
          </cell>
          <cell r="X82">
            <v>250</v>
          </cell>
          <cell r="Y82">
            <v>6.6185897435897436</v>
          </cell>
          <cell r="Z82">
            <v>1.1164529914529915</v>
          </cell>
          <cell r="AD82">
            <v>0</v>
          </cell>
          <cell r="AE82">
            <v>106</v>
          </cell>
          <cell r="AF82">
            <v>106</v>
          </cell>
          <cell r="AG82">
            <v>157.80000000000001</v>
          </cell>
          <cell r="AH82">
            <v>107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-27.292999999999999</v>
          </cell>
          <cell r="D83">
            <v>983.40899999999999</v>
          </cell>
          <cell r="E83">
            <v>434.86900000000003</v>
          </cell>
          <cell r="F83">
            <v>505.53100000000001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446.05500000000001</v>
          </cell>
          <cell r="K83">
            <v>-11.185999999999979</v>
          </cell>
          <cell r="L83">
            <v>50</v>
          </cell>
          <cell r="M83">
            <v>90</v>
          </cell>
          <cell r="W83">
            <v>86.973800000000011</v>
          </cell>
          <cell r="Y83">
            <v>7.4221317224267525</v>
          </cell>
          <cell r="Z83">
            <v>5.81245156587386</v>
          </cell>
          <cell r="AD83">
            <v>0</v>
          </cell>
          <cell r="AE83">
            <v>102.465</v>
          </cell>
          <cell r="AF83">
            <v>102.465</v>
          </cell>
          <cell r="AG83">
            <v>110.8706</v>
          </cell>
          <cell r="AH83">
            <v>67.713999999999999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43</v>
          </cell>
          <cell r="D84">
            <v>427</v>
          </cell>
          <cell r="E84">
            <v>266</v>
          </cell>
          <cell r="F84">
            <v>198</v>
          </cell>
          <cell r="G84">
            <v>0</v>
          </cell>
          <cell r="H84">
            <v>0.4</v>
          </cell>
          <cell r="I84" t="e">
            <v>#N/A</v>
          </cell>
          <cell r="J84">
            <v>286</v>
          </cell>
          <cell r="K84">
            <v>-20</v>
          </cell>
          <cell r="L84">
            <v>100</v>
          </cell>
          <cell r="M84">
            <v>30</v>
          </cell>
          <cell r="W84">
            <v>53.2</v>
          </cell>
          <cell r="X84">
            <v>40</v>
          </cell>
          <cell r="Y84">
            <v>6.9172932330827068</v>
          </cell>
          <cell r="Z84">
            <v>3.7218045112781954</v>
          </cell>
          <cell r="AD84">
            <v>0</v>
          </cell>
          <cell r="AE84">
            <v>74.599999999999994</v>
          </cell>
          <cell r="AF84">
            <v>74.599999999999994</v>
          </cell>
          <cell r="AG84">
            <v>59.4</v>
          </cell>
          <cell r="AH84">
            <v>71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10.349</v>
          </cell>
          <cell r="D85">
            <v>128.29599999999999</v>
          </cell>
          <cell r="E85">
            <v>66.37</v>
          </cell>
          <cell r="F85">
            <v>70.796000000000006</v>
          </cell>
          <cell r="G85">
            <v>0</v>
          </cell>
          <cell r="H85">
            <v>1</v>
          </cell>
          <cell r="I85" t="e">
            <v>#N/A</v>
          </cell>
          <cell r="J85">
            <v>64.650000000000006</v>
          </cell>
          <cell r="K85">
            <v>1.7199999999999989</v>
          </cell>
          <cell r="L85">
            <v>20</v>
          </cell>
          <cell r="M85">
            <v>20</v>
          </cell>
          <cell r="W85">
            <v>13.274000000000001</v>
          </cell>
          <cell r="Y85">
            <v>8.3468434533674856</v>
          </cell>
          <cell r="Z85">
            <v>5.3334337803224345</v>
          </cell>
          <cell r="AD85">
            <v>0</v>
          </cell>
          <cell r="AE85">
            <v>16.210799999999999</v>
          </cell>
          <cell r="AF85">
            <v>16.210799999999999</v>
          </cell>
          <cell r="AG85">
            <v>15.334999999999999</v>
          </cell>
          <cell r="AH85">
            <v>11.478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408</v>
          </cell>
          <cell r="D86">
            <v>778</v>
          </cell>
          <cell r="E86">
            <v>692</v>
          </cell>
          <cell r="F86">
            <v>477</v>
          </cell>
          <cell r="G86">
            <v>0</v>
          </cell>
          <cell r="H86">
            <v>0.2</v>
          </cell>
          <cell r="I86" t="e">
            <v>#N/A</v>
          </cell>
          <cell r="J86">
            <v>709</v>
          </cell>
          <cell r="K86">
            <v>-17</v>
          </cell>
          <cell r="L86">
            <v>100</v>
          </cell>
          <cell r="M86">
            <v>140</v>
          </cell>
          <cell r="V86">
            <v>100</v>
          </cell>
          <cell r="W86">
            <v>138.4</v>
          </cell>
          <cell r="X86">
            <v>150</v>
          </cell>
          <cell r="Y86">
            <v>6.9869942196531785</v>
          </cell>
          <cell r="Z86">
            <v>3.4465317919075145</v>
          </cell>
          <cell r="AD86">
            <v>0</v>
          </cell>
          <cell r="AE86">
            <v>207.2</v>
          </cell>
          <cell r="AF86">
            <v>207.2</v>
          </cell>
          <cell r="AG86">
            <v>142</v>
          </cell>
          <cell r="AH86">
            <v>149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278</v>
          </cell>
          <cell r="D87">
            <v>1136</v>
          </cell>
          <cell r="E87">
            <v>1022</v>
          </cell>
          <cell r="F87">
            <v>389</v>
          </cell>
          <cell r="G87">
            <v>0</v>
          </cell>
          <cell r="H87">
            <v>0.3</v>
          </cell>
          <cell r="I87" t="e">
            <v>#N/A</v>
          </cell>
          <cell r="J87">
            <v>1032</v>
          </cell>
          <cell r="K87">
            <v>-10</v>
          </cell>
          <cell r="L87">
            <v>70</v>
          </cell>
          <cell r="M87">
            <v>160</v>
          </cell>
          <cell r="V87">
            <v>300</v>
          </cell>
          <cell r="W87">
            <v>204.4</v>
          </cell>
          <cell r="X87">
            <v>300</v>
          </cell>
          <cell r="Y87">
            <v>5.9637964774951078</v>
          </cell>
          <cell r="Z87">
            <v>1.9031311154598824</v>
          </cell>
          <cell r="AD87">
            <v>0</v>
          </cell>
          <cell r="AE87">
            <v>78.2</v>
          </cell>
          <cell r="AF87">
            <v>78.2</v>
          </cell>
          <cell r="AG87">
            <v>143.80000000000001</v>
          </cell>
          <cell r="AH87">
            <v>180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139.01599999999999</v>
          </cell>
          <cell r="D88">
            <v>556.70600000000002</v>
          </cell>
          <cell r="E88">
            <v>484.76499999999999</v>
          </cell>
          <cell r="F88">
            <v>200.018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512.10299999999995</v>
          </cell>
          <cell r="K88">
            <v>-27.337999999999965</v>
          </cell>
          <cell r="L88">
            <v>70</v>
          </cell>
          <cell r="M88">
            <v>100</v>
          </cell>
          <cell r="V88">
            <v>200</v>
          </cell>
          <cell r="W88">
            <v>96.953000000000003</v>
          </cell>
          <cell r="X88">
            <v>100</v>
          </cell>
          <cell r="Y88">
            <v>6.9107505698637484</v>
          </cell>
          <cell r="Z88">
            <v>2.0630408548471939</v>
          </cell>
          <cell r="AD88">
            <v>0</v>
          </cell>
          <cell r="AE88">
            <v>84.633799999999994</v>
          </cell>
          <cell r="AF88">
            <v>84.633799999999994</v>
          </cell>
          <cell r="AG88">
            <v>83.373800000000003</v>
          </cell>
          <cell r="AH88">
            <v>144.56800000000001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2206.8150000000001</v>
          </cell>
          <cell r="D89">
            <v>4904.5479999999998</v>
          </cell>
          <cell r="E89">
            <v>4228.933</v>
          </cell>
          <cell r="F89">
            <v>2854.8609999999999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4248.4589999999998</v>
          </cell>
          <cell r="K89">
            <v>-19.52599999999984</v>
          </cell>
          <cell r="L89">
            <v>1000</v>
          </cell>
          <cell r="M89">
            <v>800</v>
          </cell>
          <cell r="V89">
            <v>300</v>
          </cell>
          <cell r="W89">
            <v>845.78660000000002</v>
          </cell>
          <cell r="X89">
            <v>900</v>
          </cell>
          <cell r="Y89">
            <v>6.9223856230401379</v>
          </cell>
          <cell r="Z89">
            <v>3.3753916176964731</v>
          </cell>
          <cell r="AD89">
            <v>0</v>
          </cell>
          <cell r="AE89">
            <v>990.45480000000009</v>
          </cell>
          <cell r="AF89">
            <v>990.45480000000009</v>
          </cell>
          <cell r="AG89">
            <v>815.20180000000005</v>
          </cell>
          <cell r="AH89">
            <v>1020.842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2968.0810000000001</v>
          </cell>
          <cell r="D90">
            <v>7351.0320000000002</v>
          </cell>
          <cell r="E90">
            <v>7521.9960000000001</v>
          </cell>
          <cell r="F90">
            <v>2709.2249999999999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7693.165</v>
          </cell>
          <cell r="K90">
            <v>-171.16899999999987</v>
          </cell>
          <cell r="L90">
            <v>1800</v>
          </cell>
          <cell r="M90">
            <v>1200</v>
          </cell>
          <cell r="T90">
            <v>60</v>
          </cell>
          <cell r="V90">
            <v>2800</v>
          </cell>
          <cell r="W90">
            <v>1498.4187999999999</v>
          </cell>
          <cell r="X90">
            <v>1800</v>
          </cell>
          <cell r="Y90">
            <v>6.8800691769216993</v>
          </cell>
          <cell r="Z90">
            <v>1.8080559320264802</v>
          </cell>
          <cell r="AD90">
            <v>29.902000000000001</v>
          </cell>
          <cell r="AE90">
            <v>1068.8409999999999</v>
          </cell>
          <cell r="AF90">
            <v>1068.8409999999999</v>
          </cell>
          <cell r="AG90">
            <v>1247.8334</v>
          </cell>
          <cell r="AH90">
            <v>2089.1840000000002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2963.1390000000001</v>
          </cell>
          <cell r="D91">
            <v>8164.9070000000002</v>
          </cell>
          <cell r="E91">
            <v>6396.1229999999996</v>
          </cell>
          <cell r="F91">
            <v>4662.9970000000003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6584.6229999999996</v>
          </cell>
          <cell r="K91">
            <v>-188.5</v>
          </cell>
          <cell r="L91">
            <v>1500</v>
          </cell>
          <cell r="M91">
            <v>1500</v>
          </cell>
          <cell r="T91">
            <v>15</v>
          </cell>
          <cell r="V91">
            <v>200</v>
          </cell>
          <cell r="W91">
            <v>1273.2804000000001</v>
          </cell>
          <cell r="X91">
            <v>900</v>
          </cell>
          <cell r="Y91">
            <v>6.8822209153616116</v>
          </cell>
          <cell r="Z91">
            <v>3.6621917686002234</v>
          </cell>
          <cell r="AD91">
            <v>29.721</v>
          </cell>
          <cell r="AE91">
            <v>1742.1896000000002</v>
          </cell>
          <cell r="AF91">
            <v>1742.1896000000002</v>
          </cell>
          <cell r="AG91">
            <v>1336.8832</v>
          </cell>
          <cell r="AH91">
            <v>1364.367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116.931</v>
          </cell>
          <cell r="D92">
            <v>265.25299999999999</v>
          </cell>
          <cell r="E92">
            <v>245.161</v>
          </cell>
          <cell r="F92">
            <v>126.482</v>
          </cell>
          <cell r="G92">
            <v>0</v>
          </cell>
          <cell r="H92">
            <v>1</v>
          </cell>
          <cell r="I92" t="e">
            <v>#N/A</v>
          </cell>
          <cell r="J92">
            <v>249.39599999999999</v>
          </cell>
          <cell r="K92">
            <v>-4.2349999999999852</v>
          </cell>
          <cell r="L92">
            <v>100</v>
          </cell>
          <cell r="M92">
            <v>40</v>
          </cell>
          <cell r="V92">
            <v>30</v>
          </cell>
          <cell r="W92">
            <v>49.032200000000003</v>
          </cell>
          <cell r="X92">
            <v>40</v>
          </cell>
          <cell r="Y92">
            <v>6.8624699687144357</v>
          </cell>
          <cell r="Z92">
            <v>2.5795701600172944</v>
          </cell>
          <cell r="AD92">
            <v>0</v>
          </cell>
          <cell r="AE92">
            <v>41.861200000000004</v>
          </cell>
          <cell r="AF92">
            <v>41.861200000000004</v>
          </cell>
          <cell r="AG92">
            <v>45.338799999999999</v>
          </cell>
          <cell r="AH92">
            <v>55.497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53</v>
          </cell>
          <cell r="D93">
            <v>162</v>
          </cell>
          <cell r="E93">
            <v>135</v>
          </cell>
          <cell r="F93">
            <v>78</v>
          </cell>
          <cell r="G93">
            <v>0</v>
          </cell>
          <cell r="H93">
            <v>0.5</v>
          </cell>
          <cell r="I93" t="e">
            <v>#N/A</v>
          </cell>
          <cell r="J93">
            <v>155</v>
          </cell>
          <cell r="K93">
            <v>-20</v>
          </cell>
          <cell r="L93">
            <v>0</v>
          </cell>
          <cell r="M93">
            <v>30</v>
          </cell>
          <cell r="V93">
            <v>50</v>
          </cell>
          <cell r="W93">
            <v>27</v>
          </cell>
          <cell r="X93">
            <v>30</v>
          </cell>
          <cell r="Y93">
            <v>6.9629629629629628</v>
          </cell>
          <cell r="Z93">
            <v>2.8888888888888888</v>
          </cell>
          <cell r="AD93">
            <v>0</v>
          </cell>
          <cell r="AE93">
            <v>22</v>
          </cell>
          <cell r="AF93">
            <v>22</v>
          </cell>
          <cell r="AG93">
            <v>20.8</v>
          </cell>
          <cell r="AH93">
            <v>32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18.155000000000001</v>
          </cell>
          <cell r="D94">
            <v>46.433</v>
          </cell>
          <cell r="E94">
            <v>21.954999999999998</v>
          </cell>
          <cell r="F94">
            <v>42.633000000000003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20</v>
          </cell>
          <cell r="K94">
            <v>1.9549999999999983</v>
          </cell>
          <cell r="L94">
            <v>10</v>
          </cell>
          <cell r="M94">
            <v>0</v>
          </cell>
          <cell r="W94">
            <v>4.391</v>
          </cell>
          <cell r="Y94">
            <v>11.986563425187885</v>
          </cell>
          <cell r="Z94">
            <v>9.7091778638123447</v>
          </cell>
          <cell r="AD94">
            <v>0</v>
          </cell>
          <cell r="AE94">
            <v>2.3548</v>
          </cell>
          <cell r="AF94">
            <v>2.3548</v>
          </cell>
          <cell r="AG94">
            <v>5.5460000000000003</v>
          </cell>
          <cell r="AH94">
            <v>4.3680000000000003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363</v>
          </cell>
          <cell r="D95">
            <v>2516</v>
          </cell>
          <cell r="E95">
            <v>1923</v>
          </cell>
          <cell r="F95">
            <v>919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1971</v>
          </cell>
          <cell r="K95">
            <v>-48</v>
          </cell>
          <cell r="L95">
            <v>250</v>
          </cell>
          <cell r="M95">
            <v>250</v>
          </cell>
          <cell r="T95">
            <v>702</v>
          </cell>
          <cell r="V95">
            <v>350</v>
          </cell>
          <cell r="W95">
            <v>313.8</v>
          </cell>
          <cell r="X95">
            <v>400</v>
          </cell>
          <cell r="Y95">
            <v>6.9120458891013383</v>
          </cell>
          <cell r="Z95">
            <v>2.9286169534735498</v>
          </cell>
          <cell r="AD95">
            <v>354</v>
          </cell>
          <cell r="AE95">
            <v>262.60000000000002</v>
          </cell>
          <cell r="AF95">
            <v>262.60000000000002</v>
          </cell>
          <cell r="AG95">
            <v>278</v>
          </cell>
          <cell r="AH95">
            <v>337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107</v>
          </cell>
          <cell r="D96">
            <v>1401</v>
          </cell>
          <cell r="E96">
            <v>932</v>
          </cell>
          <cell r="F96">
            <v>551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965</v>
          </cell>
          <cell r="K96">
            <v>-33</v>
          </cell>
          <cell r="L96">
            <v>150</v>
          </cell>
          <cell r="M96">
            <v>160</v>
          </cell>
          <cell r="V96">
            <v>220</v>
          </cell>
          <cell r="W96">
            <v>186.4</v>
          </cell>
          <cell r="X96">
            <v>200</v>
          </cell>
          <cell r="Y96">
            <v>6.8723175965665231</v>
          </cell>
          <cell r="Z96">
            <v>2.9560085836909868</v>
          </cell>
          <cell r="AD96">
            <v>0</v>
          </cell>
          <cell r="AE96">
            <v>157.6</v>
          </cell>
          <cell r="AF96">
            <v>157.6</v>
          </cell>
          <cell r="AG96">
            <v>170.8</v>
          </cell>
          <cell r="AH96">
            <v>206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144</v>
          </cell>
          <cell r="D97">
            <v>2043</v>
          </cell>
          <cell r="E97">
            <v>1316</v>
          </cell>
          <cell r="F97">
            <v>842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1351</v>
          </cell>
          <cell r="K97">
            <v>-35</v>
          </cell>
          <cell r="L97">
            <v>300</v>
          </cell>
          <cell r="M97">
            <v>250</v>
          </cell>
          <cell r="T97">
            <v>552</v>
          </cell>
          <cell r="W97">
            <v>242.8</v>
          </cell>
          <cell r="X97">
            <v>280</v>
          </cell>
          <cell r="Y97">
            <v>6.8863261943986815</v>
          </cell>
          <cell r="Z97">
            <v>3.4678747940691927</v>
          </cell>
          <cell r="AD97">
            <v>102</v>
          </cell>
          <cell r="AE97">
            <v>244.2</v>
          </cell>
          <cell r="AF97">
            <v>244.2</v>
          </cell>
          <cell r="AG97">
            <v>251.8</v>
          </cell>
          <cell r="AH97">
            <v>270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86</v>
          </cell>
          <cell r="D98">
            <v>1281</v>
          </cell>
          <cell r="E98">
            <v>857</v>
          </cell>
          <cell r="F98">
            <v>486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892</v>
          </cell>
          <cell r="K98">
            <v>-35</v>
          </cell>
          <cell r="L98">
            <v>200</v>
          </cell>
          <cell r="M98">
            <v>120</v>
          </cell>
          <cell r="V98">
            <v>200</v>
          </cell>
          <cell r="W98">
            <v>171.4</v>
          </cell>
          <cell r="X98">
            <v>200</v>
          </cell>
          <cell r="Y98">
            <v>7.036172695449241</v>
          </cell>
          <cell r="Z98">
            <v>2.835472578763127</v>
          </cell>
          <cell r="AD98">
            <v>0</v>
          </cell>
          <cell r="AE98">
            <v>156.4</v>
          </cell>
          <cell r="AF98">
            <v>156.4</v>
          </cell>
          <cell r="AG98">
            <v>161</v>
          </cell>
          <cell r="AH98">
            <v>216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T99">
            <v>102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144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5</v>
          </cell>
          <cell r="F100">
            <v>10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-4</v>
          </cell>
          <cell r="L100">
            <v>0</v>
          </cell>
          <cell r="M100">
            <v>0</v>
          </cell>
          <cell r="W100">
            <v>1</v>
          </cell>
          <cell r="Y100">
            <v>10</v>
          </cell>
          <cell r="Z100">
            <v>10</v>
          </cell>
          <cell r="AD100">
            <v>0</v>
          </cell>
          <cell r="AE100">
            <v>1.2</v>
          </cell>
          <cell r="AF100">
            <v>1.2</v>
          </cell>
          <cell r="AG100">
            <v>1</v>
          </cell>
          <cell r="AH100">
            <v>2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379</v>
          </cell>
          <cell r="D101">
            <v>937</v>
          </cell>
          <cell r="E101">
            <v>443</v>
          </cell>
          <cell r="F101">
            <v>865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455</v>
          </cell>
          <cell r="K101">
            <v>-12</v>
          </cell>
          <cell r="L101">
            <v>0</v>
          </cell>
          <cell r="M101">
            <v>0</v>
          </cell>
          <cell r="W101">
            <v>88.6</v>
          </cell>
          <cell r="Y101">
            <v>9.7629796839729117</v>
          </cell>
          <cell r="Z101">
            <v>9.7629796839729117</v>
          </cell>
          <cell r="AD101">
            <v>0</v>
          </cell>
          <cell r="AE101">
            <v>114.8</v>
          </cell>
          <cell r="AF101">
            <v>114.8</v>
          </cell>
          <cell r="AG101">
            <v>104.2</v>
          </cell>
          <cell r="AH101">
            <v>102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318</v>
          </cell>
          <cell r="D102">
            <v>741</v>
          </cell>
          <cell r="E102">
            <v>461</v>
          </cell>
          <cell r="F102">
            <v>595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466</v>
          </cell>
          <cell r="K102">
            <v>-5</v>
          </cell>
          <cell r="L102">
            <v>0</v>
          </cell>
          <cell r="M102">
            <v>0</v>
          </cell>
          <cell r="V102">
            <v>200</v>
          </cell>
          <cell r="W102">
            <v>92.2</v>
          </cell>
          <cell r="X102">
            <v>100</v>
          </cell>
          <cell r="Y102">
            <v>9.7071583514099782</v>
          </cell>
          <cell r="Z102">
            <v>6.4533622559652928</v>
          </cell>
          <cell r="AD102">
            <v>0</v>
          </cell>
          <cell r="AE102">
            <v>75</v>
          </cell>
          <cell r="AF102">
            <v>75</v>
          </cell>
          <cell r="AG102">
            <v>78</v>
          </cell>
          <cell r="AH102">
            <v>145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133</v>
          </cell>
          <cell r="D103">
            <v>414</v>
          </cell>
          <cell r="E103">
            <v>400</v>
          </cell>
          <cell r="F103">
            <v>139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449</v>
          </cell>
          <cell r="K103">
            <v>-49</v>
          </cell>
          <cell r="L103">
            <v>100</v>
          </cell>
          <cell r="M103">
            <v>100</v>
          </cell>
          <cell r="V103">
            <v>300</v>
          </cell>
          <cell r="W103">
            <v>80</v>
          </cell>
          <cell r="X103">
            <v>100</v>
          </cell>
          <cell r="Y103">
            <v>9.2375000000000007</v>
          </cell>
          <cell r="Z103">
            <v>1.7375</v>
          </cell>
          <cell r="AD103">
            <v>0</v>
          </cell>
          <cell r="AE103">
            <v>56</v>
          </cell>
          <cell r="AF103">
            <v>56</v>
          </cell>
          <cell r="AG103">
            <v>58.2</v>
          </cell>
          <cell r="AH103">
            <v>95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745</v>
          </cell>
          <cell r="D104">
            <v>1378</v>
          </cell>
          <cell r="E104">
            <v>705</v>
          </cell>
          <cell r="F104">
            <v>1405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731</v>
          </cell>
          <cell r="K104">
            <v>-26</v>
          </cell>
          <cell r="L104">
            <v>0</v>
          </cell>
          <cell r="M104">
            <v>0</v>
          </cell>
          <cell r="W104">
            <v>141</v>
          </cell>
          <cell r="Y104">
            <v>9.9645390070921991</v>
          </cell>
          <cell r="Z104">
            <v>9.9645390070921991</v>
          </cell>
          <cell r="AD104">
            <v>0</v>
          </cell>
          <cell r="AE104">
            <v>193</v>
          </cell>
          <cell r="AF104">
            <v>193</v>
          </cell>
          <cell r="AG104">
            <v>165</v>
          </cell>
          <cell r="AH104">
            <v>168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610</v>
          </cell>
          <cell r="D105">
            <v>1042</v>
          </cell>
          <cell r="E105">
            <v>780</v>
          </cell>
          <cell r="F105">
            <v>857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815</v>
          </cell>
          <cell r="K105">
            <v>-35</v>
          </cell>
          <cell r="L105">
            <v>100</v>
          </cell>
          <cell r="M105">
            <v>100</v>
          </cell>
          <cell r="V105">
            <v>200</v>
          </cell>
          <cell r="W105">
            <v>156</v>
          </cell>
          <cell r="X105">
            <v>200</v>
          </cell>
          <cell r="Y105">
            <v>9.3397435897435894</v>
          </cell>
          <cell r="Z105">
            <v>5.4935897435897436</v>
          </cell>
          <cell r="AD105">
            <v>0</v>
          </cell>
          <cell r="AE105">
            <v>209.4</v>
          </cell>
          <cell r="AF105">
            <v>209.4</v>
          </cell>
          <cell r="AG105">
            <v>145</v>
          </cell>
          <cell r="AH105">
            <v>202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515</v>
          </cell>
          <cell r="D106">
            <v>1321</v>
          </cell>
          <cell r="E106">
            <v>632</v>
          </cell>
          <cell r="F106">
            <v>1197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656</v>
          </cell>
          <cell r="K106">
            <v>-24</v>
          </cell>
          <cell r="L106">
            <v>0</v>
          </cell>
          <cell r="M106">
            <v>0</v>
          </cell>
          <cell r="W106">
            <v>126.4</v>
          </cell>
          <cell r="Y106">
            <v>9.4699367088607591</v>
          </cell>
          <cell r="Z106">
            <v>9.4699367088607591</v>
          </cell>
          <cell r="AD106">
            <v>0</v>
          </cell>
          <cell r="AE106">
            <v>165.4</v>
          </cell>
          <cell r="AF106">
            <v>165.4</v>
          </cell>
          <cell r="AG106">
            <v>137.4</v>
          </cell>
          <cell r="AH106">
            <v>163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536</v>
          </cell>
          <cell r="D107">
            <v>314</v>
          </cell>
          <cell r="E107">
            <v>453</v>
          </cell>
          <cell r="F107">
            <v>390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461</v>
          </cell>
          <cell r="K107">
            <v>-8</v>
          </cell>
          <cell r="L107">
            <v>200</v>
          </cell>
          <cell r="M107">
            <v>100</v>
          </cell>
          <cell r="V107">
            <v>100</v>
          </cell>
          <cell r="W107">
            <v>90.6</v>
          </cell>
          <cell r="X107">
            <v>100</v>
          </cell>
          <cell r="Y107">
            <v>9.8233995584988971</v>
          </cell>
          <cell r="Z107">
            <v>4.3046357615894042</v>
          </cell>
          <cell r="AD107">
            <v>0</v>
          </cell>
          <cell r="AE107">
            <v>41.4</v>
          </cell>
          <cell r="AF107">
            <v>41.4</v>
          </cell>
          <cell r="AG107">
            <v>88</v>
          </cell>
          <cell r="AH107">
            <v>109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229</v>
          </cell>
          <cell r="D108">
            <v>801</v>
          </cell>
          <cell r="E108">
            <v>631</v>
          </cell>
          <cell r="F108">
            <v>198</v>
          </cell>
          <cell r="G108">
            <v>0</v>
          </cell>
          <cell r="H108">
            <v>0</v>
          </cell>
          <cell r="I108" t="e">
            <v>#N/A</v>
          </cell>
          <cell r="J108">
            <v>650</v>
          </cell>
          <cell r="K108">
            <v>-19</v>
          </cell>
          <cell r="L108">
            <v>0</v>
          </cell>
          <cell r="M108">
            <v>0</v>
          </cell>
          <cell r="W108">
            <v>126.2</v>
          </cell>
          <cell r="Y108">
            <v>1.5689381933438986</v>
          </cell>
          <cell r="Z108">
            <v>1.5689381933438986</v>
          </cell>
          <cell r="AD108">
            <v>0</v>
          </cell>
          <cell r="AE108">
            <v>124.2</v>
          </cell>
          <cell r="AF108">
            <v>124.2</v>
          </cell>
          <cell r="AG108">
            <v>122.6</v>
          </cell>
          <cell r="AH108">
            <v>151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258</v>
          </cell>
          <cell r="D109">
            <v>2168</v>
          </cell>
          <cell r="E109">
            <v>2182</v>
          </cell>
          <cell r="F109">
            <v>182</v>
          </cell>
          <cell r="G109">
            <v>0</v>
          </cell>
          <cell r="H109">
            <v>0</v>
          </cell>
          <cell r="I109" t="e">
            <v>#N/A</v>
          </cell>
          <cell r="J109">
            <v>2241</v>
          </cell>
          <cell r="K109">
            <v>-59</v>
          </cell>
          <cell r="L109">
            <v>0</v>
          </cell>
          <cell r="M109">
            <v>0</v>
          </cell>
          <cell r="W109">
            <v>436.4</v>
          </cell>
          <cell r="Y109">
            <v>0.41704857928505962</v>
          </cell>
          <cell r="Z109">
            <v>0.41704857928505962</v>
          </cell>
          <cell r="AD109">
            <v>0</v>
          </cell>
          <cell r="AE109">
            <v>522.4</v>
          </cell>
          <cell r="AF109">
            <v>522.4</v>
          </cell>
          <cell r="AG109">
            <v>458.6</v>
          </cell>
          <cell r="AH109">
            <v>582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12.09.2025 - 18.09.2025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597.28200000000004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711.84400000000005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2665.8739999999998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</v>
          </cell>
          <cell r="F10">
            <v>2517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2226</v>
          </cell>
          <cell r="F11">
            <v>7190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26</v>
          </cell>
          <cell r="F12">
            <v>4925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99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427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501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264</v>
          </cell>
          <cell r="F16">
            <v>1985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558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</v>
          </cell>
          <cell r="F18">
            <v>112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654.89700000000005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112.5</v>
          </cell>
          <cell r="F22">
            <v>6172.6180000000004</v>
          </cell>
        </row>
        <row r="23">
          <cell r="A23" t="str">
            <v xml:space="preserve"> 211  Колбаса Баварушка с душистым чесноком, ВЕС, фиброуз в/у, ТМ Стародворье ПОКОМ</v>
          </cell>
          <cell r="D23">
            <v>1.3</v>
          </cell>
          <cell r="F23">
            <v>1.3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368.35399999999998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2227.8150000000001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695.41899999999998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213.68199999999999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5.25</v>
          </cell>
          <cell r="F28">
            <v>187.62200000000001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504.25200000000001</v>
          </cell>
        </row>
        <row r="30">
          <cell r="A30" t="str">
            <v xml:space="preserve"> 247  Сардельки Нежные, ВЕС.  ПОКОМ</v>
          </cell>
          <cell r="F30">
            <v>119.101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162.87799999999999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4.5999999999999996</v>
          </cell>
          <cell r="F32">
            <v>1984.201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</v>
          </cell>
          <cell r="F33">
            <v>140.82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150.4</v>
          </cell>
        </row>
        <row r="35">
          <cell r="A35" t="str">
            <v xml:space="preserve"> 263  Шпикачки Стародворские, ВЕС.  ПОКОМ</v>
          </cell>
          <cell r="F35">
            <v>128.744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26.103000000000002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2201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328</v>
          </cell>
          <cell r="F40">
            <v>4110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5217</v>
          </cell>
          <cell r="F41">
            <v>8840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3</v>
          </cell>
        </row>
        <row r="43">
          <cell r="A43" t="str">
            <v xml:space="preserve"> 283  Сосиски Сочинки, ВЕС, ТМ Стародворье ПОКОМ</v>
          </cell>
          <cell r="D43">
            <v>3.6</v>
          </cell>
          <cell r="F43">
            <v>1421.9849999999999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7</v>
          </cell>
          <cell r="F44">
            <v>1110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10</v>
          </cell>
          <cell r="F45">
            <v>1347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</v>
          </cell>
          <cell r="F46">
            <v>365.12299999999999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1035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11</v>
          </cell>
          <cell r="F48">
            <v>2357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167.845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1.7</v>
          </cell>
          <cell r="F50">
            <v>839.18899999999996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5</v>
          </cell>
          <cell r="F51">
            <v>1562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11</v>
          </cell>
          <cell r="F52">
            <v>2398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8</v>
          </cell>
          <cell r="F53">
            <v>1569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296.34899999999999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6.6</v>
          </cell>
          <cell r="F55">
            <v>1184.9549999999999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22</v>
          </cell>
        </row>
        <row r="57">
          <cell r="A57" t="str">
            <v xml:space="preserve"> 318  Сосиски Датские ТМ Зареченские, ВЕС  ПОКОМ</v>
          </cell>
          <cell r="D57">
            <v>2.6</v>
          </cell>
          <cell r="F57">
            <v>4691.5349999999999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18</v>
          </cell>
          <cell r="F58">
            <v>3407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1722</v>
          </cell>
          <cell r="F59">
            <v>6451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10</v>
          </cell>
          <cell r="F60">
            <v>1456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</v>
          </cell>
          <cell r="F61">
            <v>546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6</v>
          </cell>
          <cell r="F62">
            <v>430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12.034000000000001</v>
          </cell>
          <cell r="F63">
            <v>910.27800000000002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682</v>
          </cell>
        </row>
        <row r="65">
          <cell r="A65" t="str">
            <v xml:space="preserve"> 335  Колбаса Сливушка ТМ Вязанка. ВЕС.  ПОКОМ </v>
          </cell>
          <cell r="F65">
            <v>216.68199999999999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426</v>
          </cell>
          <cell r="F66">
            <v>3850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18</v>
          </cell>
          <cell r="F67">
            <v>3151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1.9</v>
          </cell>
          <cell r="F68">
            <v>576.11900000000003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</v>
          </cell>
          <cell r="F69">
            <v>240.29300000000001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4.9000000000000004</v>
          </cell>
          <cell r="F70">
            <v>1577.99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2.8</v>
          </cell>
          <cell r="F71">
            <v>329.91199999999998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166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F73">
            <v>529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2</v>
          </cell>
          <cell r="F74">
            <v>694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216.578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2</v>
          </cell>
          <cell r="F76">
            <v>735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4</v>
          </cell>
          <cell r="F77">
            <v>1125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5</v>
          </cell>
          <cell r="F78">
            <v>807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3</v>
          </cell>
          <cell r="F79">
            <v>1027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5</v>
          </cell>
          <cell r="F80">
            <v>729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6</v>
          </cell>
          <cell r="F81">
            <v>384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25</v>
          </cell>
          <cell r="F82">
            <v>3484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3327</v>
          </cell>
          <cell r="F83">
            <v>14496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3</v>
          </cell>
          <cell r="F84">
            <v>1037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445.40600000000001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3</v>
          </cell>
          <cell r="F86">
            <v>297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64.929000000000002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5</v>
          </cell>
          <cell r="F88">
            <v>745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1104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537.06200000000001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4269.04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40</v>
          </cell>
          <cell r="F92">
            <v>7746.2380000000003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54.5</v>
          </cell>
          <cell r="F93">
            <v>6535.6319999999996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1.8</v>
          </cell>
          <cell r="F94">
            <v>250.792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157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22.9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361</v>
          </cell>
          <cell r="F97">
            <v>1920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982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107</v>
          </cell>
          <cell r="F99">
            <v>1369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3</v>
          </cell>
          <cell r="F100">
            <v>921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144</v>
          </cell>
          <cell r="F101">
            <v>144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3</v>
          </cell>
          <cell r="F102">
            <v>12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8</v>
          </cell>
          <cell r="F103">
            <v>457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13</v>
          </cell>
          <cell r="F104">
            <v>497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3</v>
          </cell>
          <cell r="F105">
            <v>454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9</v>
          </cell>
          <cell r="F106">
            <v>746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11</v>
          </cell>
          <cell r="F107">
            <v>849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4</v>
          </cell>
          <cell r="F108">
            <v>667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10</v>
          </cell>
          <cell r="F109">
            <v>504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4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10.7</v>
          </cell>
          <cell r="F111">
            <v>10.7</v>
          </cell>
        </row>
        <row r="112">
          <cell r="A112" t="str">
            <v>0447 Сыр Голландский 45% Нарезка 125г ТМ Папа может ОСТАНКИНО</v>
          </cell>
          <cell r="D112">
            <v>35</v>
          </cell>
          <cell r="F112">
            <v>35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61</v>
          </cell>
          <cell r="F113">
            <v>61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7.4</v>
          </cell>
          <cell r="F114">
            <v>7.4</v>
          </cell>
        </row>
        <row r="115">
          <cell r="A115" t="str">
            <v>3215 ВЕТЧ.МЯСНАЯ Папа может п/о 0.4кг 8шт.    ОСТАНКИНО</v>
          </cell>
          <cell r="D115">
            <v>792</v>
          </cell>
          <cell r="F115">
            <v>795</v>
          </cell>
        </row>
        <row r="116">
          <cell r="A116" t="str">
            <v>3684 ПРЕСИЖН с/к в/у 1/250 8шт.   ОСТАНКИНО</v>
          </cell>
          <cell r="D116">
            <v>118</v>
          </cell>
          <cell r="F116">
            <v>122</v>
          </cell>
        </row>
        <row r="117">
          <cell r="A117" t="str">
            <v>4063 МЯСНАЯ Папа может вар п/о_Л   ОСТАНКИНО</v>
          </cell>
          <cell r="D117">
            <v>1469.5</v>
          </cell>
          <cell r="F117">
            <v>1476.3</v>
          </cell>
        </row>
        <row r="118">
          <cell r="A118" t="str">
            <v>4117 ЭКСТРА Папа может с/к в/у_Л   ОСТАНКИНО</v>
          </cell>
          <cell r="D118">
            <v>50.2</v>
          </cell>
          <cell r="F118">
            <v>51.2</v>
          </cell>
        </row>
        <row r="119">
          <cell r="A119" t="str">
            <v>4163 Сыр Боккончини копченый 40% 100 гр.  ОСТАНКИНО</v>
          </cell>
          <cell r="D119">
            <v>118</v>
          </cell>
          <cell r="F119">
            <v>118</v>
          </cell>
        </row>
        <row r="120">
          <cell r="A120" t="str">
            <v>4170 Сыр Скаморца свежий 40% 100 гр.  ОСТАНКИНО</v>
          </cell>
          <cell r="D120">
            <v>73</v>
          </cell>
          <cell r="F120">
            <v>73</v>
          </cell>
        </row>
        <row r="121">
          <cell r="A121" t="str">
            <v>4187 Сыр Чечил свежий 45% 100г/6шт ТМ Папа Может  ОСТАНКИНО</v>
          </cell>
          <cell r="D121">
            <v>253</v>
          </cell>
          <cell r="F121">
            <v>253</v>
          </cell>
        </row>
        <row r="122">
          <cell r="A122" t="str">
            <v>4194 Сыр Чечил копченый 43% 100г/6шт ТМ Папа Может  ОСТАНКИНО</v>
          </cell>
          <cell r="D122">
            <v>192</v>
          </cell>
          <cell r="F122">
            <v>192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124.6</v>
          </cell>
          <cell r="F123">
            <v>125.94499999999999</v>
          </cell>
        </row>
        <row r="124">
          <cell r="A124" t="str">
            <v>4813 ФИЛЕЙНАЯ Папа может вар п/о_Л   ОСТАНКИНО</v>
          </cell>
          <cell r="D124">
            <v>561.5</v>
          </cell>
          <cell r="F124">
            <v>564.21299999999997</v>
          </cell>
        </row>
        <row r="125">
          <cell r="A125" t="str">
            <v>4819 Сыр "Пармезан" 40% кусок 180 гр  ОСТАНКИНО</v>
          </cell>
          <cell r="D125">
            <v>127</v>
          </cell>
          <cell r="F125">
            <v>127</v>
          </cell>
        </row>
        <row r="126">
          <cell r="A126" t="str">
            <v>4903 Сыр Перлини 40% 100гр (8шт)  ОСТАНКИНО</v>
          </cell>
          <cell r="D126">
            <v>78</v>
          </cell>
          <cell r="F126">
            <v>78</v>
          </cell>
        </row>
        <row r="127">
          <cell r="A127" t="str">
            <v>4910 Сыр Перлини копченый 40% 100гр (8шт)  ОСТАНКИНО</v>
          </cell>
          <cell r="D127">
            <v>50</v>
          </cell>
          <cell r="F127">
            <v>50</v>
          </cell>
        </row>
        <row r="128">
          <cell r="A128" t="str">
            <v>4927 Сыр Перлини со вкусом Васаби 40% 100гр (8шт)  ОСТАНКИНО</v>
          </cell>
          <cell r="D128">
            <v>51</v>
          </cell>
          <cell r="F128">
            <v>51</v>
          </cell>
        </row>
        <row r="129">
          <cell r="A129" t="str">
            <v>4993 САЛЯМИ ИТАЛЬЯНСКАЯ с/к в/у 1/250*8_120c ОСТАНКИНО</v>
          </cell>
          <cell r="D129">
            <v>439</v>
          </cell>
          <cell r="F129">
            <v>439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74.790000000000006</v>
          </cell>
          <cell r="F130">
            <v>74.790000000000006</v>
          </cell>
        </row>
        <row r="131">
          <cell r="A131" t="str">
            <v>5235 Сыр полутвердый "Голландский" 45%, брус ВЕС  ОСТАНКИНО</v>
          </cell>
          <cell r="D131">
            <v>39.700000000000003</v>
          </cell>
          <cell r="F131">
            <v>39.700000000000003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19.100000000000001</v>
          </cell>
          <cell r="F132">
            <v>22.231999999999999</v>
          </cell>
        </row>
        <row r="133">
          <cell r="A133" t="str">
            <v>5246 ДОКТОРСКАЯ ПРЕМИУМ вар б/о мгс_30с ОСТАНКИНО</v>
          </cell>
          <cell r="D133">
            <v>134.19999999999999</v>
          </cell>
          <cell r="F133">
            <v>134.19999999999999</v>
          </cell>
        </row>
        <row r="134">
          <cell r="A134" t="str">
            <v>5247 РУССКАЯ ПРЕМИУМ вар б/о мгс_30с ОСТАНКИНО</v>
          </cell>
          <cell r="D134">
            <v>69.2</v>
          </cell>
          <cell r="F134">
            <v>69.2</v>
          </cell>
        </row>
        <row r="135">
          <cell r="A135" t="str">
            <v>5483 ЭКСТРА Папа может с/к в/у 1/250 8шт.   ОСТАНКИНО</v>
          </cell>
          <cell r="D135">
            <v>889</v>
          </cell>
          <cell r="F135">
            <v>893</v>
          </cell>
        </row>
        <row r="136">
          <cell r="A136" t="str">
            <v>5544 Сервелат Финский в/к в/у_45с НОВАЯ ОСТАНКИНО</v>
          </cell>
          <cell r="D136">
            <v>1206.769</v>
          </cell>
          <cell r="F136">
            <v>1207.6089999999999</v>
          </cell>
        </row>
        <row r="137">
          <cell r="A137" t="str">
            <v>5679 САЛЯМИ ИТАЛЬЯНСКАЯ с/к в/у 1/150_60с ОСТАНКИНО</v>
          </cell>
          <cell r="D137">
            <v>482</v>
          </cell>
          <cell r="F137">
            <v>482</v>
          </cell>
        </row>
        <row r="138">
          <cell r="A138" t="str">
            <v>5682 САЛЯМИ МЕЛКОЗЕРНЕНАЯ с/к в/у 1/120_60с   ОСТАНКИНО</v>
          </cell>
          <cell r="D138">
            <v>2505</v>
          </cell>
          <cell r="F138">
            <v>2509</v>
          </cell>
        </row>
        <row r="139">
          <cell r="A139" t="str">
            <v>5706 АРОМАТНАЯ Папа может с/к в/у 1/250 8шт.  ОСТАНКИНО</v>
          </cell>
          <cell r="D139">
            <v>819</v>
          </cell>
          <cell r="F139">
            <v>826</v>
          </cell>
        </row>
        <row r="140">
          <cell r="A140" t="str">
            <v>5708 ПОСОЛЬСКАЯ Папа может с/к в/у ОСТАНКИНО</v>
          </cell>
          <cell r="D140">
            <v>52.868000000000002</v>
          </cell>
          <cell r="F140">
            <v>53.868000000000002</v>
          </cell>
        </row>
        <row r="141">
          <cell r="A141" t="str">
            <v>5851 ЭКСТРА Папа может вар п/о   ОСТАНКИНО</v>
          </cell>
          <cell r="D141">
            <v>271.8</v>
          </cell>
          <cell r="F141">
            <v>273.15800000000002</v>
          </cell>
        </row>
        <row r="142">
          <cell r="A142" t="str">
            <v>5931 ОХОТНИЧЬЯ Папа может с/к в/у 1/220 8шт.   ОСТАНКИНО</v>
          </cell>
          <cell r="D142">
            <v>1417</v>
          </cell>
          <cell r="F142">
            <v>1421</v>
          </cell>
        </row>
        <row r="143">
          <cell r="A143" t="str">
            <v>5992 ВРЕМЯ ОКРОШКИ Папа может вар п/о 0.4кг   ОСТАНКИНО</v>
          </cell>
          <cell r="D143">
            <v>1363</v>
          </cell>
          <cell r="F143">
            <v>1363</v>
          </cell>
        </row>
        <row r="144">
          <cell r="A144" t="str">
            <v>6004 РАГУ СВИНОЕ 1кг 8шт.зам_120с ОСТАНКИНО</v>
          </cell>
          <cell r="D144">
            <v>155</v>
          </cell>
          <cell r="F144">
            <v>155</v>
          </cell>
        </row>
        <row r="145">
          <cell r="A145" t="str">
            <v>6221 НЕАПОЛИТАНСКИЙ ДУЭТ с/к с/н мгс 1/90  ОСТАНКИНО</v>
          </cell>
          <cell r="D145">
            <v>744</v>
          </cell>
          <cell r="F145">
            <v>744</v>
          </cell>
        </row>
        <row r="146">
          <cell r="A146" t="str">
            <v>6228 МЯСНОЕ АССОРТИ к/з с/н мгс 1/90 10шт.  ОСТАНКИНО</v>
          </cell>
          <cell r="D146">
            <v>646</v>
          </cell>
          <cell r="F146">
            <v>657</v>
          </cell>
        </row>
        <row r="147">
          <cell r="A147" t="str">
            <v>6247 ДОМАШНЯЯ Папа может вар п/о 0,4кг 8шт.  ОСТАНКИНО</v>
          </cell>
          <cell r="D147">
            <v>133</v>
          </cell>
          <cell r="F147">
            <v>133</v>
          </cell>
        </row>
        <row r="148">
          <cell r="A148" t="str">
            <v>6268 ГОВЯЖЬЯ Папа может вар п/о 0,4кг 8 шт.  ОСТАНКИНО</v>
          </cell>
          <cell r="D148">
            <v>1033</v>
          </cell>
          <cell r="F148">
            <v>1035</v>
          </cell>
        </row>
        <row r="149">
          <cell r="A149" t="str">
            <v>6279 КОРЕЙКА ПО-ОСТ.к/в в/с с/н в/у 1/150_45с  ОСТАНКИНО</v>
          </cell>
          <cell r="D149">
            <v>834</v>
          </cell>
          <cell r="F149">
            <v>834</v>
          </cell>
        </row>
        <row r="150">
          <cell r="A150" t="str">
            <v>6303 МЯСНЫЕ Папа может сос п/о мгс 1.5*3  ОСТАНКИНО</v>
          </cell>
          <cell r="D150">
            <v>488</v>
          </cell>
          <cell r="F150">
            <v>489.57600000000002</v>
          </cell>
        </row>
        <row r="151">
          <cell r="A151" t="str">
            <v>6324 ДОКТОРСКАЯ ГОСТ вар п/о 0.4кг 8шт.  ОСТАНКИНО</v>
          </cell>
          <cell r="D151">
            <v>80</v>
          </cell>
          <cell r="F151">
            <v>82</v>
          </cell>
        </row>
        <row r="152">
          <cell r="A152" t="str">
            <v>6325 ДОКТОРСКАЯ ПРЕМИУМ вар п/о 0.4кг 8шт.  ОСТАНКИНО</v>
          </cell>
          <cell r="D152">
            <v>1680</v>
          </cell>
          <cell r="F152">
            <v>1682</v>
          </cell>
        </row>
        <row r="153">
          <cell r="A153" t="str">
            <v>6333 МЯСНАЯ Папа может вар п/о 0.4кг 8шт.  ОСТАНКИНО</v>
          </cell>
          <cell r="D153">
            <v>4249</v>
          </cell>
          <cell r="F153">
            <v>4249</v>
          </cell>
        </row>
        <row r="154">
          <cell r="A154" t="str">
            <v>6340 ДОМАШНИЙ РЕЦЕПТ Коровино 0.5кг 8шт.  ОСТАНКИНО</v>
          </cell>
          <cell r="D154">
            <v>369</v>
          </cell>
          <cell r="F154">
            <v>369</v>
          </cell>
        </row>
        <row r="155">
          <cell r="A155" t="str">
            <v>6353 ЭКСТРА Папа может вар п/о 0.4кг 8шт.  ОСТАНКИНО</v>
          </cell>
          <cell r="D155">
            <v>1874</v>
          </cell>
          <cell r="F155">
            <v>1885</v>
          </cell>
        </row>
        <row r="156">
          <cell r="A156" t="str">
            <v>6392 ФИЛЕЙНАЯ Папа может вар п/о 0.4кг. ОСТАНКИНО</v>
          </cell>
          <cell r="D156">
            <v>3381</v>
          </cell>
          <cell r="F156">
            <v>3389</v>
          </cell>
        </row>
        <row r="157">
          <cell r="A157" t="str">
            <v>6448 СВИНИНА МАДЕРА с/к с/н в/у 1/100 10шт.   ОСТАНКИНО</v>
          </cell>
          <cell r="D157">
            <v>147</v>
          </cell>
          <cell r="F157">
            <v>147</v>
          </cell>
        </row>
        <row r="158">
          <cell r="A158" t="str">
            <v>6453 ЭКСТРА Папа может с/к с/н в/у 1/100 14шт.   ОСТАНКИНО</v>
          </cell>
          <cell r="D158">
            <v>2569</v>
          </cell>
          <cell r="F158">
            <v>2580</v>
          </cell>
        </row>
        <row r="159">
          <cell r="A159" t="str">
            <v>6454 АРОМАТНАЯ с/к с/н в/у 1/100 10шт.  ОСТАНКИНО</v>
          </cell>
          <cell r="D159">
            <v>2145</v>
          </cell>
          <cell r="F159">
            <v>2150</v>
          </cell>
        </row>
        <row r="160">
          <cell r="A160" t="str">
            <v>6459 СЕРВЕЛАТ ШВЕЙЦАРСК. в/к с/н в/у 1/100*10  ОСТАНКИНО</v>
          </cell>
          <cell r="D160">
            <v>1321</v>
          </cell>
          <cell r="F160">
            <v>1324</v>
          </cell>
        </row>
        <row r="161">
          <cell r="A161" t="str">
            <v>6470 ВЕТЧ.МРАМОРНАЯ в/у_45с  ОСТАНКИНО</v>
          </cell>
          <cell r="D161">
            <v>46.8</v>
          </cell>
          <cell r="F161">
            <v>46.8</v>
          </cell>
        </row>
        <row r="162">
          <cell r="A162" t="str">
            <v>6495 ВЕТЧ.МРАМОРНАЯ в/у срез 0.3кг 6шт_45с  ОСТАНКИНО</v>
          </cell>
          <cell r="D162">
            <v>307</v>
          </cell>
          <cell r="F162">
            <v>307</v>
          </cell>
        </row>
        <row r="163">
          <cell r="A163" t="str">
            <v>6527 ШПИКАЧКИ СОЧНЫЕ ПМ сар б/о мгс 1*3 45с ОСТАНКИНО</v>
          </cell>
          <cell r="D163">
            <v>382</v>
          </cell>
          <cell r="F163">
            <v>382</v>
          </cell>
        </row>
        <row r="164">
          <cell r="A164" t="str">
            <v>6528 ШПИКАЧКИ СОЧНЫЕ ПМ сар б/о мгс 0.4кг 45с  ОСТАНКИНО</v>
          </cell>
          <cell r="D164">
            <v>82</v>
          </cell>
          <cell r="F164">
            <v>82</v>
          </cell>
        </row>
        <row r="165">
          <cell r="A165" t="str">
            <v>6586 МРАМОРНАЯ И БАЛЫКОВАЯ в/к с/н мгс 1/90 ОСТАНКИНО</v>
          </cell>
          <cell r="D165">
            <v>10</v>
          </cell>
          <cell r="F165">
            <v>10</v>
          </cell>
        </row>
        <row r="166">
          <cell r="A166" t="str">
            <v>6609 С ГОВЯДИНОЙ ПМ сар б/о мгс 0.4кг_45с ОСТАНКИНО</v>
          </cell>
          <cell r="D166">
            <v>81</v>
          </cell>
          <cell r="F166">
            <v>81</v>
          </cell>
        </row>
        <row r="167">
          <cell r="A167" t="str">
            <v>6616 МОЛОЧНЫЕ КЛАССИЧЕСКИЕ сос п/о в/у 0.3кг  ОСТАНКИНО</v>
          </cell>
          <cell r="D167">
            <v>2924</v>
          </cell>
          <cell r="F167">
            <v>2948</v>
          </cell>
        </row>
        <row r="168">
          <cell r="A168" t="str">
            <v>6684 СЕРВЕЛАТ КАРЕЛЬСКИЙ ПМ в/к в/у 0.28кг  ОСТАНКИНО</v>
          </cell>
          <cell r="D168">
            <v>10</v>
          </cell>
          <cell r="F168">
            <v>10</v>
          </cell>
        </row>
        <row r="169">
          <cell r="A169" t="str">
            <v>6697 СЕРВЕЛАТ ФИНСКИЙ ПМ в/к в/у 0,35кг 8шт.  ОСТАНКИНО</v>
          </cell>
          <cell r="D169">
            <v>5307</v>
          </cell>
          <cell r="F169">
            <v>5338</v>
          </cell>
        </row>
        <row r="170">
          <cell r="A170" t="str">
            <v>6713 СОЧНЫЙ ГРИЛЬ ПМ сос п/о мгс 0.41кг 8шт.  ОСТАНКИНО</v>
          </cell>
          <cell r="D170">
            <v>1634</v>
          </cell>
          <cell r="F170">
            <v>1634</v>
          </cell>
        </row>
        <row r="171">
          <cell r="A171" t="str">
            <v>6724 МОЛОЧНЫЕ ПМ сос п/о мгс 0.41кг 10шт.  ОСТАНКИНО</v>
          </cell>
          <cell r="D171">
            <v>886</v>
          </cell>
          <cell r="F171">
            <v>889</v>
          </cell>
        </row>
        <row r="172">
          <cell r="A172" t="str">
            <v>6765 РУБЛЕНЫЕ сос ц/о мгс 0.36кг 6шт.  ОСТАНКИНО</v>
          </cell>
          <cell r="D172">
            <v>594</v>
          </cell>
          <cell r="F172">
            <v>603</v>
          </cell>
        </row>
        <row r="173">
          <cell r="A173" t="str">
            <v>6773 САЛЯМИ Папа может п/к в/у 0,28кг 8шт.  ОСТАНКИНО</v>
          </cell>
          <cell r="D173">
            <v>10</v>
          </cell>
          <cell r="F173">
            <v>10</v>
          </cell>
        </row>
        <row r="174">
          <cell r="A174" t="str">
            <v>6785 ВЕНСКАЯ САЛЯМИ п/к в/у 0.33кг 8шт.  ОСТАНКИНО</v>
          </cell>
          <cell r="D174">
            <v>164</v>
          </cell>
          <cell r="F174">
            <v>166</v>
          </cell>
        </row>
        <row r="175">
          <cell r="A175" t="str">
            <v>6787 СЕРВЕЛАТ КРЕМЛЕВСКИЙ в/к в/у 0,33кг 8шт.  ОСТАНКИНО</v>
          </cell>
          <cell r="D175">
            <v>170</v>
          </cell>
          <cell r="F175">
            <v>175</v>
          </cell>
        </row>
        <row r="176">
          <cell r="A176" t="str">
            <v>6793 БАЛЫКОВАЯ в/к в/у 0,33кг 8шт.  ОСТАНКИНО</v>
          </cell>
          <cell r="D176">
            <v>442</v>
          </cell>
          <cell r="F176">
            <v>442</v>
          </cell>
        </row>
        <row r="177">
          <cell r="A177" t="str">
            <v>6829 МОЛОЧНЫЕ КЛАССИЧЕСКИЕ сос п/о мгс 2*4_С  ОСТАНКИНО</v>
          </cell>
          <cell r="D177">
            <v>790</v>
          </cell>
          <cell r="F177">
            <v>790</v>
          </cell>
        </row>
        <row r="178">
          <cell r="A178" t="str">
            <v>6837 ФИЛЕЙНЫЕ Папа Может сос ц/о мгс 0.4кг  ОСТАНКИНО</v>
          </cell>
          <cell r="D178">
            <v>1388</v>
          </cell>
          <cell r="F178">
            <v>1418</v>
          </cell>
        </row>
        <row r="179">
          <cell r="A179" t="str">
            <v>6842 ДЫМОВИЦА ИЗ ОКОРОКА к/в мл/к в/у 0,3кг  ОСТАНКИНО</v>
          </cell>
          <cell r="D179">
            <v>298</v>
          </cell>
          <cell r="F179">
            <v>304</v>
          </cell>
        </row>
        <row r="180">
          <cell r="A180" t="str">
            <v>6861 ДОМАШНИЙ РЕЦЕПТ Коровино вар п/о  ОСТАНКИНО</v>
          </cell>
          <cell r="D180">
            <v>1094.1410000000001</v>
          </cell>
          <cell r="F180">
            <v>1105.8430000000001</v>
          </cell>
        </row>
        <row r="181">
          <cell r="A181" t="str">
            <v>6866 ВЕТЧ.НЕЖНАЯ Коровино п/о_Маяк  ОСТАНКИНО</v>
          </cell>
          <cell r="D181">
            <v>344</v>
          </cell>
          <cell r="F181">
            <v>344</v>
          </cell>
        </row>
        <row r="182">
          <cell r="A182" t="str">
            <v>7001 КЛАССИЧЕСКИЕ Папа может сар б/о мгс 1*3  ОСТАНКИНО</v>
          </cell>
          <cell r="D182">
            <v>263.7</v>
          </cell>
          <cell r="F182">
            <v>264.7</v>
          </cell>
        </row>
        <row r="183">
          <cell r="A183" t="str">
            <v>7040 С ИНДЕЙКОЙ ПМ сос ц/о в/у 1/270 8шт.  ОСТАНКИНО</v>
          </cell>
          <cell r="D183">
            <v>231</v>
          </cell>
          <cell r="F183">
            <v>231</v>
          </cell>
        </row>
        <row r="184">
          <cell r="A184" t="str">
            <v>7059 ШПИКАЧКИ СОЧНЫЕ С БЕК. п/о мгс 0.3кг_60с  ОСТАНКИНО</v>
          </cell>
          <cell r="D184">
            <v>339</v>
          </cell>
          <cell r="F184">
            <v>341</v>
          </cell>
        </row>
        <row r="185">
          <cell r="A185" t="str">
            <v>7064 СОЧНЫЕ ПМ сос п/о в/у 1/350 8 шт_50с ОСТАНКИНО</v>
          </cell>
          <cell r="D185">
            <v>2</v>
          </cell>
          <cell r="F185">
            <v>2</v>
          </cell>
        </row>
        <row r="186">
          <cell r="A186" t="str">
            <v>7066 СОЧНЫЕ ПМ сос п/о мгс 0.41кг 10шт_50с  ОСТАНКИНО</v>
          </cell>
          <cell r="D186">
            <v>6981</v>
          </cell>
          <cell r="F186">
            <v>7007</v>
          </cell>
        </row>
        <row r="187">
          <cell r="A187" t="str">
            <v>7070 СОЧНЫЕ ПМ сос п/о мгс 1.5*4_А_50с  ОСТАНКИНО</v>
          </cell>
          <cell r="D187">
            <v>3917.69</v>
          </cell>
          <cell r="F187">
            <v>3925.422</v>
          </cell>
        </row>
        <row r="188">
          <cell r="A188" t="str">
            <v>7073 МОЛОЧ.ПРЕМИУМ ПМ сос п/о в/у 1/350_50с  ОСТАНКИНО</v>
          </cell>
          <cell r="D188">
            <v>2348</v>
          </cell>
          <cell r="F188">
            <v>2358</v>
          </cell>
        </row>
        <row r="189">
          <cell r="A189" t="str">
            <v>7074 МОЛОЧ.ПРЕМИУМ ПМ сос п/о мгс 0.6кг_50с  ОСТАНКИНО</v>
          </cell>
          <cell r="D189">
            <v>74</v>
          </cell>
          <cell r="F189">
            <v>74</v>
          </cell>
        </row>
        <row r="190">
          <cell r="A190" t="str">
            <v>7075 МОЛОЧ.ПРЕМИУМ ПМ сос п/о мгс 1.5*4_О_50с  ОСТАНКИНО</v>
          </cell>
          <cell r="D190">
            <v>73.599999999999994</v>
          </cell>
          <cell r="F190">
            <v>73.599999999999994</v>
          </cell>
        </row>
        <row r="191">
          <cell r="A191" t="str">
            <v>7077 МЯСНЫЕ С ГОВЯД.ПМ сос п/о мгс 0.4кг_50с  ОСТАНКИНО</v>
          </cell>
          <cell r="D191">
            <v>2237</v>
          </cell>
          <cell r="F191">
            <v>2248</v>
          </cell>
        </row>
        <row r="192">
          <cell r="A192" t="str">
            <v>7080 СЛИВОЧНЫЕ ПМ сос п/о мгс 0.41кг 10шт. 50с  ОСТАНКИНО</v>
          </cell>
          <cell r="D192">
            <v>3587</v>
          </cell>
          <cell r="F192">
            <v>3595</v>
          </cell>
        </row>
        <row r="193">
          <cell r="A193" t="str">
            <v>7082 СЛИВОЧНЫЕ ПМ сос п/о мгс 1.5*4_50с  ОСТАНКИНО</v>
          </cell>
          <cell r="D193">
            <v>145.69999999999999</v>
          </cell>
          <cell r="F193">
            <v>150.31700000000001</v>
          </cell>
        </row>
        <row r="194">
          <cell r="A194" t="str">
            <v>7087 ШПИК С ЧЕСНОК.И ПЕРЦЕМ к/в в/у 0.3кг_50с  ОСТАНКИНО</v>
          </cell>
          <cell r="D194">
            <v>277</v>
          </cell>
          <cell r="F194">
            <v>283</v>
          </cell>
        </row>
        <row r="195">
          <cell r="A195" t="str">
            <v>7090 СВИНИНА ПО-ДОМ. к/в мл/к в/у 0.3кг_50с  ОСТАНКИНО</v>
          </cell>
          <cell r="D195">
            <v>796</v>
          </cell>
          <cell r="F195">
            <v>802</v>
          </cell>
        </row>
        <row r="196">
          <cell r="A196" t="str">
            <v>7092 БЕКОН Папа может с/к с/н в/у 1/140_50с  ОСТАНКИНО</v>
          </cell>
          <cell r="D196">
            <v>1123</v>
          </cell>
          <cell r="F196">
            <v>1126</v>
          </cell>
        </row>
        <row r="197">
          <cell r="A197" t="str">
            <v>7105 МИЛАНО с/к с/н мгс 1/90 12шт.  ОСТАНКИНО</v>
          </cell>
          <cell r="D197">
            <v>1</v>
          </cell>
          <cell r="F197">
            <v>1</v>
          </cell>
        </row>
        <row r="198">
          <cell r="A198" t="str">
            <v>7106 ТОСКАНО с/к с/н мгс 1/90 12шт.  ОСТАНКИНО</v>
          </cell>
          <cell r="D198">
            <v>44</v>
          </cell>
          <cell r="F198">
            <v>44</v>
          </cell>
        </row>
        <row r="199">
          <cell r="A199" t="str">
            <v>7107 САН-РЕМО с/в с/н мгс 1/90 12шт.  ОСТАНКИНО</v>
          </cell>
          <cell r="D199">
            <v>71</v>
          </cell>
          <cell r="F199">
            <v>71</v>
          </cell>
        </row>
        <row r="200">
          <cell r="A200" t="str">
            <v>7147 САЛЬЧИЧОН Останкино с/к в/у 1/220 8шт.  ОСТАНКИНО</v>
          </cell>
          <cell r="D200">
            <v>55</v>
          </cell>
          <cell r="F200">
            <v>55</v>
          </cell>
        </row>
        <row r="201">
          <cell r="A201" t="str">
            <v>7149 БАЛЫКОВАЯ Коровино п/к в/у 0.84кг_50с  ОСТАНКИНО</v>
          </cell>
          <cell r="D201">
            <v>52</v>
          </cell>
          <cell r="F201">
            <v>52</v>
          </cell>
        </row>
        <row r="202">
          <cell r="A202" t="str">
            <v>7154 СЕРВЕЛАТ ЗЕРНИСТЫЙ ПМ в/к в/у 0.35кг_50с  ОСТАНКИНО</v>
          </cell>
          <cell r="D202">
            <v>2973</v>
          </cell>
          <cell r="F202">
            <v>2976</v>
          </cell>
        </row>
        <row r="203">
          <cell r="A203" t="str">
            <v>7166 СЕРВЕЛТ ОХОТНИЧИЙ ПМ в/к в/у_50с  ОСТАНКИНО</v>
          </cell>
          <cell r="D203">
            <v>540</v>
          </cell>
          <cell r="F203">
            <v>540</v>
          </cell>
        </row>
        <row r="204">
          <cell r="A204" t="str">
            <v>7169 СЕРВЕЛАТ ОХОТНИЧИЙ ПМ в/к в/у 0.35кг_50с  ОСТАНКИНО</v>
          </cell>
          <cell r="D204">
            <v>4002</v>
          </cell>
          <cell r="F204">
            <v>4010</v>
          </cell>
        </row>
        <row r="205">
          <cell r="A205" t="str">
            <v>7187 ГРУДИНКА ПРЕМИУМ к/в мл/к в/у 0,3кг_50с ОСТАНКИНО</v>
          </cell>
          <cell r="D205">
            <v>1173</v>
          </cell>
          <cell r="F205">
            <v>1179</v>
          </cell>
        </row>
        <row r="206">
          <cell r="A206" t="str">
            <v>7227 САЛЯМИ ФИНСКАЯ Папа может с/к в/у 1/180  ОСТАНКИНО</v>
          </cell>
          <cell r="D206">
            <v>1</v>
          </cell>
          <cell r="F206">
            <v>1</v>
          </cell>
        </row>
        <row r="207">
          <cell r="A207" t="str">
            <v>7231 КЛАССИЧЕСКАЯ ПМ вар п/о 0,3кг 8шт_209к ОСТАНКИНО</v>
          </cell>
          <cell r="D207">
            <v>1619</v>
          </cell>
          <cell r="F207">
            <v>1619</v>
          </cell>
        </row>
        <row r="208">
          <cell r="A208" t="str">
            <v>7232 БОЯNСКАЯ ПМ п/к в/у 0,28кг 8шт_209к ОСТАНКИНО</v>
          </cell>
          <cell r="D208">
            <v>1764</v>
          </cell>
          <cell r="F208">
            <v>1767</v>
          </cell>
        </row>
        <row r="209">
          <cell r="A209" t="str">
            <v>7235 ВЕТЧ.КЛАССИЧЕСКАЯ ПМ п/о 0,35кг 8шт_209к ОСТАНКИНО</v>
          </cell>
          <cell r="D209">
            <v>67</v>
          </cell>
          <cell r="F209">
            <v>67</v>
          </cell>
        </row>
        <row r="210">
          <cell r="A210" t="str">
            <v>7236 СЕРВЕЛАТ КАРЕЛЬСКИЙ в/к в/у 0,28кг_209к ОСТАНКИНО</v>
          </cell>
          <cell r="D210">
            <v>4238</v>
          </cell>
          <cell r="F210">
            <v>4246</v>
          </cell>
        </row>
        <row r="211">
          <cell r="A211" t="str">
            <v>7241 САЛЯМИ Папа может п/к в/у 0,28кг_209к ОСТАНКИНО</v>
          </cell>
          <cell r="D211">
            <v>1147</v>
          </cell>
          <cell r="F211">
            <v>1147</v>
          </cell>
        </row>
        <row r="212">
          <cell r="A212" t="str">
            <v>7245 ВЕТЧ.ФИЛЕЙНАЯ ПМ п/о 0,4кг 8шт ОСТАНКИНО</v>
          </cell>
          <cell r="D212">
            <v>78</v>
          </cell>
          <cell r="F212">
            <v>78</v>
          </cell>
        </row>
        <row r="213">
          <cell r="A213" t="str">
            <v>7252 СЕРВЕЛАТ ФИНСКИЙ ПМ в/к с/н мгс 1/100*12  ОСТАНКИНО</v>
          </cell>
          <cell r="D213">
            <v>417</v>
          </cell>
          <cell r="F213">
            <v>419</v>
          </cell>
        </row>
        <row r="214">
          <cell r="A214" t="str">
            <v>7271 МЯСНЫЕ С ГОВЯДИНОЙ ПМ сос п/о мгс 1.5*4 ВЕС  ОСТАНКИНО</v>
          </cell>
          <cell r="D214">
            <v>131.69999999999999</v>
          </cell>
          <cell r="F214">
            <v>133.19999999999999</v>
          </cell>
        </row>
        <row r="215">
          <cell r="A215" t="str">
            <v>7284 ДЛЯ ДЕТЕЙ сос п/о мгс 0,33кг 6шт  ОСТАНКИНО</v>
          </cell>
          <cell r="D215">
            <v>202</v>
          </cell>
          <cell r="F215">
            <v>202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272</v>
          </cell>
          <cell r="F216">
            <v>272</v>
          </cell>
        </row>
        <row r="217">
          <cell r="A217" t="str">
            <v>8391 Сыр творожный с зеленью 60% Папа может 140 гр.  ОСТАНКИНО</v>
          </cell>
          <cell r="D217">
            <v>91</v>
          </cell>
          <cell r="F217">
            <v>91</v>
          </cell>
        </row>
        <row r="218">
          <cell r="A218" t="str">
            <v>8398 Сыр ПАПА МОЖЕТ "Тильзитер" 45% 180 г  ОСТАНКИНО</v>
          </cell>
          <cell r="D218">
            <v>350</v>
          </cell>
          <cell r="F218">
            <v>350</v>
          </cell>
        </row>
        <row r="219">
          <cell r="A219" t="str">
            <v>8411 Сыр ПАПА МОЖЕТ "Гауда Голд" 45% 180 г  ОСТАНКИНО</v>
          </cell>
          <cell r="D219">
            <v>329</v>
          </cell>
          <cell r="F219">
            <v>329</v>
          </cell>
        </row>
        <row r="220">
          <cell r="A220" t="str">
            <v>8421 Творожный Сыр 60% С маринованными огурчиками и укропом 140 гр  ОСТАНКИНО</v>
          </cell>
          <cell r="D220">
            <v>1</v>
          </cell>
          <cell r="F220">
            <v>1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935</v>
          </cell>
          <cell r="F221">
            <v>936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54</v>
          </cell>
          <cell r="F222">
            <v>54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35</v>
          </cell>
          <cell r="F223">
            <v>35</v>
          </cell>
        </row>
        <row r="224">
          <cell r="A224" t="str">
            <v>8452 Сыр колбасный копченый Папа Может 400 гр  ОСТАНКИНО</v>
          </cell>
          <cell r="D224">
            <v>8</v>
          </cell>
          <cell r="F224">
            <v>8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1067</v>
          </cell>
          <cell r="F225">
            <v>1069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3</v>
          </cell>
          <cell r="F226">
            <v>3</v>
          </cell>
        </row>
        <row r="227">
          <cell r="A227" t="str">
            <v>8674 Плавленый сыр "Шоколадный" 30% 180 гр ТМ "ПАПА МОЖЕТ"  ОСТАНКИНО</v>
          </cell>
          <cell r="D227">
            <v>34</v>
          </cell>
          <cell r="F227">
            <v>34</v>
          </cell>
        </row>
        <row r="228">
          <cell r="A228" t="str">
            <v>8681 Сыр плавленый Сливочный ж 45 % 180г ТМ Папа Может (16шт) ОСТАНКИНО</v>
          </cell>
          <cell r="D228">
            <v>119</v>
          </cell>
          <cell r="F228">
            <v>119</v>
          </cell>
        </row>
        <row r="229">
          <cell r="A229" t="str">
            <v>8831 Сыр ПАПА МОЖЕТ "Министерский" 180гр, 45 %  ОСТАНКИНО</v>
          </cell>
          <cell r="D229">
            <v>104</v>
          </cell>
          <cell r="F229">
            <v>104</v>
          </cell>
        </row>
        <row r="230">
          <cell r="A230" t="str">
            <v>8855 Сыр ПАПА МОЖЕТ "Папин завтрак" 180гр, 45 %  ОСТАНКИНО</v>
          </cell>
          <cell r="D230">
            <v>37</v>
          </cell>
          <cell r="F230">
            <v>37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137</v>
          </cell>
          <cell r="F231">
            <v>137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158</v>
          </cell>
          <cell r="F232">
            <v>158</v>
          </cell>
        </row>
        <row r="233">
          <cell r="A233" t="str">
            <v>Балыковая с/к 200 гр. срез "Эликатессе" термоформ.пак.  СПК</v>
          </cell>
          <cell r="D233">
            <v>148</v>
          </cell>
          <cell r="F233">
            <v>154</v>
          </cell>
        </row>
        <row r="234">
          <cell r="A234" t="str">
            <v>БОНУС МОЛОЧНЫЕ КЛАССИЧЕСКИЕ сос п/о в/у 0.3кг (6084)  ОСТАНКИНО</v>
          </cell>
          <cell r="D234">
            <v>78</v>
          </cell>
          <cell r="F234">
            <v>79</v>
          </cell>
        </row>
        <row r="235">
          <cell r="A235" t="str">
            <v>БОНУС МОЛОЧНЫЕ КЛАССИЧЕСКИЕ сос п/о мгс 2*4_С (4980)  ОСТАНКИНО</v>
          </cell>
          <cell r="D235">
            <v>28</v>
          </cell>
          <cell r="F235">
            <v>28</v>
          </cell>
        </row>
        <row r="236">
          <cell r="A236" t="str">
            <v>БОНУС СОЧНЫЕ Папа может сос п/о мгс 1.5*4 (6954)  ОСТАНКИНО</v>
          </cell>
          <cell r="D236">
            <v>293.5</v>
          </cell>
          <cell r="F236">
            <v>293.5</v>
          </cell>
        </row>
        <row r="237">
          <cell r="A237" t="str">
            <v>БОНУС СОЧНЫЕ сос п/о мгс 0.41кг_UZ (6087)  ОСТАНКИНО</v>
          </cell>
          <cell r="D237">
            <v>219</v>
          </cell>
          <cell r="F237">
            <v>219</v>
          </cell>
        </row>
        <row r="238">
          <cell r="A238" t="str">
            <v>БОНУС_307 Колбаса Сервелат Мясорубский с мелкорубленным окороком 0,35 кг срез ТМ Стародворье   Поком</v>
          </cell>
          <cell r="F238">
            <v>672</v>
          </cell>
        </row>
        <row r="239">
          <cell r="A239" t="str">
            <v>БОНУС_319  Колбаса вареная Филейская ТМ Вязанка ТС Классическая, 0,45 кг. ПОКОМ</v>
          </cell>
          <cell r="F239">
            <v>2220</v>
          </cell>
        </row>
        <row r="240">
          <cell r="A240" t="str">
            <v>Бутербродная вареная 0,47 кг шт.  СПК</v>
          </cell>
          <cell r="D240">
            <v>35</v>
          </cell>
          <cell r="F240">
            <v>35</v>
          </cell>
        </row>
        <row r="241">
          <cell r="A241" t="str">
            <v>Вацлавская п/к (черева) 390 гр.шт. термоус.пак  СПК</v>
          </cell>
          <cell r="D241">
            <v>17</v>
          </cell>
          <cell r="F241">
            <v>17</v>
          </cell>
        </row>
        <row r="242">
          <cell r="A242" t="str">
            <v>Ветчина Альтаирская Столовая (для ХОРЕКА)  СПК</v>
          </cell>
          <cell r="D242">
            <v>2.2000000000000002</v>
          </cell>
          <cell r="F242">
            <v>2.2000000000000002</v>
          </cell>
        </row>
        <row r="243">
          <cell r="A243" t="str">
            <v>Готовые бельмеши сочные с мясом ТМ Горячая штучка 0,3кг зам  ПОКОМ</v>
          </cell>
          <cell r="F243">
            <v>233</v>
          </cell>
        </row>
        <row r="244">
          <cell r="A244" t="str">
            <v>Готовые чебупели острые с мясом 0,24кг ТМ Горячая штучка  ПОКОМ</v>
          </cell>
          <cell r="F244">
            <v>503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4</v>
          </cell>
          <cell r="F245">
            <v>4</v>
          </cell>
        </row>
        <row r="246">
          <cell r="A246" t="str">
            <v>Готовые чебупели с ветчиной и сыром ТМ Горячая штучка флоу-пак 0,24 кг.  ПОКОМ</v>
          </cell>
          <cell r="D246">
            <v>368</v>
          </cell>
          <cell r="F246">
            <v>2091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7</v>
          </cell>
          <cell r="F247">
            <v>10</v>
          </cell>
        </row>
        <row r="248">
          <cell r="A248" t="str">
            <v>Готовые чебупели сочные с мясом ТМ Горячая штучка флоу-пак 0,24 кг  ПОКОМ</v>
          </cell>
          <cell r="D248">
            <v>483</v>
          </cell>
          <cell r="F248">
            <v>2250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380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48</v>
          </cell>
          <cell r="F250">
            <v>48</v>
          </cell>
        </row>
        <row r="251">
          <cell r="A251" t="str">
            <v>Гуцульская с/к "КолбасГрад" 160 гр.шт. термоус. пак  СПК</v>
          </cell>
          <cell r="D251">
            <v>102</v>
          </cell>
          <cell r="F251">
            <v>102</v>
          </cell>
        </row>
        <row r="252">
          <cell r="A252" t="str">
            <v>Дельгаро с/в "Эликатессе" 140 гр.шт.  СПК</v>
          </cell>
          <cell r="D252">
            <v>67</v>
          </cell>
          <cell r="F252">
            <v>68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226</v>
          </cell>
          <cell r="F253">
            <v>238</v>
          </cell>
        </row>
        <row r="254">
          <cell r="A254" t="str">
            <v>Докторская вареная в/с 0,47 кг шт.  СПК</v>
          </cell>
          <cell r="D254">
            <v>26</v>
          </cell>
          <cell r="F254">
            <v>29</v>
          </cell>
        </row>
        <row r="255">
          <cell r="A255" t="str">
            <v>Докторская вареная термоус.пак. "Высокий вкус"  СПК</v>
          </cell>
          <cell r="D255">
            <v>55.4</v>
          </cell>
          <cell r="F255">
            <v>55.4</v>
          </cell>
        </row>
        <row r="256">
          <cell r="A256" t="str">
            <v>Европоддон (невозвратный)</v>
          </cell>
          <cell r="F256">
            <v>171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</v>
          </cell>
          <cell r="F257">
            <v>18</v>
          </cell>
        </row>
        <row r="258">
          <cell r="A258" t="str">
            <v>ЖАР-ладушки с мясом 0,2кг ТМ Стародворье  ПОКОМ</v>
          </cell>
          <cell r="D258">
            <v>3</v>
          </cell>
          <cell r="F258">
            <v>375</v>
          </cell>
        </row>
        <row r="259">
          <cell r="A259" t="str">
            <v>ЖАР-ладушки с яблоком и грушей ТМ Стародворье 0,2 кг. ПОКОМ</v>
          </cell>
          <cell r="F259">
            <v>12</v>
          </cell>
        </row>
        <row r="260">
          <cell r="A260" t="str">
            <v>Жареные вареники с картофелем и беконом Добросельские 0,2 кг. ТМ Стародворье  ПОКОМ</v>
          </cell>
          <cell r="D260">
            <v>4</v>
          </cell>
          <cell r="F260">
            <v>571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1494</v>
          </cell>
          <cell r="F261">
            <v>1494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1517</v>
          </cell>
          <cell r="F262">
            <v>1517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268.60000000000002</v>
          </cell>
          <cell r="F263">
            <v>268.60000000000002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105.4</v>
          </cell>
          <cell r="F264">
            <v>105.4</v>
          </cell>
        </row>
        <row r="265">
          <cell r="A265" t="str">
            <v>Карбонад Юбилейный термоус.пак.  СПК</v>
          </cell>
          <cell r="D265">
            <v>87.195999999999998</v>
          </cell>
          <cell r="F265">
            <v>88.01</v>
          </cell>
        </row>
        <row r="266">
          <cell r="A266" t="str">
            <v>Классическая вареная 400 гр.шт.  СПК</v>
          </cell>
          <cell r="D266">
            <v>16</v>
          </cell>
          <cell r="F266">
            <v>16</v>
          </cell>
        </row>
        <row r="267">
          <cell r="A267" t="str">
            <v>Классическая с/к 80 гр.шт.нар. (лоток с ср.защ.атм.)  СПК</v>
          </cell>
          <cell r="D267">
            <v>272</v>
          </cell>
          <cell r="F267">
            <v>272</v>
          </cell>
        </row>
        <row r="268">
          <cell r="A268" t="str">
            <v>Колбаски Мяснули оригинальные с/к 50 гр.шт. (в ср.защ.атм.)  СПК</v>
          </cell>
          <cell r="D268">
            <v>68</v>
          </cell>
          <cell r="F268">
            <v>68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794</v>
          </cell>
          <cell r="F269">
            <v>794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502</v>
          </cell>
          <cell r="F270">
            <v>505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198</v>
          </cell>
          <cell r="F271">
            <v>198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1</v>
          </cell>
        </row>
        <row r="273">
          <cell r="A273" t="str">
            <v>Круггетсы с сырным соусом ТМ Горячая штучка ТС Круггетсы флоу-пак 0,2 кг  ПОКОМ</v>
          </cell>
          <cell r="D273">
            <v>5</v>
          </cell>
          <cell r="F273">
            <v>858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2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362</v>
          </cell>
          <cell r="F275">
            <v>1286</v>
          </cell>
        </row>
        <row r="276">
          <cell r="A276" t="str">
            <v>Ла Фаворте с/в "Эликатессе" 140 гр.шт.  СПК</v>
          </cell>
          <cell r="D276">
            <v>127</v>
          </cell>
          <cell r="F276">
            <v>128</v>
          </cell>
        </row>
        <row r="277">
          <cell r="A277" t="str">
            <v>Ливерная Печеночная 250 гр.шт.  СПК</v>
          </cell>
          <cell r="D277">
            <v>34</v>
          </cell>
          <cell r="F277">
            <v>34</v>
          </cell>
        </row>
        <row r="278">
          <cell r="A278" t="str">
            <v>Любительская вареная термоус.пак. "Высокий вкус"  СПК</v>
          </cell>
          <cell r="D278">
            <v>88.2</v>
          </cell>
          <cell r="F278">
            <v>96.32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232.41</v>
          </cell>
        </row>
        <row r="280">
          <cell r="A280" t="str">
            <v>Мини-чебуречки с мясом ВЕС 5,5кг ТМ Зареченские  ПОКОМ</v>
          </cell>
          <cell r="F280">
            <v>93.5</v>
          </cell>
        </row>
        <row r="281">
          <cell r="A281" t="str">
            <v>Мини-шарики с курочкой и сыром ТМ Зареченские ВЕС  ПОКОМ</v>
          </cell>
          <cell r="F281">
            <v>236.5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1207</v>
          </cell>
          <cell r="F282">
            <v>3982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312</v>
          </cell>
          <cell r="F283">
            <v>2150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973</v>
          </cell>
          <cell r="F284">
            <v>3199</v>
          </cell>
        </row>
        <row r="285">
          <cell r="A285" t="str">
            <v>Наггетсы с куриным филе и сыром ТМ Вязанка 0,25 кг ПОКОМ</v>
          </cell>
          <cell r="D285">
            <v>850</v>
          </cell>
          <cell r="F285">
            <v>2871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1386</v>
          </cell>
        </row>
        <row r="287">
          <cell r="A287" t="str">
            <v>Наггетсы Хрустящие ТМ Стародворье с сочной курочкой 0,23 кг  ПОКОМ</v>
          </cell>
          <cell r="F287">
            <v>289</v>
          </cell>
        </row>
        <row r="288">
          <cell r="A288" t="str">
            <v>Оригинальная с перцем с/к  СПК</v>
          </cell>
          <cell r="D288">
            <v>140.79</v>
          </cell>
          <cell r="F288">
            <v>140.79</v>
          </cell>
        </row>
        <row r="289">
          <cell r="A289" t="str">
            <v>Паштет печеночный 140 гр.шт.  СПК</v>
          </cell>
          <cell r="D289">
            <v>34</v>
          </cell>
          <cell r="F289">
            <v>34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3</v>
          </cell>
          <cell r="F290">
            <v>368</v>
          </cell>
        </row>
        <row r="291">
          <cell r="A291" t="str">
            <v>Пельмени Grandmeni с говядиной и свининой 0,7кг ТМ Горячая штучка  ПОКОМ</v>
          </cell>
          <cell r="F291">
            <v>300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2</v>
          </cell>
          <cell r="F292">
            <v>2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2</v>
          </cell>
          <cell r="F293">
            <v>2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5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F295">
            <v>791</v>
          </cell>
        </row>
        <row r="296">
          <cell r="A296" t="str">
            <v>Пельмени Бигбули с мясом ТМ Горячая штучка. флоу-пак сфера 0,4 кг. ПОКОМ</v>
          </cell>
          <cell r="D296">
            <v>4</v>
          </cell>
          <cell r="F296">
            <v>244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1503</v>
          </cell>
          <cell r="F297">
            <v>2818</v>
          </cell>
        </row>
        <row r="298">
          <cell r="A298" t="str">
            <v>Пельмени Бигбули с мясом, Горячая штучка 0,43кг  ПОКОМ</v>
          </cell>
          <cell r="D298">
            <v>1</v>
          </cell>
          <cell r="F298">
            <v>1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1328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10</v>
          </cell>
          <cell r="F300">
            <v>787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D301">
            <v>3</v>
          </cell>
          <cell r="F301">
            <v>271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5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2875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365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1179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1115</v>
          </cell>
          <cell r="F306">
            <v>3235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16</v>
          </cell>
          <cell r="F307">
            <v>1458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1816</v>
          </cell>
          <cell r="F308">
            <v>5377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229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7</v>
          </cell>
          <cell r="F310">
            <v>544</v>
          </cell>
        </row>
        <row r="311">
          <cell r="A311" t="str">
            <v>Пельмени Зареченские сфера 5 кг.  ПОКОМ</v>
          </cell>
          <cell r="D311">
            <v>5</v>
          </cell>
          <cell r="F311">
            <v>30</v>
          </cell>
        </row>
        <row r="312">
          <cell r="A312" t="str">
            <v>Пельмени Медвежьи ушки с фермерскими сливками 0,7кг  ПОКОМ</v>
          </cell>
          <cell r="D312">
            <v>5</v>
          </cell>
          <cell r="F312">
            <v>226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7</v>
          </cell>
          <cell r="F313">
            <v>734</v>
          </cell>
        </row>
        <row r="314">
          <cell r="A314" t="str">
            <v>Пельмени Отборные из свинины и говядины 0,9 кг ТМ Стародворье ТС Медвежье ушко  ПОКОМ</v>
          </cell>
          <cell r="F314">
            <v>607</v>
          </cell>
        </row>
        <row r="315">
          <cell r="A315" t="str">
            <v>Пельмени Отборные с говядиной 0,9 кг НОВА ТМ Стародворье ТС Медвежье ушко  ПОКОМ</v>
          </cell>
          <cell r="D315">
            <v>1</v>
          </cell>
          <cell r="F315">
            <v>1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330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719</v>
          </cell>
        </row>
        <row r="318">
          <cell r="A318" t="str">
            <v>Пельмени Сочные сфера 0,8 кг ТМ Стародворье  ПОКОМ</v>
          </cell>
          <cell r="D318">
            <v>2</v>
          </cell>
          <cell r="F318">
            <v>152</v>
          </cell>
        </row>
        <row r="319">
          <cell r="A319" t="str">
            <v>Пирожки с мясом 3,7кг ВЕС ТМ Зареченские  ПОКОМ</v>
          </cell>
          <cell r="F319">
            <v>125.801</v>
          </cell>
        </row>
        <row r="320">
          <cell r="A320" t="str">
            <v>Ричеза с/к 230 гр.шт.  СПК</v>
          </cell>
          <cell r="D320">
            <v>109</v>
          </cell>
          <cell r="F320">
            <v>109</v>
          </cell>
        </row>
        <row r="321">
          <cell r="A321" t="str">
            <v>Сальчетти с/к 230 гр.шт.  СПК</v>
          </cell>
          <cell r="D321">
            <v>194</v>
          </cell>
          <cell r="F321">
            <v>194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68</v>
          </cell>
          <cell r="F322">
            <v>68</v>
          </cell>
        </row>
        <row r="323">
          <cell r="A323" t="str">
            <v>Салями с/к 100 гр.шт.нар. (лоток с ср.защ.атм.)  СПК</v>
          </cell>
          <cell r="D323">
            <v>179</v>
          </cell>
          <cell r="F323">
            <v>179</v>
          </cell>
        </row>
        <row r="324">
          <cell r="A324" t="str">
            <v>Салями Трюфель с/в "Эликатессе" 0,16 кг.шт.  СПК</v>
          </cell>
          <cell r="D324">
            <v>108</v>
          </cell>
          <cell r="F324">
            <v>110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97.6</v>
          </cell>
          <cell r="F325">
            <v>98.656000000000006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31</v>
          </cell>
          <cell r="F326">
            <v>32.728999999999999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12</v>
          </cell>
          <cell r="F327">
            <v>12</v>
          </cell>
        </row>
        <row r="328">
          <cell r="A328" t="str">
            <v>Семейная с чесночком вареная (СПК+СКМ)  СПК</v>
          </cell>
          <cell r="D328">
            <v>231</v>
          </cell>
          <cell r="F328">
            <v>231</v>
          </cell>
        </row>
        <row r="329">
          <cell r="A329" t="str">
            <v>Семейная с чесночком Экстра вареная  СПК</v>
          </cell>
          <cell r="D329">
            <v>16.5</v>
          </cell>
          <cell r="F329">
            <v>16.5</v>
          </cell>
        </row>
        <row r="330">
          <cell r="A330" t="str">
            <v>Сервелат Европейский в/к, в/с 0,38 кг.шт.термофор.пак  СПК</v>
          </cell>
          <cell r="D330">
            <v>11</v>
          </cell>
          <cell r="F330">
            <v>11</v>
          </cell>
        </row>
        <row r="331">
          <cell r="A331" t="str">
            <v>Сервелат Коньячный в/к 0,38 кг.шт термофор.пак  СПК</v>
          </cell>
          <cell r="D331">
            <v>1</v>
          </cell>
          <cell r="F331">
            <v>1</v>
          </cell>
        </row>
        <row r="332">
          <cell r="A332" t="str">
            <v>Сервелат мелкозернистый в/к 0,5 кг.шт. термоус.пак. "Высокий вкус"  СПК</v>
          </cell>
          <cell r="D332">
            <v>22</v>
          </cell>
          <cell r="F332">
            <v>22</v>
          </cell>
        </row>
        <row r="333">
          <cell r="A333" t="str">
            <v>Сервелат Финский в/к 0,38 кг.шт. термофор.пак.  СПК</v>
          </cell>
          <cell r="D333">
            <v>10</v>
          </cell>
          <cell r="F333">
            <v>10</v>
          </cell>
        </row>
        <row r="334">
          <cell r="A334" t="str">
            <v>Сервелат Фирменный в/к 0,10 кг.шт. нарезка (лоток с ср.защ.атм.)  СПК</v>
          </cell>
          <cell r="D334">
            <v>186</v>
          </cell>
          <cell r="F334">
            <v>186</v>
          </cell>
        </row>
        <row r="335">
          <cell r="A335" t="str">
            <v>Сервелат Фирменный в/к 250 гр.шт. термоформ.пак.  СПК</v>
          </cell>
          <cell r="D335">
            <v>1</v>
          </cell>
          <cell r="F335">
            <v>1</v>
          </cell>
        </row>
        <row r="336">
          <cell r="A336" t="str">
            <v>Сибирская особая с/к 0,10 кг.шт. нарезка (лоток с ср.защ.атм.)  СПК</v>
          </cell>
          <cell r="D336">
            <v>70</v>
          </cell>
          <cell r="F336">
            <v>70</v>
          </cell>
        </row>
        <row r="337">
          <cell r="A337" t="str">
            <v>Сибирская особая с/к 0,235 кг шт.  СПК</v>
          </cell>
          <cell r="D337">
            <v>127</v>
          </cell>
          <cell r="F337">
            <v>127</v>
          </cell>
        </row>
        <row r="338">
          <cell r="A338" t="str">
            <v>Сосиски "Баварские" 0,36 кг.шт. вак.упак.  СПК</v>
          </cell>
          <cell r="D338">
            <v>14</v>
          </cell>
          <cell r="F338">
            <v>14</v>
          </cell>
        </row>
        <row r="339">
          <cell r="A339" t="str">
            <v>Сосиски "Молочные" 0,36 кг.шт. вак.упак.  СПК</v>
          </cell>
          <cell r="D339">
            <v>29</v>
          </cell>
          <cell r="F339">
            <v>29</v>
          </cell>
        </row>
        <row r="340">
          <cell r="A340" t="str">
            <v>Сосиски Классические (в ср.защ.атм.) СПК</v>
          </cell>
          <cell r="D340">
            <v>26</v>
          </cell>
          <cell r="F340">
            <v>26</v>
          </cell>
        </row>
        <row r="341">
          <cell r="A341" t="str">
            <v>Сосиски Мусульманские "Просто выгодно" (в ср.защ.атм.)  СПК</v>
          </cell>
          <cell r="D341">
            <v>11</v>
          </cell>
          <cell r="F341">
            <v>11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16</v>
          </cell>
        </row>
        <row r="343">
          <cell r="A343" t="str">
            <v>Сочный мегачебурек ТМ Зареченские ВЕС ПОКОМ</v>
          </cell>
          <cell r="F343">
            <v>124.02</v>
          </cell>
        </row>
        <row r="344">
          <cell r="A344" t="str">
            <v>Торо Неро с/в "Эликатессе" 140 гр.шт.  СПК</v>
          </cell>
          <cell r="D344">
            <v>97</v>
          </cell>
          <cell r="F344">
            <v>98</v>
          </cell>
        </row>
        <row r="345">
          <cell r="A345" t="str">
            <v>У_7252 СЕРВЕЛАТ ФИНСКИЙ ПМ в/к с/н мгс 1/100*12  ОСТАНКИНО</v>
          </cell>
          <cell r="F345">
            <v>293</v>
          </cell>
        </row>
        <row r="346">
          <cell r="A346" t="str">
            <v>Утренняя вареная ВЕС СПК</v>
          </cell>
          <cell r="D346">
            <v>8.5</v>
          </cell>
          <cell r="F346">
            <v>8.5</v>
          </cell>
        </row>
        <row r="347">
          <cell r="A347" t="str">
            <v>Уши свиные копченые к пиву 0,15кг нар. д/ф шт.  СПК</v>
          </cell>
          <cell r="D347">
            <v>39</v>
          </cell>
          <cell r="F347">
            <v>39</v>
          </cell>
        </row>
        <row r="348">
          <cell r="A348" t="str">
            <v>Фестивальная пора с/к 100 гр.шт.нар. (лоток с ср.защ.атм.)  СПК</v>
          </cell>
          <cell r="D348">
            <v>93</v>
          </cell>
          <cell r="F348">
            <v>93</v>
          </cell>
        </row>
        <row r="349">
          <cell r="A349" t="str">
            <v>Фестивальная пора с/к 235 гр.шт.  СПК</v>
          </cell>
          <cell r="D349">
            <v>367</v>
          </cell>
          <cell r="F349">
            <v>373</v>
          </cell>
        </row>
        <row r="350">
          <cell r="A350" t="str">
            <v>Фестивальная пора с/к термоус.пак  СПК</v>
          </cell>
          <cell r="D350">
            <v>44.603999999999999</v>
          </cell>
          <cell r="F350">
            <v>44.603999999999999</v>
          </cell>
        </row>
        <row r="351">
          <cell r="A351" t="str">
            <v>Фирменная с/к 200 гр. срез "Эликатессе" термоформ.пак.  СПК</v>
          </cell>
          <cell r="D351">
            <v>172</v>
          </cell>
          <cell r="F351">
            <v>175</v>
          </cell>
        </row>
        <row r="352">
          <cell r="A352" t="str">
            <v>Фуэт с/в "Эликатессе" 160 гр.шт.  СПК</v>
          </cell>
          <cell r="D352">
            <v>164</v>
          </cell>
          <cell r="F352">
            <v>172</v>
          </cell>
        </row>
        <row r="353">
          <cell r="A353" t="str">
            <v>Хот-догстер ТМ Горячая штучка ТС Хот-Догстер флоу-пак 0,09 кг. ПОКОМ</v>
          </cell>
          <cell r="D353">
            <v>6</v>
          </cell>
          <cell r="F353">
            <v>287</v>
          </cell>
        </row>
        <row r="354">
          <cell r="A354" t="str">
            <v>Хотстеры с сыром 0,25кг ТМ Горячая штучка  ПОКОМ</v>
          </cell>
          <cell r="D354">
            <v>7</v>
          </cell>
          <cell r="F354">
            <v>676</v>
          </cell>
        </row>
        <row r="355">
          <cell r="A355" t="str">
            <v>Хотстеры ТМ Горячая штучка ТС Хотстеры 0,25 кг зам  ПОКОМ</v>
          </cell>
          <cell r="D355">
            <v>401</v>
          </cell>
          <cell r="F355">
            <v>2504</v>
          </cell>
        </row>
        <row r="356">
          <cell r="A356" t="str">
            <v>Хрустящие крылышки острые к пиву ТМ Горячая штучка 0,3кг зам  ПОКОМ</v>
          </cell>
          <cell r="D356">
            <v>2</v>
          </cell>
          <cell r="F356">
            <v>618</v>
          </cell>
        </row>
        <row r="357">
          <cell r="A357" t="str">
            <v>Хрустящие крылышки ТМ Горячая штучка 0,3 кг зам  ПОКОМ</v>
          </cell>
          <cell r="D357">
            <v>2</v>
          </cell>
          <cell r="F357">
            <v>693</v>
          </cell>
        </row>
        <row r="358">
          <cell r="A358" t="str">
            <v>Чебупели Курочка гриль ТМ Горячая штучка, 0,3 кг зам  ПОКОМ</v>
          </cell>
          <cell r="D358">
            <v>2</v>
          </cell>
          <cell r="F358">
            <v>342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1210</v>
          </cell>
          <cell r="F359">
            <v>3600</v>
          </cell>
        </row>
        <row r="360">
          <cell r="A360" t="str">
            <v>Чебупицца Маргарита 0,2кг ТМ Горячая штучка ТС Foodgital  ПОКОМ</v>
          </cell>
          <cell r="D360">
            <v>3</v>
          </cell>
          <cell r="F360">
            <v>491</v>
          </cell>
        </row>
        <row r="361">
          <cell r="A361" t="str">
            <v>Чебупицца Пепперони ТМ Горячая штучка ТС Чебупицца 0.25кг зам  ПОКОМ</v>
          </cell>
          <cell r="D361">
            <v>970</v>
          </cell>
          <cell r="F361">
            <v>5954</v>
          </cell>
        </row>
        <row r="362">
          <cell r="A362" t="str">
            <v>Чебупицца со вкусом 4 сыра 0,2кг ТМ Горячая штучка ТС Foodgital  ПОКОМ</v>
          </cell>
          <cell r="D362">
            <v>3</v>
          </cell>
          <cell r="F362">
            <v>386</v>
          </cell>
        </row>
        <row r="363">
          <cell r="A363" t="str">
            <v>Чебуреки Мясные вес 2,7 кг ТМ Зареченские ВЕС ПОКОМ</v>
          </cell>
          <cell r="F363">
            <v>7.7</v>
          </cell>
        </row>
        <row r="364">
          <cell r="A364" t="str">
            <v>Чебуреки сочные ВЕС ТМ Зареченские  ПОКОМ</v>
          </cell>
          <cell r="D364">
            <v>5</v>
          </cell>
          <cell r="F364">
            <v>2029</v>
          </cell>
        </row>
        <row r="365">
          <cell r="A365" t="str">
            <v>Чебуреки сочные, ВЕС, куриные жарен. зам  ПОКОМ</v>
          </cell>
          <cell r="F365">
            <v>10</v>
          </cell>
        </row>
        <row r="366">
          <cell r="A366" t="str">
            <v>Шпикачки Русские (черева) (в ср.защ.атм.) "Высокий вкус"  СПК</v>
          </cell>
          <cell r="D366">
            <v>32</v>
          </cell>
          <cell r="F366">
            <v>32</v>
          </cell>
        </row>
        <row r="367">
          <cell r="A367" t="str">
            <v>Эликапреза с/в "Эликатессе" 85 гр.шт. нарезка (лоток с ср.защ.атм.)  СПК</v>
          </cell>
          <cell r="D367">
            <v>42</v>
          </cell>
          <cell r="F367">
            <v>42</v>
          </cell>
        </row>
        <row r="368">
          <cell r="A368" t="str">
            <v>Юбилейная с/к 0,10 кг.шт. нарезка (лоток с ср.защ.атм.)  СПК</v>
          </cell>
          <cell r="D368">
            <v>1</v>
          </cell>
          <cell r="F368">
            <v>1</v>
          </cell>
        </row>
        <row r="369">
          <cell r="A369" t="str">
            <v>Юбилейная с/к 0,235 кг.шт.  СПК</v>
          </cell>
          <cell r="D369">
            <v>666</v>
          </cell>
          <cell r="F369">
            <v>672</v>
          </cell>
        </row>
        <row r="370">
          <cell r="A370" t="str">
            <v>Итого</v>
          </cell>
          <cell r="D370">
            <v>134320.63200000001</v>
          </cell>
          <cell r="F370">
            <v>330749.451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10.09.2025 - 17.09.2025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18,09,</v>
          </cell>
          <cell r="M5" t="str">
            <v>19,09,</v>
          </cell>
          <cell r="T5" t="str">
            <v>22,09,</v>
          </cell>
          <cell r="V5" t="str">
            <v>22,09,</v>
          </cell>
          <cell r="X5" t="str">
            <v>23,09,</v>
          </cell>
        </row>
        <row r="6">
          <cell r="E6">
            <v>154506.03899999996</v>
          </cell>
          <cell r="F6">
            <v>91060.951000000015</v>
          </cell>
          <cell r="J6">
            <v>155991.88200000001</v>
          </cell>
          <cell r="K6">
            <v>-1485.8429999999987</v>
          </cell>
          <cell r="L6">
            <v>26260</v>
          </cell>
          <cell r="M6">
            <v>28750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10331</v>
          </cell>
          <cell r="U6">
            <v>0</v>
          </cell>
          <cell r="V6">
            <v>20220</v>
          </cell>
          <cell r="W6">
            <v>28296.225200000004</v>
          </cell>
          <cell r="X6">
            <v>28580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748.03499999999997</v>
          </cell>
          <cell r="D7">
            <v>501.29199999999997</v>
          </cell>
          <cell r="E7">
            <v>571.64200000000005</v>
          </cell>
          <cell r="F7">
            <v>672.22400000000005</v>
          </cell>
          <cell r="G7" t="str">
            <v>н</v>
          </cell>
          <cell r="H7">
            <v>1</v>
          </cell>
          <cell r="I7">
            <v>45</v>
          </cell>
          <cell r="J7">
            <v>589.21100000000001</v>
          </cell>
          <cell r="K7">
            <v>-17.56899999999996</v>
          </cell>
          <cell r="L7">
            <v>0</v>
          </cell>
          <cell r="M7">
            <v>100</v>
          </cell>
          <cell r="V7">
            <v>100</v>
          </cell>
          <cell r="W7">
            <v>114.32840000000002</v>
          </cell>
          <cell r="X7">
            <v>100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674.50599999999997</v>
          </cell>
          <cell r="D8">
            <v>592.851</v>
          </cell>
          <cell r="E8">
            <v>714.99900000000002</v>
          </cell>
          <cell r="F8">
            <v>527.65599999999995</v>
          </cell>
          <cell r="G8" t="str">
            <v>ябл</v>
          </cell>
          <cell r="H8">
            <v>1</v>
          </cell>
          <cell r="I8">
            <v>45</v>
          </cell>
          <cell r="J8">
            <v>729.45399999999995</v>
          </cell>
          <cell r="K8">
            <v>-14.454999999999927</v>
          </cell>
          <cell r="L8">
            <v>110</v>
          </cell>
          <cell r="M8">
            <v>200</v>
          </cell>
          <cell r="W8">
            <v>142.99979999999999</v>
          </cell>
          <cell r="X8">
            <v>140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930.23199999999997</v>
          </cell>
          <cell r="D9">
            <v>3305.7620000000002</v>
          </cell>
          <cell r="E9">
            <v>2661.5740000000001</v>
          </cell>
          <cell r="F9">
            <v>1514.046</v>
          </cell>
          <cell r="G9" t="str">
            <v>ткмай</v>
          </cell>
          <cell r="H9">
            <v>1</v>
          </cell>
          <cell r="I9">
            <v>45</v>
          </cell>
          <cell r="J9">
            <v>2675.34</v>
          </cell>
          <cell r="K9">
            <v>-13.766000000000076</v>
          </cell>
          <cell r="L9">
            <v>450</v>
          </cell>
          <cell r="M9">
            <v>700</v>
          </cell>
          <cell r="V9">
            <v>400</v>
          </cell>
          <cell r="W9">
            <v>532.31479999999999</v>
          </cell>
          <cell r="X9">
            <v>600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1063</v>
          </cell>
          <cell r="D10">
            <v>3331</v>
          </cell>
          <cell r="E10">
            <v>2492.8960000000002</v>
          </cell>
          <cell r="F10">
            <v>1852.104</v>
          </cell>
          <cell r="G10" t="str">
            <v>ябл</v>
          </cell>
          <cell r="H10">
            <v>0.4</v>
          </cell>
          <cell r="I10">
            <v>45</v>
          </cell>
          <cell r="J10">
            <v>2548</v>
          </cell>
          <cell r="K10">
            <v>-55.103999999999814</v>
          </cell>
          <cell r="L10">
            <v>250</v>
          </cell>
          <cell r="M10">
            <v>600</v>
          </cell>
          <cell r="V10">
            <v>200</v>
          </cell>
          <cell r="W10">
            <v>498.57920000000001</v>
          </cell>
          <cell r="X10">
            <v>500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1868</v>
          </cell>
          <cell r="D11">
            <v>8467</v>
          </cell>
          <cell r="E11">
            <v>7208</v>
          </cell>
          <cell r="F11">
            <v>3072</v>
          </cell>
          <cell r="G11">
            <v>0</v>
          </cell>
          <cell r="H11">
            <v>0.45</v>
          </cell>
          <cell r="I11">
            <v>45</v>
          </cell>
          <cell r="J11">
            <v>7257</v>
          </cell>
          <cell r="K11">
            <v>-49</v>
          </cell>
          <cell r="L11">
            <v>1000</v>
          </cell>
          <cell r="M11">
            <v>1000</v>
          </cell>
          <cell r="T11">
            <v>600</v>
          </cell>
          <cell r="V11">
            <v>700</v>
          </cell>
          <cell r="W11">
            <v>1001.2</v>
          </cell>
          <cell r="X11">
            <v>1100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906</v>
          </cell>
          <cell r="D12">
            <v>7580</v>
          </cell>
          <cell r="E12">
            <v>4694</v>
          </cell>
          <cell r="F12">
            <v>3466</v>
          </cell>
          <cell r="G12" t="str">
            <v>оконч</v>
          </cell>
          <cell r="H12">
            <v>0.45</v>
          </cell>
          <cell r="I12">
            <v>45</v>
          </cell>
          <cell r="J12">
            <v>5004</v>
          </cell>
          <cell r="K12">
            <v>-310</v>
          </cell>
          <cell r="L12">
            <v>1000</v>
          </cell>
          <cell r="M12">
            <v>1000</v>
          </cell>
          <cell r="T12">
            <v>354</v>
          </cell>
          <cell r="W12">
            <v>938.8</v>
          </cell>
          <cell r="X12">
            <v>1000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9</v>
          </cell>
          <cell r="D13">
            <v>140</v>
          </cell>
          <cell r="E13">
            <v>69</v>
          </cell>
          <cell r="F13">
            <v>80</v>
          </cell>
          <cell r="G13">
            <v>0</v>
          </cell>
          <cell r="H13">
            <v>0.4</v>
          </cell>
          <cell r="I13">
            <v>50</v>
          </cell>
          <cell r="J13">
            <v>102</v>
          </cell>
          <cell r="K13">
            <v>-33</v>
          </cell>
          <cell r="L13">
            <v>20</v>
          </cell>
          <cell r="M13">
            <v>0</v>
          </cell>
          <cell r="W13">
            <v>13.8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290</v>
          </cell>
          <cell r="D14">
            <v>731</v>
          </cell>
          <cell r="E14">
            <v>411</v>
          </cell>
          <cell r="F14">
            <v>599</v>
          </cell>
          <cell r="G14">
            <v>0</v>
          </cell>
          <cell r="H14">
            <v>0.17</v>
          </cell>
          <cell r="I14">
            <v>180</v>
          </cell>
          <cell r="J14">
            <v>443</v>
          </cell>
          <cell r="K14">
            <v>-32</v>
          </cell>
          <cell r="L14">
            <v>0</v>
          </cell>
          <cell r="M14">
            <v>0</v>
          </cell>
          <cell r="W14">
            <v>82.2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93</v>
          </cell>
          <cell r="D15">
            <v>740</v>
          </cell>
          <cell r="E15">
            <v>468</v>
          </cell>
          <cell r="F15">
            <v>340</v>
          </cell>
          <cell r="G15">
            <v>0</v>
          </cell>
          <cell r="H15">
            <v>0.3</v>
          </cell>
          <cell r="I15">
            <v>40</v>
          </cell>
          <cell r="J15">
            <v>555</v>
          </cell>
          <cell r="K15">
            <v>-87</v>
          </cell>
          <cell r="L15">
            <v>100</v>
          </cell>
          <cell r="M15">
            <v>110</v>
          </cell>
          <cell r="W15">
            <v>93.6</v>
          </cell>
          <cell r="X15">
            <v>100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1362</v>
          </cell>
          <cell r="D16">
            <v>2708</v>
          </cell>
          <cell r="E16">
            <v>2008</v>
          </cell>
          <cell r="F16">
            <v>2030</v>
          </cell>
          <cell r="G16">
            <v>0</v>
          </cell>
          <cell r="H16">
            <v>0.17</v>
          </cell>
          <cell r="I16">
            <v>180</v>
          </cell>
          <cell r="J16">
            <v>2043</v>
          </cell>
          <cell r="K16">
            <v>-35</v>
          </cell>
          <cell r="L16">
            <v>0</v>
          </cell>
          <cell r="M16">
            <v>0</v>
          </cell>
          <cell r="T16">
            <v>90</v>
          </cell>
          <cell r="V16">
            <v>300</v>
          </cell>
          <cell r="W16">
            <v>350.6</v>
          </cell>
          <cell r="X16">
            <v>300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89</v>
          </cell>
          <cell r="D17">
            <v>817</v>
          </cell>
          <cell r="E17">
            <v>548</v>
          </cell>
          <cell r="F17">
            <v>354</v>
          </cell>
          <cell r="G17">
            <v>0</v>
          </cell>
          <cell r="H17">
            <v>0.35</v>
          </cell>
          <cell r="I17">
            <v>45</v>
          </cell>
          <cell r="J17">
            <v>557</v>
          </cell>
          <cell r="K17">
            <v>-9</v>
          </cell>
          <cell r="L17">
            <v>100</v>
          </cell>
          <cell r="M17">
            <v>100</v>
          </cell>
          <cell r="V17">
            <v>100</v>
          </cell>
          <cell r="W17">
            <v>109.6</v>
          </cell>
          <cell r="X17">
            <v>110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56</v>
          </cell>
          <cell r="D18">
            <v>181</v>
          </cell>
          <cell r="E18">
            <v>123</v>
          </cell>
          <cell r="F18">
            <v>114</v>
          </cell>
          <cell r="G18" t="str">
            <v>н</v>
          </cell>
          <cell r="H18">
            <v>0.35</v>
          </cell>
          <cell r="I18">
            <v>45</v>
          </cell>
          <cell r="J18">
            <v>127</v>
          </cell>
          <cell r="K18">
            <v>-4</v>
          </cell>
          <cell r="L18">
            <v>50</v>
          </cell>
          <cell r="M18">
            <v>30</v>
          </cell>
          <cell r="W18">
            <v>24.6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290</v>
          </cell>
          <cell r="D19">
            <v>117</v>
          </cell>
          <cell r="E19">
            <v>153</v>
          </cell>
          <cell r="F19">
            <v>252</v>
          </cell>
          <cell r="G19">
            <v>0</v>
          </cell>
          <cell r="H19">
            <v>0.35</v>
          </cell>
          <cell r="I19">
            <v>45</v>
          </cell>
          <cell r="J19">
            <v>155</v>
          </cell>
          <cell r="K19">
            <v>-2</v>
          </cell>
          <cell r="L19">
            <v>0</v>
          </cell>
          <cell r="M19">
            <v>0</v>
          </cell>
          <cell r="W19">
            <v>30.6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112</v>
          </cell>
          <cell r="D20">
            <v>992</v>
          </cell>
          <cell r="E20">
            <v>553</v>
          </cell>
          <cell r="F20">
            <v>529</v>
          </cell>
          <cell r="G20">
            <v>0</v>
          </cell>
          <cell r="H20">
            <v>0.35</v>
          </cell>
          <cell r="I20">
            <v>45</v>
          </cell>
          <cell r="J20">
            <v>574</v>
          </cell>
          <cell r="K20">
            <v>-21</v>
          </cell>
          <cell r="L20">
            <v>100</v>
          </cell>
          <cell r="M20">
            <v>100</v>
          </cell>
          <cell r="V20">
            <v>100</v>
          </cell>
          <cell r="W20">
            <v>110.6</v>
          </cell>
          <cell r="X20">
            <v>100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151.93299999999999</v>
          </cell>
          <cell r="D21">
            <v>860.56899999999996</v>
          </cell>
          <cell r="E21">
            <v>607.46900000000005</v>
          </cell>
          <cell r="F21">
            <v>385.673</v>
          </cell>
          <cell r="G21">
            <v>0</v>
          </cell>
          <cell r="H21">
            <v>1</v>
          </cell>
          <cell r="I21">
            <v>50</v>
          </cell>
          <cell r="J21">
            <v>628.21600000000001</v>
          </cell>
          <cell r="K21">
            <v>-20.746999999999957</v>
          </cell>
          <cell r="L21">
            <v>50</v>
          </cell>
          <cell r="M21">
            <v>150</v>
          </cell>
          <cell r="V21">
            <v>120</v>
          </cell>
          <cell r="W21">
            <v>121.49380000000001</v>
          </cell>
          <cell r="X21">
            <v>130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2823.2640000000001</v>
          </cell>
          <cell r="D22">
            <v>6032.1909999999998</v>
          </cell>
          <cell r="E22">
            <v>6109.0209999999997</v>
          </cell>
          <cell r="F22">
            <v>2688.4589999999998</v>
          </cell>
          <cell r="G22" t="str">
            <v>ткмай</v>
          </cell>
          <cell r="H22">
            <v>1</v>
          </cell>
          <cell r="I22">
            <v>50</v>
          </cell>
          <cell r="J22">
            <v>6131.78</v>
          </cell>
          <cell r="K22">
            <v>-22.759000000000015</v>
          </cell>
          <cell r="L22">
            <v>1700</v>
          </cell>
          <cell r="M22">
            <v>1000</v>
          </cell>
          <cell r="V22">
            <v>1500</v>
          </cell>
          <cell r="W22">
            <v>1200.5462</v>
          </cell>
          <cell r="X22">
            <v>1400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128.779</v>
          </cell>
          <cell r="D23">
            <v>377.721</v>
          </cell>
          <cell r="E23">
            <v>351.09699999999998</v>
          </cell>
          <cell r="F23">
            <v>136.87200000000001</v>
          </cell>
          <cell r="G23">
            <v>0</v>
          </cell>
          <cell r="H23">
            <v>1</v>
          </cell>
          <cell r="I23">
            <v>50</v>
          </cell>
          <cell r="J23">
            <v>369.10399999999998</v>
          </cell>
          <cell r="K23">
            <v>-18.007000000000005</v>
          </cell>
          <cell r="L23">
            <v>100</v>
          </cell>
          <cell r="M23">
            <v>50</v>
          </cell>
          <cell r="V23">
            <v>120</v>
          </cell>
          <cell r="W23">
            <v>70.219399999999993</v>
          </cell>
          <cell r="X23">
            <v>80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539.68100000000004</v>
          </cell>
          <cell r="D24">
            <v>2130.0120000000002</v>
          </cell>
          <cell r="E24">
            <v>2171.6350000000002</v>
          </cell>
          <cell r="F24">
            <v>490.726</v>
          </cell>
          <cell r="G24">
            <v>0</v>
          </cell>
          <cell r="H24">
            <v>1</v>
          </cell>
          <cell r="I24">
            <v>60</v>
          </cell>
          <cell r="J24">
            <v>2242.3119999999999</v>
          </cell>
          <cell r="K24">
            <v>-70.67699999999968</v>
          </cell>
          <cell r="L24">
            <v>300</v>
          </cell>
          <cell r="M24">
            <v>350</v>
          </cell>
          <cell r="V24">
            <v>800</v>
          </cell>
          <cell r="W24">
            <v>434.32700000000006</v>
          </cell>
          <cell r="X24">
            <v>1000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160.143</v>
          </cell>
          <cell r="D25">
            <v>806.928</v>
          </cell>
          <cell r="E25">
            <v>683.22299999999996</v>
          </cell>
          <cell r="F25">
            <v>280.32100000000003</v>
          </cell>
          <cell r="G25">
            <v>0</v>
          </cell>
          <cell r="H25">
            <v>1</v>
          </cell>
          <cell r="I25">
            <v>50</v>
          </cell>
          <cell r="J25">
            <v>670.88</v>
          </cell>
          <cell r="K25">
            <v>12.342999999999961</v>
          </cell>
          <cell r="L25">
            <v>150</v>
          </cell>
          <cell r="M25">
            <v>130</v>
          </cell>
          <cell r="V25">
            <v>210</v>
          </cell>
          <cell r="W25">
            <v>136.6446</v>
          </cell>
          <cell r="X25">
            <v>170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70.858000000000004</v>
          </cell>
          <cell r="D26">
            <v>234.20500000000001</v>
          </cell>
          <cell r="E26">
            <v>220.24799999999999</v>
          </cell>
          <cell r="F26">
            <v>83.093999999999994</v>
          </cell>
          <cell r="G26">
            <v>0</v>
          </cell>
          <cell r="H26">
            <v>1</v>
          </cell>
          <cell r="I26">
            <v>60</v>
          </cell>
          <cell r="J26">
            <v>211.679</v>
          </cell>
          <cell r="K26">
            <v>8.5689999999999884</v>
          </cell>
          <cell r="L26">
            <v>50</v>
          </cell>
          <cell r="M26">
            <v>50</v>
          </cell>
          <cell r="V26">
            <v>70</v>
          </cell>
          <cell r="W26">
            <v>44.049599999999998</v>
          </cell>
          <cell r="X26">
            <v>50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19.141999999999999</v>
          </cell>
          <cell r="D27">
            <v>276.31900000000002</v>
          </cell>
          <cell r="E27">
            <v>185.136</v>
          </cell>
          <cell r="F27">
            <v>106.816</v>
          </cell>
          <cell r="G27">
            <v>0</v>
          </cell>
          <cell r="H27">
            <v>1</v>
          </cell>
          <cell r="I27">
            <v>60</v>
          </cell>
          <cell r="J27">
            <v>182.19</v>
          </cell>
          <cell r="K27">
            <v>2.945999999999998</v>
          </cell>
          <cell r="L27">
            <v>20</v>
          </cell>
          <cell r="M27">
            <v>50</v>
          </cell>
          <cell r="V27">
            <v>40</v>
          </cell>
          <cell r="W27">
            <v>37.027200000000001</v>
          </cell>
          <cell r="X27">
            <v>40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59.832999999999998</v>
          </cell>
          <cell r="D28">
            <v>951.20299999999997</v>
          </cell>
          <cell r="E28">
            <v>504.524</v>
          </cell>
          <cell r="F28">
            <v>492.71800000000002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499.87099999999998</v>
          </cell>
          <cell r="K28">
            <v>4.65300000000002</v>
          </cell>
          <cell r="L28">
            <v>100</v>
          </cell>
          <cell r="M28">
            <v>120</v>
          </cell>
          <cell r="W28">
            <v>100.90479999999999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70.144000000000005</v>
          </cell>
          <cell r="D29">
            <v>145.22</v>
          </cell>
          <cell r="E29">
            <v>131.078</v>
          </cell>
          <cell r="F29">
            <v>77.034999999999997</v>
          </cell>
          <cell r="G29">
            <v>0</v>
          </cell>
          <cell r="H29">
            <v>1</v>
          </cell>
          <cell r="I29">
            <v>30</v>
          </cell>
          <cell r="J29">
            <v>120.402</v>
          </cell>
          <cell r="K29">
            <v>10.676000000000002</v>
          </cell>
          <cell r="L29">
            <v>20</v>
          </cell>
          <cell r="M29">
            <v>30</v>
          </cell>
          <cell r="V29">
            <v>20</v>
          </cell>
          <cell r="W29">
            <v>26.215600000000002</v>
          </cell>
          <cell r="X29">
            <v>30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120.68</v>
          </cell>
          <cell r="D30">
            <v>160.04499999999999</v>
          </cell>
          <cell r="E30">
            <v>177.41800000000001</v>
          </cell>
          <cell r="F30">
            <v>100.375</v>
          </cell>
          <cell r="G30" t="str">
            <v>н</v>
          </cell>
          <cell r="H30">
            <v>1</v>
          </cell>
          <cell r="I30">
            <v>30</v>
          </cell>
          <cell r="J30">
            <v>172.96600000000001</v>
          </cell>
          <cell r="K30">
            <v>4.4519999999999982</v>
          </cell>
          <cell r="L30">
            <v>40</v>
          </cell>
          <cell r="M30">
            <v>40</v>
          </cell>
          <cell r="V30">
            <v>20</v>
          </cell>
          <cell r="W30">
            <v>35.483600000000003</v>
          </cell>
          <cell r="X30">
            <v>40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429.17500000000001</v>
          </cell>
          <cell r="D31">
            <v>2587.4949999999999</v>
          </cell>
          <cell r="E31">
            <v>1818.21</v>
          </cell>
          <cell r="F31">
            <v>1168.5309999999999</v>
          </cell>
          <cell r="G31" t="str">
            <v>ткмай</v>
          </cell>
          <cell r="H31">
            <v>1</v>
          </cell>
          <cell r="I31">
            <v>30</v>
          </cell>
          <cell r="J31">
            <v>1862.028</v>
          </cell>
          <cell r="K31">
            <v>-43.817999999999984</v>
          </cell>
          <cell r="L31">
            <v>150</v>
          </cell>
          <cell r="M31">
            <v>400</v>
          </cell>
          <cell r="V31">
            <v>400</v>
          </cell>
          <cell r="W31">
            <v>363.642</v>
          </cell>
          <cell r="X31">
            <v>400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48.847000000000001</v>
          </cell>
          <cell r="D32">
            <v>222.751</v>
          </cell>
          <cell r="E32">
            <v>124.55500000000001</v>
          </cell>
          <cell r="F32">
            <v>145.57300000000001</v>
          </cell>
          <cell r="G32">
            <v>0</v>
          </cell>
          <cell r="H32">
            <v>1</v>
          </cell>
          <cell r="I32">
            <v>40</v>
          </cell>
          <cell r="J32">
            <v>133.35</v>
          </cell>
          <cell r="K32">
            <v>-8.7949999999999875</v>
          </cell>
          <cell r="L32">
            <v>0</v>
          </cell>
          <cell r="M32">
            <v>20</v>
          </cell>
          <cell r="W32">
            <v>24.911000000000001</v>
          </cell>
          <cell r="X32">
            <v>10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198.69900000000001</v>
          </cell>
          <cell r="D33">
            <v>229.32300000000001</v>
          </cell>
          <cell r="E33">
            <v>159.21600000000001</v>
          </cell>
          <cell r="F33">
            <v>267.26799999999997</v>
          </cell>
          <cell r="G33" t="str">
            <v>н</v>
          </cell>
          <cell r="H33">
            <v>1</v>
          </cell>
          <cell r="I33">
            <v>35</v>
          </cell>
          <cell r="J33">
            <v>157.5</v>
          </cell>
          <cell r="K33">
            <v>1.7160000000000082</v>
          </cell>
          <cell r="L33">
            <v>30</v>
          </cell>
          <cell r="M33">
            <v>50</v>
          </cell>
          <cell r="W33">
            <v>31.843200000000003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62.302</v>
          </cell>
          <cell r="D34">
            <v>177.81</v>
          </cell>
          <cell r="E34">
            <v>137.251</v>
          </cell>
          <cell r="F34">
            <v>99.971000000000004</v>
          </cell>
          <cell r="G34">
            <v>0</v>
          </cell>
          <cell r="H34">
            <v>1</v>
          </cell>
          <cell r="I34">
            <v>30</v>
          </cell>
          <cell r="J34">
            <v>130.24299999999999</v>
          </cell>
          <cell r="K34">
            <v>7.0080000000000098</v>
          </cell>
          <cell r="L34">
            <v>20</v>
          </cell>
          <cell r="M34">
            <v>30</v>
          </cell>
          <cell r="V34">
            <v>10</v>
          </cell>
          <cell r="W34">
            <v>27.450200000000002</v>
          </cell>
          <cell r="X34">
            <v>20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26.738</v>
          </cell>
          <cell r="D35">
            <v>10.787000000000001</v>
          </cell>
          <cell r="E35">
            <v>3.629</v>
          </cell>
          <cell r="F35">
            <v>32.984999999999999</v>
          </cell>
          <cell r="G35" t="str">
            <v>н</v>
          </cell>
          <cell r="H35">
            <v>1</v>
          </cell>
          <cell r="I35">
            <v>45</v>
          </cell>
          <cell r="J35">
            <v>3.6</v>
          </cell>
          <cell r="K35">
            <v>2.8999999999999915E-2</v>
          </cell>
          <cell r="L35">
            <v>0</v>
          </cell>
          <cell r="M35">
            <v>0</v>
          </cell>
          <cell r="W35">
            <v>0.7258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24.509</v>
          </cell>
          <cell r="E36">
            <v>9.2189999999999994</v>
          </cell>
          <cell r="F36">
            <v>15.29</v>
          </cell>
          <cell r="G36" t="str">
            <v>н</v>
          </cell>
          <cell r="H36">
            <v>1</v>
          </cell>
          <cell r="I36">
            <v>45</v>
          </cell>
          <cell r="J36">
            <v>9</v>
          </cell>
          <cell r="K36">
            <v>0.21899999999999942</v>
          </cell>
          <cell r="L36">
            <v>0</v>
          </cell>
          <cell r="M36">
            <v>0</v>
          </cell>
          <cell r="W36">
            <v>1.8437999999999999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12.504</v>
          </cell>
          <cell r="D37">
            <v>10.988</v>
          </cell>
          <cell r="E37">
            <v>11.86</v>
          </cell>
          <cell r="F37">
            <v>11.632</v>
          </cell>
          <cell r="G37" t="str">
            <v>н</v>
          </cell>
          <cell r="H37">
            <v>1</v>
          </cell>
          <cell r="I37">
            <v>45</v>
          </cell>
          <cell r="J37">
            <v>11.803000000000001</v>
          </cell>
          <cell r="K37">
            <v>5.6999999999998607E-2</v>
          </cell>
          <cell r="L37">
            <v>0</v>
          </cell>
          <cell r="M37">
            <v>0</v>
          </cell>
          <cell r="V37">
            <v>10</v>
          </cell>
          <cell r="W37">
            <v>2.3719999999999999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1154</v>
          </cell>
          <cell r="D38">
            <v>1712</v>
          </cell>
          <cell r="E38">
            <v>2170</v>
          </cell>
          <cell r="F38">
            <v>660</v>
          </cell>
          <cell r="G38" t="str">
            <v>отк</v>
          </cell>
          <cell r="H38">
            <v>0.35</v>
          </cell>
          <cell r="I38">
            <v>40</v>
          </cell>
          <cell r="J38">
            <v>2195</v>
          </cell>
          <cell r="K38">
            <v>-25</v>
          </cell>
          <cell r="L38">
            <v>200</v>
          </cell>
          <cell r="M38">
            <v>200</v>
          </cell>
          <cell r="V38">
            <v>1000</v>
          </cell>
          <cell r="W38">
            <v>434</v>
          </cell>
          <cell r="X38">
            <v>900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750</v>
          </cell>
          <cell r="D39">
            <v>6485</v>
          </cell>
          <cell r="E39">
            <v>4137</v>
          </cell>
          <cell r="F39">
            <v>3045</v>
          </cell>
          <cell r="G39">
            <v>0</v>
          </cell>
          <cell r="H39">
            <v>0.4</v>
          </cell>
          <cell r="I39">
            <v>40</v>
          </cell>
          <cell r="J39">
            <v>4217</v>
          </cell>
          <cell r="K39">
            <v>-80</v>
          </cell>
          <cell r="L39">
            <v>650</v>
          </cell>
          <cell r="M39">
            <v>1000</v>
          </cell>
          <cell r="T39">
            <v>804</v>
          </cell>
          <cell r="W39">
            <v>767.4</v>
          </cell>
          <cell r="X39">
            <v>600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2959</v>
          </cell>
          <cell r="D40">
            <v>8093</v>
          </cell>
          <cell r="E40">
            <v>8812</v>
          </cell>
          <cell r="F40">
            <v>2179</v>
          </cell>
          <cell r="G40">
            <v>0</v>
          </cell>
          <cell r="H40">
            <v>0.45</v>
          </cell>
          <cell r="I40">
            <v>45</v>
          </cell>
          <cell r="J40">
            <v>8878</v>
          </cell>
          <cell r="K40">
            <v>-66</v>
          </cell>
          <cell r="L40">
            <v>550</v>
          </cell>
          <cell r="M40">
            <v>900</v>
          </cell>
          <cell r="T40">
            <v>800</v>
          </cell>
          <cell r="V40">
            <v>500</v>
          </cell>
          <cell r="W40">
            <v>722.4</v>
          </cell>
          <cell r="X40">
            <v>800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206.75899999999999</v>
          </cell>
          <cell r="D41">
            <v>1927.3420000000001</v>
          </cell>
          <cell r="E41">
            <v>1407.348</v>
          </cell>
          <cell r="F41">
            <v>650.25599999999997</v>
          </cell>
          <cell r="G41">
            <v>0</v>
          </cell>
          <cell r="H41">
            <v>1</v>
          </cell>
          <cell r="I41">
            <v>40</v>
          </cell>
          <cell r="J41">
            <v>1364.9760000000001</v>
          </cell>
          <cell r="K41">
            <v>42.371999999999844</v>
          </cell>
          <cell r="L41">
            <v>500</v>
          </cell>
          <cell r="M41">
            <v>300</v>
          </cell>
          <cell r="V41">
            <v>200</v>
          </cell>
          <cell r="W41">
            <v>281.46960000000001</v>
          </cell>
          <cell r="X41">
            <v>290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160</v>
          </cell>
          <cell r="D42">
            <v>2014</v>
          </cell>
          <cell r="E42">
            <v>1102</v>
          </cell>
          <cell r="F42">
            <v>1060</v>
          </cell>
          <cell r="G42">
            <v>0</v>
          </cell>
          <cell r="H42">
            <v>0.1</v>
          </cell>
          <cell r="I42">
            <v>730</v>
          </cell>
          <cell r="J42">
            <v>1121</v>
          </cell>
          <cell r="K42">
            <v>-19</v>
          </cell>
          <cell r="L42">
            <v>0</v>
          </cell>
          <cell r="M42">
            <v>150</v>
          </cell>
          <cell r="V42">
            <v>1000</v>
          </cell>
          <cell r="W42">
            <v>220.4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274</v>
          </cell>
          <cell r="D43">
            <v>1995</v>
          </cell>
          <cell r="E43">
            <v>1292</v>
          </cell>
          <cell r="F43">
            <v>950</v>
          </cell>
          <cell r="G43">
            <v>0</v>
          </cell>
          <cell r="H43">
            <v>0.35</v>
          </cell>
          <cell r="I43">
            <v>40</v>
          </cell>
          <cell r="J43">
            <v>1315</v>
          </cell>
          <cell r="K43">
            <v>-23</v>
          </cell>
          <cell r="L43">
            <v>250</v>
          </cell>
          <cell r="M43">
            <v>300</v>
          </cell>
          <cell r="W43">
            <v>258.39999999999998</v>
          </cell>
          <cell r="X43">
            <v>250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485.86500000000001</v>
          </cell>
          <cell r="D44">
            <v>162.16300000000001</v>
          </cell>
          <cell r="E44">
            <v>343.86599999999999</v>
          </cell>
          <cell r="F44">
            <v>297.726</v>
          </cell>
          <cell r="G44">
            <v>0</v>
          </cell>
          <cell r="H44">
            <v>1</v>
          </cell>
          <cell r="I44">
            <v>40</v>
          </cell>
          <cell r="J44">
            <v>361.69099999999997</v>
          </cell>
          <cell r="K44">
            <v>-17.824999999999989</v>
          </cell>
          <cell r="L44">
            <v>0</v>
          </cell>
          <cell r="M44">
            <v>100</v>
          </cell>
          <cell r="W44">
            <v>68.773200000000003</v>
          </cell>
          <cell r="X44">
            <v>80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339</v>
          </cell>
          <cell r="D45">
            <v>1801</v>
          </cell>
          <cell r="E45">
            <v>1028</v>
          </cell>
          <cell r="F45">
            <v>1082</v>
          </cell>
          <cell r="G45">
            <v>0</v>
          </cell>
          <cell r="H45">
            <v>0.4</v>
          </cell>
          <cell r="I45">
            <v>35</v>
          </cell>
          <cell r="J45">
            <v>1081</v>
          </cell>
          <cell r="K45">
            <v>-53</v>
          </cell>
          <cell r="L45">
            <v>0</v>
          </cell>
          <cell r="M45">
            <v>250</v>
          </cell>
          <cell r="W45">
            <v>205.6</v>
          </cell>
          <cell r="X45">
            <v>100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1069</v>
          </cell>
          <cell r="D46">
            <v>3147</v>
          </cell>
          <cell r="E46">
            <v>2295</v>
          </cell>
          <cell r="F46">
            <v>1886</v>
          </cell>
          <cell r="G46" t="str">
            <v>оконч</v>
          </cell>
          <cell r="H46">
            <v>0.4</v>
          </cell>
          <cell r="I46">
            <v>40</v>
          </cell>
          <cell r="J46">
            <v>2357</v>
          </cell>
          <cell r="K46">
            <v>-62</v>
          </cell>
          <cell r="L46">
            <v>350</v>
          </cell>
          <cell r="M46">
            <v>600</v>
          </cell>
          <cell r="W46">
            <v>459</v>
          </cell>
          <cell r="X46">
            <v>300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61.256999999999998</v>
          </cell>
          <cell r="D47">
            <v>267.286</v>
          </cell>
          <cell r="E47">
            <v>157.81200000000001</v>
          </cell>
          <cell r="F47">
            <v>162.03800000000001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166.35499999999999</v>
          </cell>
          <cell r="K47">
            <v>-8.5429999999999779</v>
          </cell>
          <cell r="L47">
            <v>30</v>
          </cell>
          <cell r="M47">
            <v>50</v>
          </cell>
          <cell r="W47">
            <v>31.562400000000004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88.168000000000006</v>
          </cell>
          <cell r="D48">
            <v>1108.8530000000001</v>
          </cell>
          <cell r="E48">
            <v>811.38599999999997</v>
          </cell>
          <cell r="F48">
            <v>370.31400000000002</v>
          </cell>
          <cell r="G48" t="str">
            <v>ткмай</v>
          </cell>
          <cell r="H48">
            <v>1</v>
          </cell>
          <cell r="I48">
            <v>40</v>
          </cell>
          <cell r="J48">
            <v>816.35500000000002</v>
          </cell>
          <cell r="K48">
            <v>-4.9690000000000509</v>
          </cell>
          <cell r="L48">
            <v>150</v>
          </cell>
          <cell r="M48">
            <v>170</v>
          </cell>
          <cell r="V48">
            <v>200</v>
          </cell>
          <cell r="W48">
            <v>162.27719999999999</v>
          </cell>
          <cell r="X48">
            <v>200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211</v>
          </cell>
          <cell r="D49">
            <v>2428</v>
          </cell>
          <cell r="E49">
            <v>1500</v>
          </cell>
          <cell r="F49">
            <v>1101</v>
          </cell>
          <cell r="G49" t="str">
            <v>лид, я</v>
          </cell>
          <cell r="H49">
            <v>0.35</v>
          </cell>
          <cell r="I49">
            <v>40</v>
          </cell>
          <cell r="J49">
            <v>1541</v>
          </cell>
          <cell r="K49">
            <v>-41</v>
          </cell>
          <cell r="L49">
            <v>250</v>
          </cell>
          <cell r="M49">
            <v>350</v>
          </cell>
          <cell r="W49">
            <v>300</v>
          </cell>
          <cell r="X49">
            <v>350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390</v>
          </cell>
          <cell r="D50">
            <v>4745</v>
          </cell>
          <cell r="E50">
            <v>2973</v>
          </cell>
          <cell r="F50">
            <v>1748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2381</v>
          </cell>
          <cell r="K50">
            <v>592</v>
          </cell>
          <cell r="L50">
            <v>600</v>
          </cell>
          <cell r="M50">
            <v>700</v>
          </cell>
          <cell r="V50">
            <v>400</v>
          </cell>
          <cell r="W50">
            <v>594.6</v>
          </cell>
          <cell r="X50">
            <v>600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391</v>
          </cell>
          <cell r="D51">
            <v>2017</v>
          </cell>
          <cell r="E51">
            <v>1491</v>
          </cell>
          <cell r="F51">
            <v>892</v>
          </cell>
          <cell r="G51">
            <v>0</v>
          </cell>
          <cell r="H51">
            <v>0.4</v>
          </cell>
          <cell r="I51">
            <v>35</v>
          </cell>
          <cell r="J51">
            <v>1543</v>
          </cell>
          <cell r="K51">
            <v>-52</v>
          </cell>
          <cell r="L51">
            <v>400</v>
          </cell>
          <cell r="M51">
            <v>350</v>
          </cell>
          <cell r="V51">
            <v>100</v>
          </cell>
          <cell r="W51">
            <v>298.2</v>
          </cell>
          <cell r="X51">
            <v>300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7.0270000000000001</v>
          </cell>
          <cell r="D52">
            <v>580.75400000000002</v>
          </cell>
          <cell r="E52">
            <v>276.98599999999999</v>
          </cell>
          <cell r="F52">
            <v>302.67899999999997</v>
          </cell>
          <cell r="G52" t="str">
            <v>оконч</v>
          </cell>
          <cell r="H52">
            <v>1</v>
          </cell>
          <cell r="I52">
            <v>50</v>
          </cell>
          <cell r="J52">
            <v>281.34899999999999</v>
          </cell>
          <cell r="K52">
            <v>-4.3629999999999995</v>
          </cell>
          <cell r="L52">
            <v>100</v>
          </cell>
          <cell r="M52">
            <v>50</v>
          </cell>
          <cell r="W52">
            <v>55.397199999999998</v>
          </cell>
          <cell r="X52">
            <v>50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814.07399999999996</v>
          </cell>
          <cell r="D53">
            <v>1414.5039999999999</v>
          </cell>
          <cell r="E53">
            <v>1196.1849999999999</v>
          </cell>
          <cell r="F53">
            <v>1020.234</v>
          </cell>
          <cell r="G53" t="str">
            <v>н</v>
          </cell>
          <cell r="H53">
            <v>1</v>
          </cell>
          <cell r="I53">
            <v>50</v>
          </cell>
          <cell r="J53">
            <v>1207.5160000000001</v>
          </cell>
          <cell r="K53">
            <v>-11.331000000000131</v>
          </cell>
          <cell r="L53">
            <v>200</v>
          </cell>
          <cell r="M53">
            <v>200</v>
          </cell>
          <cell r="V53">
            <v>100</v>
          </cell>
          <cell r="W53">
            <v>239.23699999999999</v>
          </cell>
          <cell r="X53">
            <v>200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17.143000000000001</v>
          </cell>
          <cell r="D54">
            <v>48.203000000000003</v>
          </cell>
          <cell r="E54">
            <v>21.178999999999998</v>
          </cell>
          <cell r="F54">
            <v>44.167000000000002</v>
          </cell>
          <cell r="G54">
            <v>0</v>
          </cell>
          <cell r="H54">
            <v>1</v>
          </cell>
          <cell r="I54">
            <v>50</v>
          </cell>
          <cell r="J54">
            <v>22.7</v>
          </cell>
          <cell r="K54">
            <v>-1.5210000000000008</v>
          </cell>
          <cell r="L54">
            <v>0</v>
          </cell>
          <cell r="M54">
            <v>0</v>
          </cell>
          <cell r="W54">
            <v>4.2357999999999993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1784.7760000000001</v>
          </cell>
          <cell r="D55">
            <v>4544.13</v>
          </cell>
          <cell r="E55">
            <v>4754.7960000000003</v>
          </cell>
          <cell r="F55">
            <v>1553.7239999999999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4701.6660000000002</v>
          </cell>
          <cell r="K55">
            <v>53.130000000000109</v>
          </cell>
          <cell r="L55">
            <v>1800</v>
          </cell>
          <cell r="M55">
            <v>1100</v>
          </cell>
          <cell r="V55">
            <v>900</v>
          </cell>
          <cell r="W55">
            <v>950.95920000000001</v>
          </cell>
          <cell r="X55">
            <v>1100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1010</v>
          </cell>
          <cell r="D56">
            <v>10290</v>
          </cell>
          <cell r="E56">
            <v>5539</v>
          </cell>
          <cell r="F56">
            <v>5045</v>
          </cell>
          <cell r="G56" t="str">
            <v>бонмай</v>
          </cell>
          <cell r="H56">
            <v>0.45</v>
          </cell>
          <cell r="I56">
            <v>50</v>
          </cell>
          <cell r="J56">
            <v>3430</v>
          </cell>
          <cell r="K56">
            <v>2109</v>
          </cell>
          <cell r="L56">
            <v>1000</v>
          </cell>
          <cell r="M56">
            <v>1300</v>
          </cell>
          <cell r="W56">
            <v>1107.8</v>
          </cell>
          <cell r="X56">
            <v>500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428</v>
          </cell>
          <cell r="D57">
            <v>6450</v>
          </cell>
          <cell r="E57">
            <v>5311</v>
          </cell>
          <cell r="F57">
            <v>1524</v>
          </cell>
          <cell r="G57" t="str">
            <v>акяб</v>
          </cell>
          <cell r="H57">
            <v>0.45</v>
          </cell>
          <cell r="I57">
            <v>50</v>
          </cell>
          <cell r="J57">
            <v>6488</v>
          </cell>
          <cell r="K57">
            <v>-1177</v>
          </cell>
          <cell r="L57">
            <v>500</v>
          </cell>
          <cell r="M57">
            <v>1000</v>
          </cell>
          <cell r="T57">
            <v>2700</v>
          </cell>
          <cell r="V57">
            <v>1700</v>
          </cell>
          <cell r="W57">
            <v>942.2</v>
          </cell>
          <cell r="X57">
            <v>1500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497</v>
          </cell>
          <cell r="D58">
            <v>1847</v>
          </cell>
          <cell r="E58">
            <v>1455</v>
          </cell>
          <cell r="F58">
            <v>862</v>
          </cell>
          <cell r="G58">
            <v>0</v>
          </cell>
          <cell r="H58">
            <v>0.45</v>
          </cell>
          <cell r="I58">
            <v>50</v>
          </cell>
          <cell r="J58">
            <v>1457</v>
          </cell>
          <cell r="K58">
            <v>-2</v>
          </cell>
          <cell r="L58">
            <v>200</v>
          </cell>
          <cell r="M58">
            <v>200</v>
          </cell>
          <cell r="V58">
            <v>400</v>
          </cell>
          <cell r="W58">
            <v>291</v>
          </cell>
          <cell r="X58">
            <v>350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80</v>
          </cell>
          <cell r="D59">
            <v>1058</v>
          </cell>
          <cell r="E59">
            <v>530</v>
          </cell>
          <cell r="F59">
            <v>598</v>
          </cell>
          <cell r="G59">
            <v>0</v>
          </cell>
          <cell r="H59">
            <v>0.4</v>
          </cell>
          <cell r="I59">
            <v>40</v>
          </cell>
          <cell r="J59">
            <v>540</v>
          </cell>
          <cell r="K59">
            <v>-10</v>
          </cell>
          <cell r="L59">
            <v>0</v>
          </cell>
          <cell r="M59">
            <v>140</v>
          </cell>
          <cell r="W59">
            <v>106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353</v>
          </cell>
          <cell r="D60">
            <v>543</v>
          </cell>
          <cell r="E60">
            <v>399</v>
          </cell>
          <cell r="F60">
            <v>478</v>
          </cell>
          <cell r="G60">
            <v>0</v>
          </cell>
          <cell r="H60">
            <v>0.4</v>
          </cell>
          <cell r="I60">
            <v>40</v>
          </cell>
          <cell r="J60">
            <v>426</v>
          </cell>
          <cell r="K60">
            <v>-27</v>
          </cell>
          <cell r="L60">
            <v>100</v>
          </cell>
          <cell r="M60">
            <v>70</v>
          </cell>
          <cell r="W60">
            <v>79.8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311.17</v>
          </cell>
          <cell r="D61">
            <v>1066.057</v>
          </cell>
          <cell r="E61">
            <v>857.84100000000001</v>
          </cell>
          <cell r="F61">
            <v>509.93299999999999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866.90899999999999</v>
          </cell>
          <cell r="K61">
            <v>-9.0679999999999836</v>
          </cell>
          <cell r="L61">
            <v>300</v>
          </cell>
          <cell r="M61">
            <v>150</v>
          </cell>
          <cell r="V61">
            <v>100</v>
          </cell>
          <cell r="W61">
            <v>171.56819999999999</v>
          </cell>
          <cell r="X61">
            <v>120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340</v>
          </cell>
          <cell r="D62">
            <v>1509</v>
          </cell>
          <cell r="E62">
            <v>679</v>
          </cell>
          <cell r="F62">
            <v>1161</v>
          </cell>
          <cell r="G62">
            <v>0</v>
          </cell>
          <cell r="H62">
            <v>0.1</v>
          </cell>
          <cell r="I62">
            <v>730</v>
          </cell>
          <cell r="J62">
            <v>690</v>
          </cell>
          <cell r="K62">
            <v>-11</v>
          </cell>
          <cell r="L62">
            <v>0</v>
          </cell>
          <cell r="M62">
            <v>0</v>
          </cell>
          <cell r="W62">
            <v>135.80000000000001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106.33499999999999</v>
          </cell>
          <cell r="D63">
            <v>255.57300000000001</v>
          </cell>
          <cell r="E63">
            <v>217.12700000000001</v>
          </cell>
          <cell r="F63">
            <v>142.102</v>
          </cell>
          <cell r="G63">
            <v>0</v>
          </cell>
          <cell r="H63">
            <v>1</v>
          </cell>
          <cell r="I63">
            <v>50</v>
          </cell>
          <cell r="J63">
            <v>216.38399999999999</v>
          </cell>
          <cell r="K63">
            <v>0.74300000000002342</v>
          </cell>
          <cell r="L63">
            <v>40</v>
          </cell>
          <cell r="M63">
            <v>50</v>
          </cell>
          <cell r="V63">
            <v>20</v>
          </cell>
          <cell r="W63">
            <v>43.425400000000003</v>
          </cell>
          <cell r="X63">
            <v>40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999</v>
          </cell>
          <cell r="D64">
            <v>5063</v>
          </cell>
          <cell r="E64">
            <v>3747</v>
          </cell>
          <cell r="F64">
            <v>2277</v>
          </cell>
          <cell r="G64">
            <v>0</v>
          </cell>
          <cell r="H64">
            <v>0.4</v>
          </cell>
          <cell r="I64">
            <v>40</v>
          </cell>
          <cell r="J64">
            <v>3806</v>
          </cell>
          <cell r="K64">
            <v>-59</v>
          </cell>
          <cell r="L64">
            <v>700</v>
          </cell>
          <cell r="M64">
            <v>800</v>
          </cell>
          <cell r="T64">
            <v>900</v>
          </cell>
          <cell r="V64">
            <v>100</v>
          </cell>
          <cell r="W64">
            <v>669</v>
          </cell>
          <cell r="X64">
            <v>700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658</v>
          </cell>
          <cell r="D65">
            <v>4505</v>
          </cell>
          <cell r="E65">
            <v>3084</v>
          </cell>
          <cell r="F65">
            <v>2004</v>
          </cell>
          <cell r="G65">
            <v>0</v>
          </cell>
          <cell r="H65">
            <v>0.4</v>
          </cell>
          <cell r="I65">
            <v>40</v>
          </cell>
          <cell r="J65">
            <v>3137</v>
          </cell>
          <cell r="K65">
            <v>-53</v>
          </cell>
          <cell r="L65">
            <v>600</v>
          </cell>
          <cell r="M65">
            <v>800</v>
          </cell>
          <cell r="V65">
            <v>150</v>
          </cell>
          <cell r="W65">
            <v>616.79999999999995</v>
          </cell>
          <cell r="X65">
            <v>650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252.81399999999999</v>
          </cell>
          <cell r="D66">
            <v>666.27599999999995</v>
          </cell>
          <cell r="E66">
            <v>583.22500000000002</v>
          </cell>
          <cell r="F66">
            <v>324.98200000000003</v>
          </cell>
          <cell r="G66" t="str">
            <v>ябл</v>
          </cell>
          <cell r="H66">
            <v>1</v>
          </cell>
          <cell r="I66">
            <v>40</v>
          </cell>
          <cell r="J66">
            <v>589.23299999999995</v>
          </cell>
          <cell r="K66">
            <v>-6.0079999999999245</v>
          </cell>
          <cell r="L66">
            <v>200</v>
          </cell>
          <cell r="M66">
            <v>110</v>
          </cell>
          <cell r="V66">
            <v>40</v>
          </cell>
          <cell r="W66">
            <v>116.64500000000001</v>
          </cell>
          <cell r="X66">
            <v>130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104.1</v>
          </cell>
          <cell r="D67">
            <v>339.036</v>
          </cell>
          <cell r="E67">
            <v>240.726</v>
          </cell>
          <cell r="F67">
            <v>192.488</v>
          </cell>
          <cell r="G67">
            <v>0</v>
          </cell>
          <cell r="H67">
            <v>1</v>
          </cell>
          <cell r="I67">
            <v>40</v>
          </cell>
          <cell r="J67">
            <v>235.97499999999999</v>
          </cell>
          <cell r="K67">
            <v>4.7510000000000048</v>
          </cell>
          <cell r="L67">
            <v>50</v>
          </cell>
          <cell r="M67">
            <v>60</v>
          </cell>
          <cell r="W67">
            <v>48.145200000000003</v>
          </cell>
          <cell r="X67">
            <v>30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99.453000000000003</v>
          </cell>
          <cell r="D68">
            <v>2091.893</v>
          </cell>
          <cell r="E68">
            <v>1398.4079999999999</v>
          </cell>
          <cell r="F68">
            <v>760.32500000000005</v>
          </cell>
          <cell r="G68" t="str">
            <v>ябл</v>
          </cell>
          <cell r="H68">
            <v>1</v>
          </cell>
          <cell r="I68">
            <v>40</v>
          </cell>
          <cell r="J68">
            <v>1576.2929999999999</v>
          </cell>
          <cell r="K68">
            <v>-177.88499999999999</v>
          </cell>
          <cell r="L68">
            <v>400</v>
          </cell>
          <cell r="M68">
            <v>300</v>
          </cell>
          <cell r="V68">
            <v>150</v>
          </cell>
          <cell r="W68">
            <v>279.6816</v>
          </cell>
          <cell r="X68">
            <v>300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115.51300000000001</v>
          </cell>
          <cell r="D69">
            <v>300.81700000000001</v>
          </cell>
          <cell r="E69">
            <v>254.82499999999999</v>
          </cell>
          <cell r="F69">
            <v>159.505</v>
          </cell>
          <cell r="G69">
            <v>0</v>
          </cell>
          <cell r="H69">
            <v>1</v>
          </cell>
          <cell r="I69">
            <v>40</v>
          </cell>
          <cell r="J69">
            <v>318.01900000000001</v>
          </cell>
          <cell r="K69">
            <v>-63.194000000000017</v>
          </cell>
          <cell r="L69">
            <v>100</v>
          </cell>
          <cell r="M69">
            <v>40</v>
          </cell>
          <cell r="W69">
            <v>50.964999999999996</v>
          </cell>
          <cell r="X69">
            <v>50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66</v>
          </cell>
          <cell r="D70">
            <v>160</v>
          </cell>
          <cell r="E70">
            <v>134</v>
          </cell>
          <cell r="F70">
            <v>92</v>
          </cell>
          <cell r="G70" t="str">
            <v>дк</v>
          </cell>
          <cell r="H70">
            <v>0.6</v>
          </cell>
          <cell r="I70">
            <v>60</v>
          </cell>
          <cell r="J70">
            <v>143</v>
          </cell>
          <cell r="K70">
            <v>-9</v>
          </cell>
          <cell r="L70">
            <v>0</v>
          </cell>
          <cell r="M70">
            <v>20</v>
          </cell>
          <cell r="V70">
            <v>40</v>
          </cell>
          <cell r="W70">
            <v>26.8</v>
          </cell>
          <cell r="X70">
            <v>40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121</v>
          </cell>
          <cell r="D71">
            <v>513</v>
          </cell>
          <cell r="E71">
            <v>504</v>
          </cell>
          <cell r="F71">
            <v>122</v>
          </cell>
          <cell r="G71" t="str">
            <v>ябл</v>
          </cell>
          <cell r="H71">
            <v>0.6</v>
          </cell>
          <cell r="I71">
            <v>60</v>
          </cell>
          <cell r="J71">
            <v>505</v>
          </cell>
          <cell r="K71">
            <v>-1</v>
          </cell>
          <cell r="L71">
            <v>110</v>
          </cell>
          <cell r="M71">
            <v>100</v>
          </cell>
          <cell r="V71">
            <v>200</v>
          </cell>
          <cell r="W71">
            <v>100.8</v>
          </cell>
          <cell r="X71">
            <v>160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112</v>
          </cell>
          <cell r="D72">
            <v>771</v>
          </cell>
          <cell r="E72">
            <v>639</v>
          </cell>
          <cell r="F72">
            <v>238</v>
          </cell>
          <cell r="G72" t="str">
            <v>ябл</v>
          </cell>
          <cell r="H72">
            <v>0.6</v>
          </cell>
          <cell r="I72">
            <v>60</v>
          </cell>
          <cell r="J72">
            <v>670</v>
          </cell>
          <cell r="K72">
            <v>-31</v>
          </cell>
          <cell r="L72">
            <v>20</v>
          </cell>
          <cell r="M72">
            <v>110</v>
          </cell>
          <cell r="V72">
            <v>300</v>
          </cell>
          <cell r="W72">
            <v>127.8</v>
          </cell>
          <cell r="X72">
            <v>200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166.11</v>
          </cell>
          <cell r="D73">
            <v>146.08099999999999</v>
          </cell>
          <cell r="E73">
            <v>198.25700000000001</v>
          </cell>
          <cell r="F73">
            <v>112.566</v>
          </cell>
          <cell r="G73">
            <v>0</v>
          </cell>
          <cell r="H73">
            <v>1</v>
          </cell>
          <cell r="I73">
            <v>30</v>
          </cell>
          <cell r="J73">
            <v>254.08099999999999</v>
          </cell>
          <cell r="K73">
            <v>-55.823999999999984</v>
          </cell>
          <cell r="L73">
            <v>60</v>
          </cell>
          <cell r="M73">
            <v>170</v>
          </cell>
          <cell r="W73">
            <v>39.651400000000002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188</v>
          </cell>
          <cell r="D74">
            <v>1144</v>
          </cell>
          <cell r="E74">
            <v>737</v>
          </cell>
          <cell r="F74">
            <v>588</v>
          </cell>
          <cell r="G74" t="str">
            <v>ябл,дк</v>
          </cell>
          <cell r="H74">
            <v>0.6</v>
          </cell>
          <cell r="I74">
            <v>60</v>
          </cell>
          <cell r="J74">
            <v>730</v>
          </cell>
          <cell r="K74">
            <v>7</v>
          </cell>
          <cell r="L74">
            <v>0</v>
          </cell>
          <cell r="M74">
            <v>180</v>
          </cell>
          <cell r="V74">
            <v>80</v>
          </cell>
          <cell r="W74">
            <v>147.4</v>
          </cell>
          <cell r="X74">
            <v>160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109</v>
          </cell>
          <cell r="D75">
            <v>1460</v>
          </cell>
          <cell r="E75">
            <v>1121</v>
          </cell>
          <cell r="F75">
            <v>438</v>
          </cell>
          <cell r="G75" t="str">
            <v>ябл,дк</v>
          </cell>
          <cell r="H75">
            <v>0.6</v>
          </cell>
          <cell r="I75">
            <v>60</v>
          </cell>
          <cell r="J75">
            <v>1151</v>
          </cell>
          <cell r="K75">
            <v>-30</v>
          </cell>
          <cell r="L75">
            <v>270</v>
          </cell>
          <cell r="M75">
            <v>240</v>
          </cell>
          <cell r="V75">
            <v>300</v>
          </cell>
          <cell r="W75">
            <v>224.2</v>
          </cell>
          <cell r="X75">
            <v>280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379</v>
          </cell>
          <cell r="D76">
            <v>834</v>
          </cell>
          <cell r="E76">
            <v>753</v>
          </cell>
          <cell r="F76">
            <v>434</v>
          </cell>
          <cell r="G76">
            <v>0</v>
          </cell>
          <cell r="H76">
            <v>0.4</v>
          </cell>
          <cell r="I76" t="e">
            <v>#N/A</v>
          </cell>
          <cell r="J76">
            <v>785</v>
          </cell>
          <cell r="K76">
            <v>-32</v>
          </cell>
          <cell r="L76">
            <v>100</v>
          </cell>
          <cell r="M76">
            <v>160</v>
          </cell>
          <cell r="V76">
            <v>170</v>
          </cell>
          <cell r="W76">
            <v>150.6</v>
          </cell>
          <cell r="X76">
            <v>170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153</v>
          </cell>
          <cell r="D77">
            <v>1557</v>
          </cell>
          <cell r="E77">
            <v>955</v>
          </cell>
          <cell r="F77">
            <v>735</v>
          </cell>
          <cell r="G77">
            <v>0</v>
          </cell>
          <cell r="H77">
            <v>0.33</v>
          </cell>
          <cell r="I77">
            <v>60</v>
          </cell>
          <cell r="J77">
            <v>1016</v>
          </cell>
          <cell r="K77">
            <v>-61</v>
          </cell>
          <cell r="L77">
            <v>150</v>
          </cell>
          <cell r="M77">
            <v>250</v>
          </cell>
          <cell r="W77">
            <v>191</v>
          </cell>
          <cell r="X77">
            <v>170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115</v>
          </cell>
          <cell r="D78">
            <v>1027</v>
          </cell>
          <cell r="E78">
            <v>689</v>
          </cell>
          <cell r="F78">
            <v>426</v>
          </cell>
          <cell r="G78">
            <v>0</v>
          </cell>
          <cell r="H78">
            <v>0.35</v>
          </cell>
          <cell r="I78" t="e">
            <v>#N/A</v>
          </cell>
          <cell r="J78">
            <v>714</v>
          </cell>
          <cell r="K78">
            <v>-25</v>
          </cell>
          <cell r="L78">
            <v>100</v>
          </cell>
          <cell r="M78">
            <v>160</v>
          </cell>
          <cell r="V78">
            <v>100</v>
          </cell>
          <cell r="W78">
            <v>137.80000000000001</v>
          </cell>
          <cell r="X78">
            <v>150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54</v>
          </cell>
          <cell r="D79">
            <v>434</v>
          </cell>
          <cell r="E79">
            <v>301</v>
          </cell>
          <cell r="F79">
            <v>162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377</v>
          </cell>
          <cell r="K79">
            <v>-76</v>
          </cell>
          <cell r="L79">
            <v>100</v>
          </cell>
          <cell r="M79">
            <v>90</v>
          </cell>
          <cell r="W79">
            <v>60.2</v>
          </cell>
          <cell r="X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1581</v>
          </cell>
          <cell r="D80">
            <v>4864</v>
          </cell>
          <cell r="E80">
            <v>3503</v>
          </cell>
          <cell r="F80">
            <v>2902</v>
          </cell>
          <cell r="G80">
            <v>0</v>
          </cell>
          <cell r="H80">
            <v>0.35</v>
          </cell>
          <cell r="I80">
            <v>40</v>
          </cell>
          <cell r="J80">
            <v>3554</v>
          </cell>
          <cell r="K80">
            <v>-51</v>
          </cell>
          <cell r="L80">
            <v>200</v>
          </cell>
          <cell r="M80">
            <v>900</v>
          </cell>
          <cell r="T80">
            <v>252</v>
          </cell>
          <cell r="W80">
            <v>700.6</v>
          </cell>
          <cell r="X80">
            <v>800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1011</v>
          </cell>
          <cell r="D81">
            <v>20228</v>
          </cell>
          <cell r="E81">
            <v>14510</v>
          </cell>
          <cell r="F81">
            <v>6620</v>
          </cell>
          <cell r="G81" t="str">
            <v>отк</v>
          </cell>
          <cell r="H81">
            <v>0.35</v>
          </cell>
          <cell r="I81">
            <v>45</v>
          </cell>
          <cell r="J81">
            <v>14596</v>
          </cell>
          <cell r="K81">
            <v>-86</v>
          </cell>
          <cell r="L81">
            <v>2500</v>
          </cell>
          <cell r="M81">
            <v>2800</v>
          </cell>
          <cell r="T81">
            <v>2400</v>
          </cell>
          <cell r="V81">
            <v>1000</v>
          </cell>
          <cell r="W81">
            <v>2242</v>
          </cell>
          <cell r="X81">
            <v>2400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123</v>
          </cell>
          <cell r="D82">
            <v>1032</v>
          </cell>
          <cell r="E82">
            <v>936</v>
          </cell>
          <cell r="F82">
            <v>209</v>
          </cell>
          <cell r="G82">
            <v>0</v>
          </cell>
          <cell r="H82">
            <v>0.4</v>
          </cell>
          <cell r="I82" t="e">
            <v>#N/A</v>
          </cell>
          <cell r="J82">
            <v>1016</v>
          </cell>
          <cell r="K82">
            <v>-80</v>
          </cell>
          <cell r="L82">
            <v>400</v>
          </cell>
          <cell r="M82">
            <v>180</v>
          </cell>
          <cell r="V82">
            <v>200</v>
          </cell>
          <cell r="W82">
            <v>187.2</v>
          </cell>
          <cell r="X82">
            <v>250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-27.292999999999999</v>
          </cell>
          <cell r="D83">
            <v>983.40899999999999</v>
          </cell>
          <cell r="E83">
            <v>434.86900000000003</v>
          </cell>
          <cell r="F83">
            <v>505.53100000000001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446.05500000000001</v>
          </cell>
          <cell r="K83">
            <v>-11.185999999999979</v>
          </cell>
          <cell r="L83">
            <v>50</v>
          </cell>
          <cell r="M83">
            <v>90</v>
          </cell>
          <cell r="W83">
            <v>86.973800000000011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43</v>
          </cell>
          <cell r="D84">
            <v>427</v>
          </cell>
          <cell r="E84">
            <v>266</v>
          </cell>
          <cell r="F84">
            <v>198</v>
          </cell>
          <cell r="G84">
            <v>0</v>
          </cell>
          <cell r="H84">
            <v>0.4</v>
          </cell>
          <cell r="I84" t="e">
            <v>#N/A</v>
          </cell>
          <cell r="J84">
            <v>286</v>
          </cell>
          <cell r="K84">
            <v>-20</v>
          </cell>
          <cell r="L84">
            <v>100</v>
          </cell>
          <cell r="M84">
            <v>30</v>
          </cell>
          <cell r="W84">
            <v>53.2</v>
          </cell>
          <cell r="X84">
            <v>40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10.349</v>
          </cell>
          <cell r="D85">
            <v>128.29599999999999</v>
          </cell>
          <cell r="E85">
            <v>66.37</v>
          </cell>
          <cell r="F85">
            <v>70.796000000000006</v>
          </cell>
          <cell r="G85">
            <v>0</v>
          </cell>
          <cell r="H85">
            <v>1</v>
          </cell>
          <cell r="I85" t="e">
            <v>#N/A</v>
          </cell>
          <cell r="J85">
            <v>64.650000000000006</v>
          </cell>
          <cell r="K85">
            <v>1.7199999999999989</v>
          </cell>
          <cell r="L85">
            <v>20</v>
          </cell>
          <cell r="M85">
            <v>20</v>
          </cell>
          <cell r="W85">
            <v>13.274000000000001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408</v>
          </cell>
          <cell r="D86">
            <v>778</v>
          </cell>
          <cell r="E86">
            <v>692</v>
          </cell>
          <cell r="F86">
            <v>477</v>
          </cell>
          <cell r="G86">
            <v>0</v>
          </cell>
          <cell r="H86">
            <v>0.2</v>
          </cell>
          <cell r="I86" t="e">
            <v>#N/A</v>
          </cell>
          <cell r="J86">
            <v>709</v>
          </cell>
          <cell r="K86">
            <v>-17</v>
          </cell>
          <cell r="L86">
            <v>100</v>
          </cell>
          <cell r="M86">
            <v>140</v>
          </cell>
          <cell r="V86">
            <v>100</v>
          </cell>
          <cell r="W86">
            <v>138.4</v>
          </cell>
          <cell r="X86">
            <v>150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278</v>
          </cell>
          <cell r="D87">
            <v>1136</v>
          </cell>
          <cell r="E87">
            <v>1022</v>
          </cell>
          <cell r="F87">
            <v>389</v>
          </cell>
          <cell r="G87">
            <v>0</v>
          </cell>
          <cell r="H87">
            <v>0.3</v>
          </cell>
          <cell r="I87" t="e">
            <v>#N/A</v>
          </cell>
          <cell r="J87">
            <v>1032</v>
          </cell>
          <cell r="K87">
            <v>-10</v>
          </cell>
          <cell r="L87">
            <v>70</v>
          </cell>
          <cell r="M87">
            <v>160</v>
          </cell>
          <cell r="V87">
            <v>300</v>
          </cell>
          <cell r="W87">
            <v>204.4</v>
          </cell>
          <cell r="X87">
            <v>300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139.01599999999999</v>
          </cell>
          <cell r="D88">
            <v>556.70600000000002</v>
          </cell>
          <cell r="E88">
            <v>484.76499999999999</v>
          </cell>
          <cell r="F88">
            <v>200.018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512.10299999999995</v>
          </cell>
          <cell r="K88">
            <v>-27.337999999999965</v>
          </cell>
          <cell r="L88">
            <v>70</v>
          </cell>
          <cell r="M88">
            <v>100</v>
          </cell>
          <cell r="V88">
            <v>200</v>
          </cell>
          <cell r="W88">
            <v>96.953000000000003</v>
          </cell>
          <cell r="X88">
            <v>100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2206.8150000000001</v>
          </cell>
          <cell r="D89">
            <v>4904.5479999999998</v>
          </cell>
          <cell r="E89">
            <v>4228.933</v>
          </cell>
          <cell r="F89">
            <v>2854.8609999999999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4248.4589999999998</v>
          </cell>
          <cell r="K89">
            <v>-19.52599999999984</v>
          </cell>
          <cell r="L89">
            <v>1000</v>
          </cell>
          <cell r="M89">
            <v>800</v>
          </cell>
          <cell r="V89">
            <v>300</v>
          </cell>
          <cell r="W89">
            <v>845.78660000000002</v>
          </cell>
          <cell r="X89">
            <v>900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2968.0810000000001</v>
          </cell>
          <cell r="D90">
            <v>7351.0320000000002</v>
          </cell>
          <cell r="E90">
            <v>7521.9960000000001</v>
          </cell>
          <cell r="F90">
            <v>2709.2249999999999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7693.165</v>
          </cell>
          <cell r="K90">
            <v>-171.16899999999987</v>
          </cell>
          <cell r="L90">
            <v>1800</v>
          </cell>
          <cell r="M90">
            <v>1200</v>
          </cell>
          <cell r="T90">
            <v>60</v>
          </cell>
          <cell r="V90">
            <v>2800</v>
          </cell>
          <cell r="W90">
            <v>1498.4187999999999</v>
          </cell>
          <cell r="X90">
            <v>1800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2963.1390000000001</v>
          </cell>
          <cell r="D91">
            <v>8164.9070000000002</v>
          </cell>
          <cell r="E91">
            <v>6396.1229999999996</v>
          </cell>
          <cell r="F91">
            <v>4662.9970000000003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6584.6229999999996</v>
          </cell>
          <cell r="K91">
            <v>-188.5</v>
          </cell>
          <cell r="L91">
            <v>1500</v>
          </cell>
          <cell r="M91">
            <v>1500</v>
          </cell>
          <cell r="T91">
            <v>15</v>
          </cell>
          <cell r="V91">
            <v>200</v>
          </cell>
          <cell r="W91">
            <v>1273.2804000000001</v>
          </cell>
          <cell r="X91">
            <v>900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116.931</v>
          </cell>
          <cell r="D92">
            <v>265.25299999999999</v>
          </cell>
          <cell r="E92">
            <v>245.161</v>
          </cell>
          <cell r="F92">
            <v>126.482</v>
          </cell>
          <cell r="G92">
            <v>0</v>
          </cell>
          <cell r="H92">
            <v>1</v>
          </cell>
          <cell r="I92" t="e">
            <v>#N/A</v>
          </cell>
          <cell r="J92">
            <v>249.39599999999999</v>
          </cell>
          <cell r="K92">
            <v>-4.2349999999999852</v>
          </cell>
          <cell r="L92">
            <v>100</v>
          </cell>
          <cell r="M92">
            <v>40</v>
          </cell>
          <cell r="V92">
            <v>30</v>
          </cell>
          <cell r="W92">
            <v>49.032200000000003</v>
          </cell>
          <cell r="X92">
            <v>40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53</v>
          </cell>
          <cell r="D93">
            <v>162</v>
          </cell>
          <cell r="E93">
            <v>135</v>
          </cell>
          <cell r="F93">
            <v>78</v>
          </cell>
          <cell r="G93">
            <v>0</v>
          </cell>
          <cell r="H93">
            <v>0.5</v>
          </cell>
          <cell r="I93" t="e">
            <v>#N/A</v>
          </cell>
          <cell r="J93">
            <v>155</v>
          </cell>
          <cell r="K93">
            <v>-20</v>
          </cell>
          <cell r="L93">
            <v>0</v>
          </cell>
          <cell r="M93">
            <v>30</v>
          </cell>
          <cell r="V93">
            <v>50</v>
          </cell>
          <cell r="W93">
            <v>27</v>
          </cell>
          <cell r="X93">
            <v>30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18.155000000000001</v>
          </cell>
          <cell r="D94">
            <v>46.433</v>
          </cell>
          <cell r="E94">
            <v>21.954999999999998</v>
          </cell>
          <cell r="F94">
            <v>42.633000000000003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20</v>
          </cell>
          <cell r="K94">
            <v>1.9549999999999983</v>
          </cell>
          <cell r="L94">
            <v>10</v>
          </cell>
          <cell r="M94">
            <v>0</v>
          </cell>
          <cell r="W94">
            <v>4.391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363</v>
          </cell>
          <cell r="D95">
            <v>2516</v>
          </cell>
          <cell r="E95">
            <v>1923</v>
          </cell>
          <cell r="F95">
            <v>919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1971</v>
          </cell>
          <cell r="K95">
            <v>-48</v>
          </cell>
          <cell r="L95">
            <v>250</v>
          </cell>
          <cell r="M95">
            <v>250</v>
          </cell>
          <cell r="T95">
            <v>702</v>
          </cell>
          <cell r="V95">
            <v>350</v>
          </cell>
          <cell r="W95">
            <v>313.8</v>
          </cell>
          <cell r="X95">
            <v>400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107</v>
          </cell>
          <cell r="D96">
            <v>1401</v>
          </cell>
          <cell r="E96">
            <v>932</v>
          </cell>
          <cell r="F96">
            <v>551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965</v>
          </cell>
          <cell r="K96">
            <v>-33</v>
          </cell>
          <cell r="L96">
            <v>150</v>
          </cell>
          <cell r="M96">
            <v>160</v>
          </cell>
          <cell r="V96">
            <v>220</v>
          </cell>
          <cell r="W96">
            <v>186.4</v>
          </cell>
          <cell r="X96">
            <v>200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144</v>
          </cell>
          <cell r="D97">
            <v>2043</v>
          </cell>
          <cell r="E97">
            <v>1316</v>
          </cell>
          <cell r="F97">
            <v>842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1351</v>
          </cell>
          <cell r="K97">
            <v>-35</v>
          </cell>
          <cell r="L97">
            <v>300</v>
          </cell>
          <cell r="M97">
            <v>250</v>
          </cell>
          <cell r="T97">
            <v>552</v>
          </cell>
          <cell r="W97">
            <v>242.8</v>
          </cell>
          <cell r="X97">
            <v>280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86</v>
          </cell>
          <cell r="D98">
            <v>1281</v>
          </cell>
          <cell r="E98">
            <v>857</v>
          </cell>
          <cell r="F98">
            <v>486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892</v>
          </cell>
          <cell r="K98">
            <v>-35</v>
          </cell>
          <cell r="L98">
            <v>200</v>
          </cell>
          <cell r="M98">
            <v>120</v>
          </cell>
          <cell r="V98">
            <v>200</v>
          </cell>
          <cell r="W98">
            <v>171.4</v>
          </cell>
          <cell r="X98">
            <v>200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144</v>
          </cell>
          <cell r="E99">
            <v>144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144</v>
          </cell>
          <cell r="K99">
            <v>0</v>
          </cell>
          <cell r="L99">
            <v>0</v>
          </cell>
          <cell r="M99">
            <v>0</v>
          </cell>
          <cell r="T99">
            <v>102</v>
          </cell>
          <cell r="W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5</v>
          </cell>
          <cell r="D100">
            <v>12</v>
          </cell>
          <cell r="E100">
            <v>5</v>
          </cell>
          <cell r="F100">
            <v>10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-4</v>
          </cell>
          <cell r="L100">
            <v>0</v>
          </cell>
          <cell r="M100">
            <v>0</v>
          </cell>
          <cell r="W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379</v>
          </cell>
          <cell r="D101">
            <v>937</v>
          </cell>
          <cell r="E101">
            <v>443</v>
          </cell>
          <cell r="F101">
            <v>865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455</v>
          </cell>
          <cell r="K101">
            <v>-12</v>
          </cell>
          <cell r="L101">
            <v>0</v>
          </cell>
          <cell r="M101">
            <v>0</v>
          </cell>
          <cell r="W101">
            <v>88.6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318</v>
          </cell>
          <cell r="D102">
            <v>741</v>
          </cell>
          <cell r="E102">
            <v>461</v>
          </cell>
          <cell r="F102">
            <v>595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466</v>
          </cell>
          <cell r="K102">
            <v>-5</v>
          </cell>
          <cell r="L102">
            <v>0</v>
          </cell>
          <cell r="M102">
            <v>0</v>
          </cell>
          <cell r="V102">
            <v>200</v>
          </cell>
          <cell r="W102">
            <v>92.2</v>
          </cell>
          <cell r="X102">
            <v>100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133</v>
          </cell>
          <cell r="D103">
            <v>414</v>
          </cell>
          <cell r="E103">
            <v>400</v>
          </cell>
          <cell r="F103">
            <v>139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449</v>
          </cell>
          <cell r="K103">
            <v>-49</v>
          </cell>
          <cell r="L103">
            <v>100</v>
          </cell>
          <cell r="M103">
            <v>100</v>
          </cell>
          <cell r="V103">
            <v>300</v>
          </cell>
          <cell r="W103">
            <v>80</v>
          </cell>
          <cell r="X103">
            <v>100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745</v>
          </cell>
          <cell r="D104">
            <v>1378</v>
          </cell>
          <cell r="E104">
            <v>705</v>
          </cell>
          <cell r="F104">
            <v>1405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731</v>
          </cell>
          <cell r="K104">
            <v>-26</v>
          </cell>
          <cell r="L104">
            <v>0</v>
          </cell>
          <cell r="M104">
            <v>0</v>
          </cell>
          <cell r="W104">
            <v>141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610</v>
          </cell>
          <cell r="D105">
            <v>1042</v>
          </cell>
          <cell r="E105">
            <v>780</v>
          </cell>
          <cell r="F105">
            <v>857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815</v>
          </cell>
          <cell r="K105">
            <v>-35</v>
          </cell>
          <cell r="L105">
            <v>100</v>
          </cell>
          <cell r="M105">
            <v>100</v>
          </cell>
          <cell r="V105">
            <v>200</v>
          </cell>
          <cell r="W105">
            <v>156</v>
          </cell>
          <cell r="X105">
            <v>200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515</v>
          </cell>
          <cell r="D106">
            <v>1321</v>
          </cell>
          <cell r="E106">
            <v>632</v>
          </cell>
          <cell r="F106">
            <v>1197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656</v>
          </cell>
          <cell r="K106">
            <v>-24</v>
          </cell>
          <cell r="L106">
            <v>0</v>
          </cell>
          <cell r="M106">
            <v>0</v>
          </cell>
          <cell r="W106">
            <v>126.4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536</v>
          </cell>
          <cell r="D107">
            <v>314</v>
          </cell>
          <cell r="E107">
            <v>453</v>
          </cell>
          <cell r="F107">
            <v>390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461</v>
          </cell>
          <cell r="K107">
            <v>-8</v>
          </cell>
          <cell r="L107">
            <v>200</v>
          </cell>
          <cell r="M107">
            <v>100</v>
          </cell>
          <cell r="V107">
            <v>100</v>
          </cell>
          <cell r="W107">
            <v>90.6</v>
          </cell>
          <cell r="X107">
            <v>100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229</v>
          </cell>
          <cell r="D108">
            <v>801</v>
          </cell>
          <cell r="E108">
            <v>631</v>
          </cell>
          <cell r="F108">
            <v>198</v>
          </cell>
          <cell r="G108">
            <v>0</v>
          </cell>
          <cell r="H108">
            <v>0</v>
          </cell>
          <cell r="I108" t="e">
            <v>#N/A</v>
          </cell>
          <cell r="J108">
            <v>650</v>
          </cell>
          <cell r="K108">
            <v>-19</v>
          </cell>
          <cell r="L108">
            <v>0</v>
          </cell>
          <cell r="M108">
            <v>0</v>
          </cell>
          <cell r="W108">
            <v>126.2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258</v>
          </cell>
          <cell r="D109">
            <v>2168</v>
          </cell>
          <cell r="E109">
            <v>2182</v>
          </cell>
          <cell r="F109">
            <v>182</v>
          </cell>
          <cell r="G109">
            <v>0</v>
          </cell>
          <cell r="H109">
            <v>0</v>
          </cell>
          <cell r="I109" t="e">
            <v>#N/A</v>
          </cell>
          <cell r="J109">
            <v>2241</v>
          </cell>
          <cell r="K109">
            <v>-59</v>
          </cell>
          <cell r="L109">
            <v>0</v>
          </cell>
          <cell r="M109">
            <v>0</v>
          </cell>
          <cell r="W109">
            <v>436.4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465  Колбаса Филейная оригинальная ТМ Особый рецепт в оболочке полиамид. ВЕС. ПОКОМ</v>
          </cell>
          <cell r="B314" t="str">
            <v>SU003424</v>
          </cell>
        </row>
        <row r="315">
          <cell r="A315" t="str">
            <v>Вареные колбасы Докторская оригинальная Особая Без свинины Весовые П/а Особый рецепт большой батон</v>
          </cell>
          <cell r="B315" t="str">
            <v>SU002073</v>
          </cell>
        </row>
        <row r="316">
          <cell r="A316" t="str">
            <v>Колбаса «Докторская оригинальная» без свинины, Особый рецепт большой батон</v>
          </cell>
          <cell r="B316" t="str">
            <v>SU002073</v>
          </cell>
        </row>
        <row r="317">
          <cell r="A317" t="str">
            <v>Вареные колбасы Докторская оригинальная Особая Без свинины Весовые 1,8 кг П/а Особый рецепт</v>
          </cell>
          <cell r="B317" t="str">
            <v>SU002073</v>
          </cell>
        </row>
        <row r="318">
          <cell r="A318" t="str">
            <v>Сосиски Молочные для завтрака ТМ Особый рецепт, п/а МГС, ВЕС, ТМ Стародворье</v>
          </cell>
          <cell r="B318" t="str">
            <v>SU002074</v>
          </cell>
        </row>
        <row r="319">
          <cell r="A319" t="str">
            <v>Сосиски Молочные для Завтрака без свинины п/а 1,3кг (Славница) 40 суток, кг</v>
          </cell>
          <cell r="B319" t="str">
            <v>SU002074</v>
          </cell>
        </row>
        <row r="320">
          <cell r="A320" t="str">
            <v>СОСИСКИ МОЛОЧНЫЕ ДЛЯ ЗАВТРАКА  1.0 ОР ВЫМ</v>
          </cell>
          <cell r="B320" t="str">
            <v>SU002074</v>
          </cell>
        </row>
        <row r="321">
          <cell r="A321" t="str">
            <v>СОСИСКИ МОЛОЧНЫЕ ДЛЯ ЗАВТРАКА  1.0 ОР В, кг</v>
          </cell>
          <cell r="B321" t="str">
            <v>SU002074</v>
          </cell>
        </row>
        <row r="322">
          <cell r="A322" t="str">
            <v>Сосиски Молочные для завтрака ТМ Стародворье</v>
          </cell>
          <cell r="B322" t="str">
            <v>SU002074</v>
          </cell>
        </row>
        <row r="323">
          <cell r="A323" t="str">
            <v>255  Сосиски Молочные для завтрака ТМ Особый рецепт, п/а МГС, ВЕС, ТМ Стародворье  ПОКОМ, кг</v>
          </cell>
          <cell r="B323" t="str">
            <v>SU002074</v>
          </cell>
        </row>
        <row r="324">
          <cell r="A324" t="str">
            <v xml:space="preserve"> 255  Сосиски Молочные для завтрака ТМ Особый рецепт, п/а МГС, ВЕС, ТМ Стародворье  ПОКОМ</v>
          </cell>
          <cell r="B324" t="str">
            <v>SU002074</v>
          </cell>
        </row>
        <row r="325">
          <cell r="A325" t="str">
            <v>326 Сосиски Молочные для завтрака ТМ Особый рецепт в оболочке полиам  ПОКОМ, кг</v>
          </cell>
          <cell r="B325" t="str">
            <v>SU002074</v>
          </cell>
        </row>
        <row r="326">
          <cell r="A326" t="str">
            <v>326 Сосиски Молочные для завтрака ТМ Особый рецепт в оболочке полиам  ПОКОМ</v>
          </cell>
          <cell r="B326" t="str">
            <v>SU002074</v>
          </cell>
        </row>
        <row r="327">
          <cell r="A327" t="str">
            <v>Сосиски Молочные для завтрака ТМ Особый рецепт, 0,4кг  ПОКОМ</v>
          </cell>
          <cell r="B327" t="str">
            <v>SU002205</v>
          </cell>
        </row>
        <row r="328">
          <cell r="A328" t="str">
            <v>Сосиски Молочные для завтрака Особая Без свинины Фикс.вес 0,4 П/а мгс Особый рецепт</v>
          </cell>
          <cell r="B328" t="str">
            <v>SU002205</v>
          </cell>
        </row>
        <row r="329">
          <cell r="A329" t="str">
            <v xml:space="preserve"> 281  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281  Сосиски Молочные для завтрака ТМ Особый рецепт, 0,4кг  ПОКОМ</v>
          </cell>
          <cell r="B330" t="str">
            <v>SU002205</v>
          </cell>
        </row>
        <row r="331">
          <cell r="A331" t="str">
            <v>355 Сос Молочные для завтрака ОР полиамид мгс 0,4 кг НД СК  ПОКОМ</v>
          </cell>
          <cell r="B331" t="str">
            <v>SU002205</v>
          </cell>
        </row>
        <row r="332">
          <cell r="A332" t="str">
            <v>Сосиски Молочные для Завтрака без свинины 400гр (Особый рецепт) 40 суток, шт</v>
          </cell>
          <cell r="B332" t="str">
            <v>SU002205</v>
          </cell>
        </row>
        <row r="333">
          <cell r="A333" t="str">
            <v>Сосиски Молочные оригинальные ТМ Славница ТС Особая амицел мгс вес СК</v>
          </cell>
          <cell r="B333" t="str">
            <v>SU000246</v>
          </cell>
        </row>
        <row r="334">
          <cell r="A334" t="str">
            <v>Сосиски Молочные Оригинальные Особая Весовые П/а мгс Особый рецепт</v>
          </cell>
          <cell r="B334" t="str">
            <v>SU000246</v>
          </cell>
        </row>
        <row r="335">
          <cell r="A335" t="str">
            <v>Сосиски Молочные оригинальные (Славница), Кг</v>
          </cell>
          <cell r="B335" t="str">
            <v>SU000246</v>
          </cell>
        </row>
        <row r="336">
          <cell r="A336" t="str">
            <v>Сосиски Молочныен оригинальные вес 1,3</v>
          </cell>
          <cell r="B336" t="str">
            <v>SU000246</v>
          </cell>
        </row>
        <row r="337">
          <cell r="A337" t="str">
            <v>СОСИСКИ МОЛОЧНЫЕ ОРИГИНАЛЬНЫЕ ТМ ОСОБЫЙ РЕЦЕПТ 1,3</v>
          </cell>
          <cell r="B337" t="str">
            <v>SU000246</v>
          </cell>
        </row>
        <row r="338">
          <cell r="A338" t="str">
            <v>СОСИСКИ МОЛОЧНЫЕ ОРИГИНАЛЬНЫЕ ТМ ОСОБЫЙ РЕЦЕПТ 1,3, кг</v>
          </cell>
          <cell r="B338" t="str">
            <v>SU000246</v>
          </cell>
        </row>
        <row r="339">
          <cell r="A339" t="str">
            <v>257  Сосиски Молочные оригинальные ТМ Особый рецепт, ВЕС.   ПОКОМ, кг</v>
          </cell>
          <cell r="B339" t="str">
            <v>SU000246</v>
          </cell>
        </row>
        <row r="340">
          <cell r="A340" t="str">
            <v>Сосиски Молочные оригинальные ТМ Особый рецепт, ВЕС.   ПОКОМ, кг</v>
          </cell>
          <cell r="B340" t="str">
            <v>SU000246</v>
          </cell>
        </row>
        <row r="341">
          <cell r="A341" t="str">
            <v>257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 xml:space="preserve"> 257  Сосиски Молочные оригинальные ТМ Особый рецепт, ВЕС.   ПОКОМ</v>
          </cell>
          <cell r="B342" t="str">
            <v>SU000246</v>
          </cell>
        </row>
        <row r="343">
          <cell r="A343" t="str">
            <v>Колбаса Салями Филейбургская зернистая, в/у 0,35 кг срез, БАВАРУШКА ПОКОМ</v>
          </cell>
          <cell r="B343" t="str">
            <v>SU002538</v>
          </cell>
        </row>
        <row r="344">
          <cell r="A344" t="str">
            <v>Колбаса 0,35 кг Салями Филейбургская зернистая ТМ Баварушка в оболочке фиброуз</v>
          </cell>
          <cell r="B344" t="str">
            <v>SU002538</v>
          </cell>
        </row>
        <row r="345">
          <cell r="A345" t="str">
            <v>В/к колбасы Салями Филейбургская зернистая срез Филейбургская Фикс.вес 0,35 фиброуз Баварушка</v>
          </cell>
          <cell r="B345" t="str">
            <v>SU002538</v>
          </cell>
        </row>
        <row r="346">
          <cell r="A346" t="str">
            <v>Салями Филейбург зернист  в/к 350гр (Стародвор) 45 суток шт</v>
          </cell>
          <cell r="B346" t="str">
            <v>SU002538</v>
          </cell>
        </row>
        <row r="347">
          <cell r="A347" t="str">
            <v>Салями Филейбургския зернистая в/к 0,35хг Стародворские колбасы</v>
          </cell>
          <cell r="B347" t="str">
            <v>SU002538</v>
          </cell>
        </row>
        <row r="348">
          <cell r="A348" t="str">
            <v>Салями Филейбургская зернистая 0.35</v>
          </cell>
          <cell r="B348" t="str">
            <v>SU002538</v>
          </cell>
        </row>
        <row r="349">
          <cell r="A349" t="str">
            <v>Салями Филейбургския зернистая 0,35</v>
          </cell>
          <cell r="B349" t="str">
            <v>SU002538</v>
          </cell>
        </row>
        <row r="350">
          <cell r="A350" t="str">
            <v>Салями Филейбургская зернистая 0,35</v>
          </cell>
          <cell r="B350" t="str">
            <v>SU002538</v>
          </cell>
        </row>
        <row r="351">
          <cell r="A351" t="str">
            <v>Салями Фипейбургская зернистая 0,35</v>
          </cell>
          <cell r="B351" t="str">
            <v>SU002538</v>
          </cell>
        </row>
        <row r="352">
          <cell r="A352" t="str">
            <v>Салями Филейбургская зернистая в/к 0,35кг Стародворские колбасы</v>
          </cell>
          <cell r="B352" t="str">
            <v>SU002538</v>
          </cell>
        </row>
        <row r="353">
          <cell r="A353" t="str">
            <v xml:space="preserve"> 115  Колбаса Салями Филейбургская зернистая, в/у 0,35 кг срез, БАВАРУШКА ПОКОМ, шт</v>
          </cell>
          <cell r="B353" t="str">
            <v>SU002538</v>
          </cell>
        </row>
        <row r="354">
          <cell r="A354" t="str">
            <v xml:space="preserve"> 115  Колбаса Салями Филейбургская зернистая, в/у 0,35 кг срез, БАВАРУШКА ПОКОМ</v>
          </cell>
          <cell r="B354" t="str">
            <v>SU002538</v>
          </cell>
        </row>
        <row r="355">
          <cell r="A355" t="str">
            <v>115  Колбаса Салями Филейбургская зернистая, в/у 0,35 кг срез, БАВАРУШКА ПОКОМ</v>
          </cell>
          <cell r="B355" t="str">
            <v>SU002538</v>
          </cell>
        </row>
        <row r="356">
          <cell r="A356" t="str">
            <v>В/к колбасы Сервелат Филейбургский с копченой грудинкой срез Филейбургская Фикс.вес 0,35 фиброуз Баварушка</v>
          </cell>
          <cell r="B356" t="str">
            <v>SU002603</v>
          </cell>
        </row>
        <row r="357">
          <cell r="A357" t="str">
            <v>346 Колбаса Сервелат Филейбургский с копченой грудинкой ТМ Баварушка в оболов/у 0,35 кг срез  ПОКОМ</v>
          </cell>
          <cell r="B357" t="str">
            <v>SU002603</v>
          </cell>
        </row>
        <row r="358">
          <cell r="A358" t="str">
            <v>346 Колбаса Сервелат Филейбургский с копченой грудинкой ТМ Баварушка в оболов/у 0,35 кг срез  ПОКОМ, шт</v>
          </cell>
          <cell r="B358" t="str">
            <v>SU002603</v>
          </cell>
        </row>
        <row r="359">
          <cell r="A359" t="str">
            <v>361  Колбаса Сервелат Филейбургский с копченой грудинкой, в/у 0,35 кг срез, БАВАРУШКА ПОКОМ</v>
          </cell>
          <cell r="B359" t="str">
            <v>SU002603</v>
          </cell>
        </row>
        <row r="360">
          <cell r="A360" t="str">
            <v>Колбаса Сервелат Филейбургский с копченой грудинкой,в/у 0,35кг срез,</v>
          </cell>
          <cell r="B360" t="str">
            <v>SU002603</v>
          </cell>
        </row>
        <row r="361">
          <cell r="A361" t="str">
            <v>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Сервелат Филейбургскай с копченой грудинкой 0.З5кг</v>
          </cell>
          <cell r="B362" t="str">
            <v>SU002603</v>
          </cell>
        </row>
        <row r="363">
          <cell r="A363" t="str">
            <v>Сервелат Филейбургский с копченой грудинкой 0,35кг</v>
          </cell>
          <cell r="B363" t="str">
            <v>SU002603</v>
          </cell>
        </row>
        <row r="364">
          <cell r="A364" t="str">
            <v>Сервелат Филейбургский с копченой грудинкой 0,З5кг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0.35кг</v>
          </cell>
          <cell r="B365" t="str">
            <v>SU002603</v>
          </cell>
        </row>
        <row r="366">
          <cell r="A366" t="str">
            <v>Сервелат Фипейбургский с копченой грудинкой 0,35кг</v>
          </cell>
          <cell r="B366" t="str">
            <v>SU002603</v>
          </cell>
        </row>
        <row r="367">
          <cell r="A367" t="str">
            <v>Сервелат Филейбургский с копченой грудинкой 0,35кг Стародворские колбасы</v>
          </cell>
          <cell r="B367" t="str">
            <v>SU002603</v>
          </cell>
        </row>
        <row r="368">
          <cell r="A368" t="str">
            <v>Сервелат Филейбургский с копченой Грудинкой 0,35кг Стародворские колбасы</v>
          </cell>
          <cell r="B368" t="str">
            <v>SU002603</v>
          </cell>
        </row>
        <row r="369">
          <cell r="A369" t="str">
            <v>Колбаса 0,35 кг Сервелат Филейбургский с копченой грудинкой ТМ Баварушка в оболочке фиброуз в/у</v>
          </cell>
          <cell r="B369" t="str">
            <v>SU002603</v>
          </cell>
        </row>
        <row r="370">
          <cell r="A370" t="str">
            <v>100  Сосиски Баварушки, 0.6кг, БАВАРУШКА ПОКОМ</v>
          </cell>
          <cell r="B370" t="str">
            <v>SU002285</v>
          </cell>
        </row>
        <row r="371">
          <cell r="A371" t="str">
            <v xml:space="preserve"> 100  Сосиски Баварушки, 0.6кг, БАВАРУШКА ПОКОМ, шт</v>
          </cell>
          <cell r="B371" t="str">
            <v>SU002285</v>
          </cell>
        </row>
        <row r="372">
          <cell r="A372" t="str">
            <v>Сосиски Баварушка Филейбургские со сливочным маслом газ 600г</v>
          </cell>
          <cell r="B372" t="str">
            <v>SU002285</v>
          </cell>
        </row>
        <row r="373">
          <cell r="A373" t="str">
            <v>Сосиски 0,6 кг Стародворье Баварушки</v>
          </cell>
          <cell r="B373" t="str">
            <v>SU002285</v>
          </cell>
        </row>
        <row r="374">
          <cell r="A374" t="str">
            <v>Вареные колбасы Дугушка со шпиком Дугушка Весовые Вектор Дугушка</v>
          </cell>
          <cell r="B374" t="str">
            <v>SU002182</v>
          </cell>
        </row>
        <row r="375">
          <cell r="A375" t="str">
            <v>Колбаса Дугушка со шпиком, ВЕС, ТМ Стародворье   ПОКОМ</v>
          </cell>
          <cell r="B375" t="str">
            <v>SU002182</v>
          </cell>
        </row>
        <row r="376">
          <cell r="A376" t="str">
            <v>Дуryшка со шпикам</v>
          </cell>
          <cell r="B376" t="str">
            <v>SU002182</v>
          </cell>
        </row>
        <row r="377">
          <cell r="A377" t="str">
            <v>Дуryшка Со шпиком</v>
          </cell>
          <cell r="B377" t="str">
            <v>SU002182</v>
          </cell>
        </row>
        <row r="378">
          <cell r="A378" t="str">
            <v>Дуryшка со шпиком</v>
          </cell>
          <cell r="B378" t="str">
            <v>SU002182</v>
          </cell>
        </row>
        <row r="379">
          <cell r="A379" t="str">
            <v>Дугушка со шпиком</v>
          </cell>
          <cell r="B379" t="str">
            <v>SU002182</v>
          </cell>
        </row>
        <row r="380">
          <cell r="A380" t="str">
            <v>Со шпиком Дугушка   вес (Стародворье) 55 суток, кг</v>
          </cell>
          <cell r="B380" t="str">
            <v>SU002182</v>
          </cell>
        </row>
        <row r="381">
          <cell r="A381" t="str">
            <v>225 Вареные колбасы Дугушка со шпиком Дугушка Весовые Вектор Дугушка</v>
          </cell>
          <cell r="B381" t="str">
            <v>SU002182</v>
          </cell>
        </row>
        <row r="382">
          <cell r="A382" t="str">
            <v>225  Колбаса Дугушка со шпиком, ВЕС, ТМ Стародворье   ПОКОМ, кг</v>
          </cell>
          <cell r="B382" t="str">
            <v>SU002182</v>
          </cell>
        </row>
        <row r="383">
          <cell r="A383" t="str">
            <v xml:space="preserve"> 225  Колбаса Дугушка со шпиком, ВЕС, ТМ Стародворье   ПОКОМ</v>
          </cell>
          <cell r="B383" t="str">
            <v>SU002182</v>
          </cell>
        </row>
        <row r="384">
          <cell r="A384" t="str">
            <v>Сардельки стародворские с говядиной в обол. NDX, ВЕС. ПОКОМ</v>
          </cell>
          <cell r="B384" t="str">
            <v>SU000227</v>
          </cell>
        </row>
        <row r="385">
          <cell r="A385" t="str">
            <v>Сардельки стародворские с говядиной в обол. БОРДО NDX, ВЕС. ПОКОМ</v>
          </cell>
          <cell r="B385" t="str">
            <v>SU000227</v>
          </cell>
        </row>
        <row r="386">
          <cell r="A386" t="str">
            <v>Сардельки Стародворские с говядиной Бордо Весовые NDX мгс Стародворье</v>
          </cell>
          <cell r="B386" t="str">
            <v>SU000227</v>
          </cell>
        </row>
        <row r="387">
          <cell r="A387" t="str">
            <v>Сардельки Говяжьи Мясные н/о Стародвор. колбасы</v>
          </cell>
          <cell r="B387" t="str">
            <v>SU000227</v>
          </cell>
        </row>
        <row r="388">
          <cell r="A388" t="str">
            <v>Сардельки Мясные Говяжьи Стародворские колбасы</v>
          </cell>
          <cell r="B388" t="str">
            <v>SU000227</v>
          </cell>
        </row>
        <row r="389">
          <cell r="A389" t="str">
            <v>Сардельки с Говядиной н/о АКЦИЯ (Бордо), Кг</v>
          </cell>
          <cell r="B389" t="str">
            <v>SU000227</v>
          </cell>
        </row>
        <row r="390">
          <cell r="A390" t="str">
            <v>Сардельки Мясные говяжьи</v>
          </cell>
          <cell r="B390" t="str">
            <v>SU000227</v>
          </cell>
        </row>
        <row r="391">
          <cell r="A391" t="str">
            <v>250  Сардельки стародворские с говядиной в обол. NDX, ВЕС. ПОКОМ, кг</v>
          </cell>
          <cell r="B391" t="str">
            <v>SU000227</v>
          </cell>
        </row>
        <row r="392">
          <cell r="A392" t="str">
            <v xml:space="preserve"> 250  Сардельки стародворские с говядиной в обол. NDX, ВЕС. ПОКОМ</v>
          </cell>
          <cell r="B392" t="str">
            <v>SU000227</v>
          </cell>
        </row>
        <row r="393">
          <cell r="A393" t="str">
            <v xml:space="preserve"> 279  Колбаса Докторский гарант, Вязанка вектор, 0,4 кг.  ПОКОМ</v>
          </cell>
          <cell r="B393" t="str">
            <v>SU002312</v>
          </cell>
        </row>
        <row r="394">
          <cell r="A394" t="str">
            <v>279  Колбаса Докторский гарант, Вязанка вектор, 0,4 кг.  ПОКОМ</v>
          </cell>
          <cell r="B394" t="str">
            <v>SU002312</v>
          </cell>
        </row>
        <row r="395">
          <cell r="A395" t="str">
            <v>Вареные колбасы Докторский гарант Вязанка Фикс.вес 0,4 Вектор Вязанка</v>
          </cell>
          <cell r="B395" t="str">
            <v>SU002312</v>
          </cell>
        </row>
        <row r="396">
          <cell r="A396" t="str">
            <v>Сардельки Сочные Особая Весовые NDX мгс Особый рецепт</v>
          </cell>
          <cell r="B396" t="str">
            <v>SU002287</v>
          </cell>
        </row>
        <row r="397">
          <cell r="A397" t="str">
            <v>Сардельки Сочные (Стародворье), кг</v>
          </cell>
          <cell r="B397" t="str">
            <v>SU002287</v>
          </cell>
        </row>
        <row r="398">
          <cell r="A398" t="str">
            <v>Сардельки Сочные (Стародворье), Кг</v>
          </cell>
          <cell r="B398" t="str">
            <v>SU002287</v>
          </cell>
        </row>
        <row r="399">
          <cell r="A399" t="str">
            <v>Сардельки Сочные ТМ Особый рецепт,   ПОКОМ, кг</v>
          </cell>
          <cell r="B399" t="str">
            <v>SU002287</v>
          </cell>
        </row>
        <row r="400">
          <cell r="A400" t="str">
            <v>Сардельки Сочные ТМ Особый рецепт,   ПОКОМ</v>
          </cell>
          <cell r="B400" t="str">
            <v>SU002287</v>
          </cell>
        </row>
        <row r="401">
          <cell r="A401" t="str">
            <v>САРДЕЛИ СОЧНЫЕ 1,5 ОСОБЫЙ РЕЦЕПТ , кг</v>
          </cell>
          <cell r="B401" t="str">
            <v>SU002287</v>
          </cell>
        </row>
        <row r="402">
          <cell r="A402" t="str">
            <v>249  Сардельки Сочные, ПОКОМ, кг</v>
          </cell>
          <cell r="B402" t="str">
            <v>SU002287</v>
          </cell>
        </row>
        <row r="403">
          <cell r="A403" t="str">
            <v>249  Сардельки Сочные, ПОКОМ</v>
          </cell>
          <cell r="B403" t="str">
            <v>SU002287</v>
          </cell>
        </row>
        <row r="404">
          <cell r="A404" t="str">
            <v xml:space="preserve"> 248  Сардельки Сочные ТМ Особый рецепт,   ПОКОМ</v>
          </cell>
          <cell r="B404" t="str">
            <v>SU002287</v>
          </cell>
        </row>
        <row r="405">
          <cell r="A405" t="str">
            <v>Колбаса 0,4 кг Стародворье Особый рецепт Докторская оригинальная  в оболочке полиамид</v>
          </cell>
          <cell r="B405" t="str">
            <v>SU002462</v>
          </cell>
        </row>
        <row r="406">
          <cell r="A406" t="str">
            <v>343 Колбаса Докторская оригинальная ТМ Особый рецепт в оболочке полиамид 0,4 кг.  ПОКОМ</v>
          </cell>
          <cell r="B406" t="str">
            <v>SU002462</v>
          </cell>
        </row>
        <row r="407">
          <cell r="A407" t="str">
            <v>343 Колбаса Докторская оригинальная ТМ Особый рецепт в оболочке полиамид 0,4 кг.  ПОКОМ, шт</v>
          </cell>
          <cell r="B407" t="str">
            <v>SU002462</v>
          </cell>
        </row>
        <row r="408">
          <cell r="A408" t="str">
            <v>Колбаса вареная Докторская Оригинальная ТМ Особый рецепт полиамид ф/в 0,4 кг СК</v>
          </cell>
          <cell r="B408" t="str">
            <v>SU002462</v>
          </cell>
        </row>
        <row r="409">
          <cell r="A409" t="str">
            <v>Вареные колбасы Докторская оригинальная Особая Без свинины Фикс.вес 0,4 П/а Особый рецепт</v>
          </cell>
          <cell r="B409" t="str">
            <v>SU002462</v>
          </cell>
        </row>
        <row r="410">
          <cell r="A410" t="str">
            <v>Колбаса Докторская оригинальная Особая ТМ Особый рецепт,  0,4кг, ПОКОМ</v>
          </cell>
          <cell r="B410" t="str">
            <v>SU002462</v>
          </cell>
        </row>
        <row r="411">
          <cell r="A411" t="str">
            <v>288  Колбаса Докторская оригинальная Особая ТМ Особый рецепт,  0,4кг, ПОКОМ</v>
          </cell>
          <cell r="B411" t="str">
            <v>SU002462</v>
          </cell>
        </row>
        <row r="412">
          <cell r="A412" t="str">
            <v>Сервелат Запекушка с ГОВЯДИНОЙ в/к Вязанка Старод.колбасы</v>
          </cell>
          <cell r="B412" t="str">
            <v>SU002308</v>
          </cell>
        </row>
        <row r="413">
          <cell r="A413" t="str">
            <v>410 В/к колбасы Сервелат Запекуша с говядиной Вязанка Весовые П/а Вязанка  Поком</v>
          </cell>
          <cell r="B413" t="str">
            <v>SU002308</v>
          </cell>
        </row>
        <row r="414">
          <cell r="A414" t="str">
            <v>Колбаса Сервелат Запекуша с говядиной, Вязанка ВЕС,  ПОКОМ</v>
          </cell>
          <cell r="B414" t="str">
            <v>SU002308</v>
          </cell>
        </row>
        <row r="415">
          <cell r="A415" t="str">
            <v>036  Колбаса Сервелат Запекуша с сочным окороком, Вязанка 0,35кг,  ПОКОМ</v>
          </cell>
          <cell r="B415" t="str">
            <v>SU002309</v>
          </cell>
        </row>
        <row r="416">
          <cell r="A416" t="str">
            <v>В/к колбасы Сервелат Запекуша с сочным окороком Вязанка Фикс.вес 0,35 П/а Вязанка</v>
          </cell>
          <cell r="B416" t="str">
            <v>SU002309</v>
          </cell>
        </row>
        <row r="417">
          <cell r="A417" t="str">
            <v>340 Ветчина Запекуша с сочным окороком ТМ Стародворские колбасы ТС Вязанка в обо 0,42 кг. ПОКОМ</v>
          </cell>
          <cell r="B417" t="str">
            <v>SU002313</v>
          </cell>
        </row>
        <row r="418">
          <cell r="A418" t="str">
            <v>340 Ветчина Запекуша с сочным окороком ТМ Стародворские колбасы ТС Вязанка в обо 0,42 кг. ПОКОМ, шт</v>
          </cell>
          <cell r="B418" t="str">
            <v>SU002313</v>
          </cell>
        </row>
        <row r="419">
          <cell r="A419" t="str">
            <v>Ветчина 0,42 кг Стародворские колбасы Вязанка Запекуша с сочным окороком  в оболочке полиамид</v>
          </cell>
          <cell r="B419" t="str">
            <v>SU002313</v>
          </cell>
        </row>
        <row r="420">
          <cell r="A420" t="str">
            <v>Ветчины Запекуша с сочным окороком Вязанка Весовые П/а Вязанка</v>
          </cell>
          <cell r="B420" t="str">
            <v>SU002488</v>
          </cell>
        </row>
        <row r="421">
          <cell r="A421" t="str">
            <v xml:space="preserve"> 311 Ветчина Запекуша с сочным окороком Вязанка ВЕС  ПОКОМ</v>
          </cell>
          <cell r="B421" t="str">
            <v>SU002488</v>
          </cell>
        </row>
        <row r="422">
          <cell r="A422" t="str">
            <v>271  Колбаса Сервелат Левантский ТМ Особый Рецепт, ВЕС. ПОКОМ, кг</v>
          </cell>
          <cell r="B422" t="str">
            <v>SU002360</v>
          </cell>
        </row>
        <row r="423">
          <cell r="A423" t="str">
            <v>В/к колбасы Сервелат Левантский Особая Без свинины Весовые в/у Особый рецепт</v>
          </cell>
          <cell r="B423" t="str">
            <v>SU002360</v>
          </cell>
        </row>
        <row r="424">
          <cell r="A424" t="str">
            <v>Колбаса Сервелат Левантский ТМ Особый Рецепт, ВЕС. ПОКОМ</v>
          </cell>
          <cell r="B424" t="str">
            <v>SU002360</v>
          </cell>
        </row>
        <row r="425">
          <cell r="A425" t="str">
            <v>Сервелат Левантский в/к Особый рецепт (Стародворские колбасы)</v>
          </cell>
          <cell r="B425" t="str">
            <v>SU002360</v>
          </cell>
        </row>
        <row r="426">
          <cell r="A426" t="str">
            <v>Сервелат Левантский 0,7</v>
          </cell>
          <cell r="B426" t="str">
            <v>SU002360</v>
          </cell>
        </row>
        <row r="427">
          <cell r="A427" t="str">
            <v>К СЕРВЕЛАТ ЛЕВАНСКИЙ 0,7 ТМ ОР, кг</v>
          </cell>
          <cell r="B427" t="str">
            <v>SU002360</v>
          </cell>
        </row>
        <row r="428">
          <cell r="A428" t="str">
            <v>271  Колбаса Сервелат Левантский ТМ Особый Рецепт, ВЕС. ПОКОМ</v>
          </cell>
          <cell r="B428" t="str">
            <v>SU002360</v>
          </cell>
        </row>
        <row r="429">
          <cell r="A429" t="str">
            <v>Колбаса Сервелат Левантский ТМ Особый Рецепт, 0,35 ПОКОМ</v>
          </cell>
          <cell r="B429" t="str">
            <v>SU002361</v>
          </cell>
        </row>
        <row r="430">
          <cell r="A430" t="str">
            <v>360 Колбаса варено-копченая  Сервелат Левантский ТМ Особый Рецепт  0,35 кг  ПОКОМ</v>
          </cell>
          <cell r="B430" t="str">
            <v>SU002361</v>
          </cell>
        </row>
        <row r="431">
          <cell r="A431" t="str">
            <v>Колбаса варено-копченая из мяса птицы Сервелат Левантский ТМ Особый рецепт в/у ф/в 0,35 кг СК</v>
          </cell>
          <cell r="B431" t="str">
            <v>SU002361</v>
          </cell>
        </row>
        <row r="432">
          <cell r="A432" t="str">
            <v>В/к колбасы Сервелат Левантский Особая Без свинины Фикс.вес 0,35 в/у Особый рецепт</v>
          </cell>
          <cell r="B432" t="str">
            <v>SU002361</v>
          </cell>
        </row>
        <row r="433">
          <cell r="A433" t="str">
            <v>270  Колбаса Сервелат Филейный ТМ Особый Рецепт, ВЕС. ПОКОМ, кг</v>
          </cell>
          <cell r="B433" t="str">
            <v>SU002362</v>
          </cell>
        </row>
        <row r="434">
          <cell r="A434" t="str">
            <v>Сосиски Вязанка Сливочные, Вязанка амицел ВЕС.ПОКОМ, кг</v>
          </cell>
          <cell r="B434" t="str">
            <v>SU001721</v>
          </cell>
        </row>
        <row r="435">
          <cell r="A435" t="str">
            <v>Сосиски  Вязанка Сливочные в оболочке МГС вес (Стародвор) 30 суток, кг</v>
          </cell>
          <cell r="B435" t="str">
            <v>SU001721</v>
          </cell>
        </row>
        <row r="436">
          <cell r="A436" t="str">
            <v>Сосиски Сливочные Вязанка Сливушки Весовые П/а мгс Вязанка</v>
          </cell>
          <cell r="B436" t="str">
            <v>SU001721</v>
          </cell>
        </row>
        <row r="437">
          <cell r="A437" t="str">
            <v>Сосиски Сливочные вязанка Стародворские колбасы</v>
          </cell>
          <cell r="B437" t="str">
            <v>SU001721</v>
          </cell>
        </row>
        <row r="438">
          <cell r="A438" t="str">
            <v>Сос Сливушки Вязанка Стародворские колбасы</v>
          </cell>
          <cell r="B438" t="str">
            <v>SU001721</v>
          </cell>
        </row>
        <row r="439">
          <cell r="A439" t="str">
            <v>Сосиски Сливушки (Вязанка), Кг</v>
          </cell>
          <cell r="B439" t="str">
            <v>SU001721</v>
          </cell>
        </row>
        <row r="440">
          <cell r="A440" t="str">
            <v>424 Сосиски Сливочные Вязанка Сливушки Весовые П/а мгс Вязанка  Поком</v>
          </cell>
          <cell r="B440" t="str">
            <v>SU001721</v>
          </cell>
        </row>
        <row r="441">
          <cell r="A441" t="str">
            <v>017  Сосиски Вязанка Сливочные, Вязанка амицел ВЕС.ПОКОМ, кг</v>
          </cell>
          <cell r="B441" t="str">
            <v>SU001721</v>
          </cell>
        </row>
        <row r="442">
          <cell r="A442" t="str">
            <v xml:space="preserve"> 017  Сосиски Вязанка Сливочные, Вязанка амицел ВЕС.ПОКОМ</v>
          </cell>
          <cell r="B442" t="str">
            <v>SU001721</v>
          </cell>
        </row>
        <row r="443">
          <cell r="A443" t="str">
            <v>Сосиски Рубленые, Вязанка вискофан  ВЕС.ПОКОМ</v>
          </cell>
          <cell r="B443" t="str">
            <v>SU003287</v>
          </cell>
        </row>
        <row r="444">
          <cell r="A444" t="str">
            <v>Сосиски Рубленые Вязанка Весовые п/а мгс Вязанка</v>
          </cell>
          <cell r="B444" t="str">
            <v>SU003287</v>
          </cell>
        </row>
        <row r="445">
          <cell r="A445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5" t="str">
            <v>SU003287</v>
          </cell>
        </row>
        <row r="446">
          <cell r="A446" t="str">
            <v>Сосиски Рубленые вязанка Стародворские колбасы</v>
          </cell>
          <cell r="B446" t="str">
            <v>SU003287</v>
          </cell>
        </row>
        <row r="447">
          <cell r="A447" t="str">
            <v>Сосиски Рубленые (Вязанка), кг</v>
          </cell>
          <cell r="B447" t="str">
            <v>SU003287</v>
          </cell>
        </row>
        <row r="448">
          <cell r="A448" t="str">
            <v>Сосиски Рубленые Вязка Стародвор.Колбасы</v>
          </cell>
          <cell r="B448" t="str">
            <v>SU003287</v>
          </cell>
        </row>
        <row r="449">
          <cell r="A449" t="str">
            <v xml:space="preserve"> 018  Сосиски Рубленые, Вязанка вискофан  ВЕС.ПОКОМ</v>
          </cell>
          <cell r="B449" t="str">
            <v>SU003287</v>
          </cell>
        </row>
        <row r="450">
          <cell r="A450" t="str">
            <v>Cосиски Вязанка Рубленные вес 1,3 (Стародвор) 30 суток,</v>
          </cell>
          <cell r="B450" t="str">
            <v>SU003287</v>
          </cell>
        </row>
        <row r="451">
          <cell r="A451" t="str">
            <v>506  Сосиски Филейские рубленые ТМ Вязанка в оболочке целлофан в м/г среде. ВЕС.ПОКОМ</v>
          </cell>
          <cell r="B451" t="str">
            <v>SU003287</v>
          </cell>
        </row>
        <row r="452">
          <cell r="A452" t="str">
            <v>506 Сосиски Филейские рубленые ТМ Вязанка в оболочке целлофан в м/г среде. ВЕС.ПОКОМ</v>
          </cell>
          <cell r="B452" t="str">
            <v>SU003287</v>
          </cell>
        </row>
        <row r="453">
          <cell r="A453" t="str">
            <v>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Сосиски Рубленые, Вязанка вискофан МГС, 0.5кг, ПОКОМ</v>
          </cell>
          <cell r="B454" t="str">
            <v>SU001354</v>
          </cell>
        </row>
        <row r="455">
          <cell r="A455" t="str">
            <v>Сосиски Рубленые Вязанка Фикс.вес 0,5 п/а мгс Вязанка</v>
          </cell>
          <cell r="B455" t="str">
            <v>SU001354</v>
          </cell>
        </row>
        <row r="456">
          <cell r="A456" t="str">
            <v>Сосиски Рубленные Стародворские колбасы вязанка 0.5кг</v>
          </cell>
          <cell r="B456" t="str">
            <v>SU001354</v>
          </cell>
        </row>
        <row r="457">
          <cell r="A457" t="str">
            <v>Сосиски Рубленные Стародворские колбасы вязанка 0.5 кг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0,5кг</v>
          </cell>
          <cell r="B458" t="str">
            <v>SU001354</v>
          </cell>
        </row>
        <row r="459">
          <cell r="A459" t="str">
            <v xml:space="preserve"> 034  Сосиски Рубленые, Вязанка вискофан МГС, 0.5кг, ПОКОМ</v>
          </cell>
          <cell r="B459" t="str">
            <v>SU001354</v>
          </cell>
        </row>
        <row r="460">
          <cell r="A460" t="str">
            <v>Колбаса Докторская ГОСТ, Вязанка вектор,ВЕС. ПОКОМ, кг</v>
          </cell>
          <cell r="B460" t="str">
            <v>SU000722</v>
          </cell>
        </row>
        <row r="461">
          <cell r="A461" t="str">
            <v>Докторская варёная ГОСТ (Вязанка) , Кг</v>
          </cell>
          <cell r="B461" t="str">
            <v>SU000722</v>
          </cell>
        </row>
        <row r="462">
          <cell r="A462" t="str">
            <v>Колбаса Вязанка Докторская ГОСТ 1,3кг (Стародвор) 50 суток, кг</v>
          </cell>
          <cell r="B462" t="str">
            <v>SU000722</v>
          </cell>
        </row>
        <row r="463">
          <cell r="A463" t="str">
            <v>Докторская ГОСТ Вязанка Вектор вар п/а Стародвор.колбасы</v>
          </cell>
          <cell r="B463" t="str">
            <v>SU000722</v>
          </cell>
        </row>
        <row r="464">
          <cell r="A464" t="str">
            <v>Вареные колбасы Докторская ГОСТ Вязанка Весовые Вектор Вязанка</v>
          </cell>
          <cell r="B464" t="str">
            <v>SU000722</v>
          </cell>
        </row>
        <row r="465">
          <cell r="A465" t="str">
            <v>ГоСТ Докторская вязанка Стародворские колбасы</v>
          </cell>
          <cell r="B465" t="str">
            <v>SU000722</v>
          </cell>
        </row>
        <row r="466">
          <cell r="A466" t="str">
            <v>ГОСТ Докторская вязанка Стародворокие колбасы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Докторская Гост Вектор ВЯЗАНКА вар п/а Стародвор.колбасы</v>
          </cell>
          <cell r="B468" t="str">
            <v>SU000722</v>
          </cell>
        </row>
        <row r="469">
          <cell r="A469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69" t="str">
            <v>SU000722</v>
          </cell>
        </row>
        <row r="470">
          <cell r="A470" t="str">
            <v>005 Вареные колбасы Докторская ГОСТ Вязанка Весовые Вектор Вязанка</v>
          </cell>
          <cell r="B470" t="str">
            <v>SU000722</v>
          </cell>
        </row>
        <row r="471">
          <cell r="A471" t="str">
            <v>005 Колбаса Докторская ГОСТ, Вязанка вектор,ВЕС. ПОКОМ, кг</v>
          </cell>
          <cell r="B471" t="str">
            <v>SU000722</v>
          </cell>
        </row>
        <row r="472">
          <cell r="A472" t="str">
            <v>005  Колбаса Докторская ГОСТ, Вязанка вектор,ВЕС. ПОКОМ, кг</v>
          </cell>
          <cell r="B472" t="str">
            <v>SU000722</v>
          </cell>
        </row>
        <row r="473">
          <cell r="A473" t="str">
            <v>Докторская Гост Вектор вар п/а Стародвор.колбасы (НЕ ДУГУШКА,а ГОСТ в перетяжке)</v>
          </cell>
          <cell r="B473" t="str">
            <v>SU000722</v>
          </cell>
        </row>
        <row r="474">
          <cell r="A474" t="str">
            <v>Докторская Гост Вектор вар п/а Стародвор.колбасы НЕ БАРДО!!!</v>
          </cell>
          <cell r="B474" t="str">
            <v>SU000722</v>
          </cell>
        </row>
        <row r="475">
          <cell r="A475" t="str">
            <v>Докторская ГОСТ вар п/а Стародвор.колбасы НЕ ДУГУШКА !!!!!!!!!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ДУГУШКА</v>
          </cell>
          <cell r="B476" t="str">
            <v>SU000722</v>
          </cell>
        </row>
        <row r="477">
          <cell r="A477" t="str">
            <v xml:space="preserve"> 005  Колбаса Докторская ГОСТ, Вязанка вектор,ВЕС. ПОКОМ</v>
          </cell>
          <cell r="B477" t="str">
            <v>SU000722</v>
          </cell>
        </row>
        <row r="478">
          <cell r="A478" t="str">
            <v>Колбаса Вязанка Докторская ГОСТ 400гр (Стародвор) 50 суток, шт</v>
          </cell>
          <cell r="B478" t="str">
            <v>SU001485</v>
          </cell>
        </row>
        <row r="479">
          <cell r="A479" t="str">
            <v>Колбаса Докторская ГОСТ, Вязанка вектор, 0,4 кг, ПОКОМ, шт</v>
          </cell>
          <cell r="B479" t="str">
            <v>SU001485</v>
          </cell>
        </row>
        <row r="480">
          <cell r="A480" t="str">
            <v>Вареные колбасы Докторская ГОСТ Вязанка Фикс.вес 0,4 Вектор Вязанка</v>
          </cell>
          <cell r="B480" t="str">
            <v>SU001485</v>
          </cell>
        </row>
        <row r="481">
          <cell r="A481" t="str">
            <v>ГОСТ Докторская вязанка 04кг Стародворские колбасы</v>
          </cell>
          <cell r="B481" t="str">
            <v>SU001485</v>
          </cell>
        </row>
        <row r="482">
          <cell r="A482" t="str">
            <v>ГОСТ Докторская вязанка 0.4кг Стародворские колбасы</v>
          </cell>
          <cell r="B482" t="str">
            <v>SU001485</v>
          </cell>
        </row>
        <row r="483">
          <cell r="A483" t="str">
            <v>ГОСТ Докторская вязанка 0,4кг Стародворские колбасы</v>
          </cell>
          <cell r="B483" t="str">
            <v>SU001485</v>
          </cell>
        </row>
        <row r="484">
          <cell r="A484" t="str">
            <v>Колбаса Вязанка Докторкая ГОСТ 0.4</v>
          </cell>
          <cell r="B484" t="str">
            <v>SU001485</v>
          </cell>
        </row>
        <row r="485">
          <cell r="A485" t="str">
            <v>Докторская гост вязанка 0.4</v>
          </cell>
          <cell r="B485" t="str">
            <v>SU001485</v>
          </cell>
        </row>
        <row r="486">
          <cell r="A486" t="str">
            <v>Докторская Гост Вязанка 0.4 кг</v>
          </cell>
          <cell r="B486" t="str">
            <v>SU001485</v>
          </cell>
        </row>
        <row r="487">
          <cell r="A487" t="str">
            <v>023  Колбаса Докторская ГОСТ, Вязанка вектор, 0,4 кг, ПОКОМ, шт</v>
          </cell>
          <cell r="B487" t="str">
            <v>SU001485</v>
          </cell>
        </row>
        <row r="488">
          <cell r="A488" t="str">
            <v>023 Колбаса Докторская ГОСТ, Вязанка вектор, 0,4 кг, ПОКОМ, шт</v>
          </cell>
          <cell r="B488" t="str">
            <v>SU001485</v>
          </cell>
        </row>
        <row r="489">
          <cell r="A489" t="str">
            <v xml:space="preserve"> 023  Колбаса Докторская ГОСТ, Вязанка вектор, 0,4 кг, ПОКОМ</v>
          </cell>
          <cell r="B489" t="str">
            <v>SU001485</v>
          </cell>
        </row>
        <row r="490">
          <cell r="A490" t="str">
            <v>023  Колбаса Докторская ГОСТ, Вязанка вектор, 0,4 кг, ПОКОМ</v>
          </cell>
          <cell r="B490" t="str">
            <v>SU001485</v>
          </cell>
        </row>
        <row r="491">
          <cell r="A491" t="str">
            <v>Сосиски Молокуши (Вязанка Молочные) Вязанка Фикс.вес 0,45 П/а мгс Вязанка</v>
          </cell>
          <cell r="B491" t="str">
            <v>SU001718</v>
          </cell>
        </row>
        <row r="492">
          <cell r="A492" t="str">
            <v>Сосиски Вязанка Молочные, Вязанка вискофан МГС, 0.45кг, ПОКОМ, шт</v>
          </cell>
          <cell r="B492" t="str">
            <v>SU001718</v>
          </cell>
        </row>
        <row r="493">
          <cell r="A493" t="str">
            <v>Сосиски Молочные Вязанка 0.45 кг Стародворские колбасы</v>
          </cell>
          <cell r="B493" t="str">
            <v>SU001718</v>
          </cell>
        </row>
        <row r="494">
          <cell r="A494" t="str">
            <v>Сосиски Молочные Вязанка 0,45 кг Стародворские колбасы</v>
          </cell>
          <cell r="B494" t="str">
            <v>SU001718</v>
          </cell>
        </row>
        <row r="495">
          <cell r="A495" t="str">
            <v>Сосиски Молочные Вязанка молокуши 450гр МГС ц/о (Стародвор) 40 суток, шт</v>
          </cell>
          <cell r="B495" t="str">
            <v>SU001718</v>
          </cell>
        </row>
        <row r="496">
          <cell r="A496" t="str">
            <v>442 Сосиски Вязанка 450г Молокуши Молочные газ/ср  Поком</v>
          </cell>
          <cell r="B496" t="str">
            <v>SU001718</v>
          </cell>
        </row>
        <row r="497">
          <cell r="A497" t="str">
            <v>030 Сосиски Вязанка Молочные, Вязанка вискофан МГС, 0.45кг, ПОКОМ, шт</v>
          </cell>
          <cell r="B497" t="str">
            <v>SU001718</v>
          </cell>
        </row>
        <row r="498">
          <cell r="A498" t="str">
            <v xml:space="preserve"> 030  Сосиски Вязанка Молочные, Вязанка вискофан МГС, 0.45кг, ПОКОМ</v>
          </cell>
          <cell r="B498" t="str">
            <v>SU001718</v>
          </cell>
        </row>
        <row r="499">
          <cell r="A499" t="str">
            <v>Сосиски Вязанка Сливочные, Вязанка амицел МГС, 0.45кг, ПОКОМ, шт</v>
          </cell>
          <cell r="B499" t="str">
            <v>SU001720</v>
          </cell>
        </row>
        <row r="500">
          <cell r="A500" t="str">
            <v>Сосиски Сливочные вязанка 0.45 кг</v>
          </cell>
          <cell r="B500" t="str">
            <v>SU001720</v>
          </cell>
        </row>
        <row r="501">
          <cell r="A501" t="str">
            <v>Сосиски Сливочные Вязанка Сливушки 450гр МГС  (Стародвор) 40 суток, шт</v>
          </cell>
          <cell r="B501" t="str">
            <v>SU001720</v>
          </cell>
        </row>
        <row r="502">
          <cell r="A502" t="str">
            <v>Сосиски Сливочные Сливушки Фикс.вес 0,45 П/а мгс Вязанка</v>
          </cell>
          <cell r="B502" t="str">
            <v>SU001720</v>
          </cell>
        </row>
        <row r="503">
          <cell r="A503" t="str">
            <v>Сосиски Сливушки 0,450 гр ШТ (Вязанка), ШТ</v>
          </cell>
          <cell r="B503" t="str">
            <v>SU001720</v>
          </cell>
        </row>
        <row r="504">
          <cell r="A504" t="str">
            <v>032 Сосиски Вязанка Сливочные, Вязанка амицел МГС, 0.45кг, ПОКОМ, шт</v>
          </cell>
          <cell r="B504" t="str">
            <v>SU001720</v>
          </cell>
        </row>
        <row r="505">
          <cell r="A505" t="str">
            <v xml:space="preserve"> 032  Сосиски Вязанка Сливочные, Вязанка амицел МГС, 0.45кг, ПОКОМ</v>
          </cell>
          <cell r="B505" t="str">
            <v>SU001720</v>
          </cell>
        </row>
        <row r="506">
          <cell r="A506" t="str">
            <v>237  Колбаса Русская по-стародворски, ВЕС.  ПОКОМ, кг</v>
          </cell>
          <cell r="B506" t="str">
            <v>SU001792</v>
          </cell>
        </row>
        <row r="507">
          <cell r="A507" t="str">
            <v>237  Колбаса Русская по-стародворски, ВЕС.  ПОКОМ</v>
          </cell>
          <cell r="B507" t="str">
            <v>SU001792</v>
          </cell>
        </row>
        <row r="508">
          <cell r="A508" t="str">
            <v>Вареные колбасы Русская По-стародворски Фирменная Весовые П/а Стародворье</v>
          </cell>
          <cell r="B508" t="str">
            <v>SU001792</v>
          </cell>
        </row>
        <row r="509">
          <cell r="A509" t="str">
            <v>Русская "Фирменная" п1ам Стародворские колбасы</v>
          </cell>
          <cell r="B509" t="str">
            <v>SU001792</v>
          </cell>
        </row>
        <row r="510">
          <cell r="A510" t="str">
            <v>Русская "Фирменная" п/ам Стародворскме колбасы</v>
          </cell>
          <cell r="B510" t="str">
            <v>SU001792</v>
          </cell>
        </row>
        <row r="511">
          <cell r="A511" t="str">
            <v>Русская "Фирменная" п!ам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Стародворские колбасы</v>
          </cell>
          <cell r="B512" t="str">
            <v>SU001792</v>
          </cell>
        </row>
        <row r="513">
          <cell r="A513" t="str">
            <v>Колбаса Русская по-стародворски, ВЕС.  ПОКОМ, кг</v>
          </cell>
          <cell r="B513" t="str">
            <v>SU001792</v>
          </cell>
        </row>
        <row r="514">
          <cell r="A514" t="str">
            <v>Колбаса Русская по-стародворски, ВЕС.  ПОКОМ</v>
          </cell>
          <cell r="B514" t="str">
            <v>SU001792</v>
          </cell>
        </row>
        <row r="515">
          <cell r="A515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5" t="str">
            <v>SU003392</v>
          </cell>
        </row>
        <row r="516">
          <cell r="A516" t="str">
            <v>222  Колбаса Докторская стародворская, ВЕС, ВсхЗв   ПОКОМ, кг</v>
          </cell>
          <cell r="B516" t="str">
            <v>SU003392</v>
          </cell>
        </row>
        <row r="517">
          <cell r="A517" t="str">
            <v>222 Колбаса Докторская стародворская, ВЕС, ВсхЗв   ПОКОМ, кг</v>
          </cell>
          <cell r="B517" t="str">
            <v>SU003392</v>
          </cell>
        </row>
        <row r="518">
          <cell r="A518" t="str">
            <v>Колбаса Докторская стародворская, ВЕС, ВсхЗв   ПОКОМ</v>
          </cell>
          <cell r="B518" t="str">
            <v>SU003392</v>
          </cell>
        </row>
        <row r="519">
          <cell r="A519" t="str">
            <v>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222  Колбаса Докторская стародворская, ВЕС, ВсхЗв   ПОКОМ.</v>
          </cell>
          <cell r="B520" t="str">
            <v>SU003392</v>
          </cell>
        </row>
        <row r="521">
          <cell r="A521" t="str">
            <v xml:space="preserve">Колбаса вареная Докторская стародворская ТМ Стародворье амифлекс вес </v>
          </cell>
          <cell r="B521" t="str">
            <v>SU003392</v>
          </cell>
        </row>
        <row r="522">
          <cell r="A522" t="str">
            <v>Вареные колбасы Докторская стародворская Бордо Весовые П/а Стародворье</v>
          </cell>
          <cell r="B522" t="str">
            <v>SU003392</v>
          </cell>
        </row>
        <row r="523">
          <cell r="A523" t="str">
            <v>Докторская стародворская ЗАО Стародворские кол6асы</v>
          </cell>
          <cell r="B523" t="str">
            <v>SU003392</v>
          </cell>
        </row>
        <row r="524">
          <cell r="A524" t="str">
            <v>Докторская стародворская ЗАО Стародворские - колбасы</v>
          </cell>
          <cell r="B524" t="str">
            <v>SU003392</v>
          </cell>
        </row>
        <row r="525">
          <cell r="A525" t="str">
            <v>Докторская стародворская ЗАО Стародворские колбасы</v>
          </cell>
          <cell r="B525" t="str">
            <v>SU003392</v>
          </cell>
        </row>
        <row r="526">
          <cell r="A526" t="str">
            <v>Докторская стародворская ЗАД Стародворские колбасы</v>
          </cell>
          <cell r="B526" t="str">
            <v>SU003392</v>
          </cell>
        </row>
        <row r="527">
          <cell r="A527" t="str">
            <v>Докторская стародворская ЗЛО Стародворские колбасы</v>
          </cell>
          <cell r="B527" t="str">
            <v>SU003392</v>
          </cell>
        </row>
        <row r="528">
          <cell r="A528" t="str">
            <v>Докторская Бордо вар п/а в/с Стародвор.колбасы</v>
          </cell>
          <cell r="B528" t="str">
            <v>SU003392</v>
          </cell>
        </row>
        <row r="529">
          <cell r="A529" t="str">
            <v>Докторская Вареная (Бордо) Стародворье, Кг</v>
          </cell>
          <cell r="B529" t="str">
            <v>SU003392</v>
          </cell>
        </row>
        <row r="530">
          <cell r="A530" t="str">
            <v>Колбаса Докторская стародворская, ВЕС   ц\о ПОКОМ</v>
          </cell>
          <cell r="B530" t="str">
            <v>SU003392</v>
          </cell>
        </row>
        <row r="531">
          <cell r="A531" t="str">
            <v>Колбаса вареная Докторская ТМ Стародворье вальсродер вес СК</v>
          </cell>
          <cell r="B531" t="str">
            <v>SU003392</v>
          </cell>
        </row>
        <row r="532">
          <cell r="A532" t="str">
            <v>Колбаса Докторская стародворская, фиброуз ВАКУУМ ВЕС, ТМ Стародворье ПОКОМ</v>
          </cell>
          <cell r="B532" t="str">
            <v>SU003392</v>
          </cell>
        </row>
        <row r="533">
          <cell r="A533" t="str">
            <v>колбаса Стародворская Традиционная Стародворские колбасы</v>
          </cell>
          <cell r="B533" t="str">
            <v>SU003392</v>
          </cell>
        </row>
        <row r="534">
          <cell r="A534" t="str">
            <v>Колбаса Староднорская Традиционная Стародворские колбасы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441 Колбаса Стародворье Докторская стародворская Бордо вар п/а вес  Поком</v>
          </cell>
          <cell r="B536" t="str">
            <v>SU003392</v>
          </cell>
        </row>
        <row r="537">
          <cell r="A537" t="str">
            <v>223  Колбаса Докторская стародворская, фиброуз ВАКУУМ ВЕС, ТМ Стародворье ПОКОМ</v>
          </cell>
          <cell r="B537" t="str">
            <v>SU003392</v>
          </cell>
        </row>
        <row r="538">
          <cell r="A538" t="str">
            <v>222 Колбаса Докторская стародворская, ВЕС, ВсхЗв ПОКОМ, кг</v>
          </cell>
          <cell r="B538" t="str">
            <v>SU003392</v>
          </cell>
        </row>
        <row r="539">
          <cell r="A539" t="str">
            <v>222  Колбаса Докторская стародворская, ВЕС, ВсхЗв   ПОКОМ</v>
          </cell>
          <cell r="B539" t="str">
            <v>SU003392</v>
          </cell>
        </row>
        <row r="540">
          <cell r="A540" t="str">
            <v>Вареные колбасы «Стародворская Традиционная» Весовой п/а ТМ «Стародворье»</v>
          </cell>
          <cell r="B540" t="str">
            <v>SU003392</v>
          </cell>
        </row>
        <row r="541">
          <cell r="A541" t="str">
            <v>Колбаса Стародворская Традиционная ВЕС ТМ Стародворье в оболочке полиамид. ПОКОМ</v>
          </cell>
          <cell r="B541" t="str">
            <v>SU003392</v>
          </cell>
        </row>
        <row r="542">
          <cell r="A542" t="str">
            <v>460  Колбаса Стародворская Традиционная ВЕС ТМ Стародворье в оболочке полиамид. ПОКОМ</v>
          </cell>
          <cell r="B542" t="str">
            <v>SU003392</v>
          </cell>
        </row>
        <row r="543">
          <cell r="A543" t="str">
            <v>Докторская Бордо вар 400 гр Стародв.колбасы</v>
          </cell>
          <cell r="B543" t="str">
            <v>SU003393</v>
          </cell>
        </row>
        <row r="544">
          <cell r="A544" t="str">
            <v>Докторская Бордо вар 500 гр Стародв.колбасы</v>
          </cell>
          <cell r="B544" t="str">
            <v>SU003393</v>
          </cell>
        </row>
        <row r="545">
          <cell r="A545" t="str">
            <v>Колбаса Стародворская Традиционная ТМ Стародворье в оболочке полиамид 0,4 кг. ПОКОМ</v>
          </cell>
          <cell r="B545" t="str">
            <v>SU003393</v>
          </cell>
        </row>
        <row r="546">
          <cell r="A546" t="str">
            <v>колбаса Вареная Старадворская традиционая Тм старадворская полимид ф/в 0,4 кг СК1</v>
          </cell>
          <cell r="B546" t="str">
            <v>SU003393</v>
          </cell>
        </row>
        <row r="547">
          <cell r="A547" t="str">
            <v>468  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 xml:space="preserve"> 060  Колбаса Докторская стародворская  0,5 кг,ПОКОМ, шт</v>
          </cell>
          <cell r="B548" t="str">
            <v>SU001800</v>
          </cell>
        </row>
        <row r="549">
          <cell r="A549" t="str">
            <v>Вареные колбасы Докторская стародворская Бордо Фикс.вес 0,5 Стародворье</v>
          </cell>
          <cell r="B549" t="str">
            <v>SU001800</v>
          </cell>
        </row>
        <row r="550">
          <cell r="A550" t="str">
            <v>Колбаса 0,5 кг Стародворские колбасы Докторская  в оболочке амифлекс</v>
          </cell>
          <cell r="B550" t="str">
            <v>SU001800</v>
          </cell>
        </row>
        <row r="551">
          <cell r="A551" t="str">
            <v>Докторская мини ЗАО Стародворские колбасы</v>
          </cell>
          <cell r="B551" t="str">
            <v>SU001800</v>
          </cell>
        </row>
        <row r="552">
          <cell r="A552" t="str">
            <v>Докторская мини ЗА0 Стародворские колбасы</v>
          </cell>
          <cell r="B552" t="str">
            <v>SU001800</v>
          </cell>
        </row>
        <row r="553">
          <cell r="A553" t="str">
            <v>Докторская мини ЗЛО Стародворские колбасы</v>
          </cell>
          <cell r="B553" t="str">
            <v>SU001800</v>
          </cell>
        </row>
        <row r="554">
          <cell r="A554" t="str">
            <v>Вареные колбасы Докторская стародворская Бордо Фикс.вес 0,5 П/а Стародворье</v>
          </cell>
          <cell r="B554" t="str">
            <v>SU001800</v>
          </cell>
        </row>
        <row r="555">
          <cell r="A555" t="str">
            <v>Колбаса Докторская стародворская  0,5 кг,ПОКОМ, шт</v>
          </cell>
          <cell r="B555" t="str">
            <v>SU001800</v>
          </cell>
        </row>
        <row r="556">
          <cell r="A556" t="str">
            <v xml:space="preserve"> 060  Колбаса Докторская стародворская  0,5 кг,ПОКОМ</v>
          </cell>
          <cell r="B556" t="str">
            <v>SU001800</v>
          </cell>
        </row>
        <row r="557">
          <cell r="A557" t="str">
            <v>Сосиски 0,5 кг Вязанка Фикс Венские NDX мгс 20 Стародворские колбасы м\уп</v>
          </cell>
          <cell r="B557" t="str">
            <v>SU001527</v>
          </cell>
        </row>
        <row r="558">
          <cell r="A558" t="str">
            <v>Сосиски Венские Вязанка Фикс.вес 0,5 NDX мгс Вязанка</v>
          </cell>
          <cell r="B558" t="str">
            <v>SU001527</v>
          </cell>
        </row>
        <row r="559">
          <cell r="A559" t="str">
            <v>Сосиски Венские, Вязанка NDX МГС, 0.5кг, ПОКОМ</v>
          </cell>
          <cell r="B559" t="str">
            <v>SU001527</v>
          </cell>
        </row>
        <row r="560">
          <cell r="A560" t="str">
            <v xml:space="preserve"> 029  Сосиски Венские, Вязанка NDX МГС, 0.5кг, ПОКОМ, шт</v>
          </cell>
          <cell r="B560" t="str">
            <v>SU001527</v>
          </cell>
        </row>
        <row r="561">
          <cell r="A561" t="str">
            <v xml:space="preserve"> 029  Сосиски Венские, Вязанка NDX МГС, 0.5кг, ПОКОМ</v>
          </cell>
          <cell r="B561" t="str">
            <v>SU001527</v>
          </cell>
        </row>
        <row r="562">
          <cell r="A562" t="str">
            <v>344 Колбаса Салями Финская ТМ Стародворски колбасы ТС Вязанка в оболочке фиброуз в вак 0,35 кг ПОКОМ</v>
          </cell>
          <cell r="B562" t="str">
            <v>SU000665</v>
          </cell>
        </row>
        <row r="563">
          <cell r="A563" t="str">
            <v>344 Колбаса Салями Финская ТМ Стародворски колбасы ТС Вязанка в оболочке фиброуз в вак 0,35 кг ПОКОМ, шт</v>
          </cell>
          <cell r="B563" t="str">
            <v>SU000665</v>
          </cell>
        </row>
        <row r="564">
          <cell r="A564" t="str">
            <v>В/к колбасы Салями Финская Вязанка Фикс.вес 0,35 Фиброуз в/у Вязанка</v>
          </cell>
          <cell r="B564" t="str">
            <v>SU000665</v>
          </cell>
        </row>
        <row r="565">
          <cell r="A565" t="str">
            <v>Колбаса Салями Финская, Вязанка фиброуз в/у0.35кг, ТМ Старод. Колбасы</v>
          </cell>
          <cell r="B565" t="str">
            <v>SU000665</v>
          </cell>
        </row>
        <row r="566">
          <cell r="A566" t="str">
            <v>Колбаса 0,35 кг Вязанка Фикс Финская Фиброуз Стародворские колбасы В/к м\уп</v>
          </cell>
          <cell r="B566" t="str">
            <v>SU000665</v>
          </cell>
        </row>
        <row r="567">
          <cell r="A567" t="str">
            <v>Сервелат Запекушка с копч.Окороком в/к Вязанка (Стародв. колбасы)</v>
          </cell>
          <cell r="B567" t="str">
            <v>SU002310</v>
          </cell>
        </row>
        <row r="568">
          <cell r="A568" t="str">
            <v>Колбаса Сервелат Запекуша с сочным окороком, Вязанка ВЕС,  ПОКОМ</v>
          </cell>
          <cell r="B568" t="str">
            <v>SU002310</v>
          </cell>
        </row>
        <row r="569">
          <cell r="A569" t="str">
            <v>Сосиски Молокуши (Вязанка Молочные) Вязанка Весовые П/а мгс Вязанка</v>
          </cell>
          <cell r="B569" t="str">
            <v>SU001523</v>
          </cell>
        </row>
        <row r="570">
          <cell r="A570" t="str">
            <v>Сосиски Молочные Вязанка молокуши 1,3кг (Стародвор) 40 суток, кг</v>
          </cell>
          <cell r="B570" t="str">
            <v>SU001523</v>
          </cell>
        </row>
        <row r="571">
          <cell r="A571" t="str">
            <v>Сосиски Вязанка Молочные, Вязанка вискофан  ВЕС.ПОКОМ, кг</v>
          </cell>
          <cell r="B571" t="str">
            <v>SU001523</v>
          </cell>
        </row>
        <row r="572">
          <cell r="A572" t="str">
            <v>Сосиски Молочные (Вязанка), Кг</v>
          </cell>
          <cell r="B572" t="str">
            <v>SU001523</v>
          </cell>
        </row>
        <row r="573">
          <cell r="A573" t="str">
            <v>Сосиски Вязанка Молочные Стародворские колбасы</v>
          </cell>
          <cell r="B573" t="str">
            <v>SU001523</v>
          </cell>
        </row>
        <row r="574">
          <cell r="A574" t="str">
            <v>Сосиски Молочные (Молокуши) Вязка Стародворские колбасы</v>
          </cell>
          <cell r="B574" t="str">
            <v>SU001523</v>
          </cell>
        </row>
        <row r="575">
          <cell r="A575" t="str">
            <v>016 Сосиски Молокуши (Вязанка Молочные) Вязанка Весовые П/а мгс 40 Вязанка</v>
          </cell>
          <cell r="B575" t="str">
            <v>SU001523</v>
          </cell>
        </row>
        <row r="576">
          <cell r="A576" t="str">
            <v>016  Сосиски Вязанка Молочные, Вязанка вискофан  ВЕС.ПОКОМ, кг</v>
          </cell>
          <cell r="B576" t="str">
            <v>SU001523</v>
          </cell>
        </row>
        <row r="577">
          <cell r="A577" t="str">
            <v xml:space="preserve"> 016  Сосиски Вязанка Молочные, Вязанка вискофан  ВЕС.ПОКОМ</v>
          </cell>
          <cell r="B577" t="str">
            <v>SU001523</v>
          </cell>
        </row>
        <row r="578">
          <cell r="A578" t="str">
            <v>Колбаса Сервелат Зернистый, ВЕС.  ПОКОМ</v>
          </cell>
          <cell r="B578" t="str">
            <v>SU001820</v>
          </cell>
        </row>
        <row r="579">
          <cell r="A579" t="str">
            <v>Колбаса Сервелат Зернистый, ВЕС.  ПОКОМ, кг</v>
          </cell>
          <cell r="B579" t="str">
            <v>SU001820</v>
          </cell>
        </row>
        <row r="580">
          <cell r="A580" t="str">
            <v>В/к колбасы Зернистый Бордо Весовые Фиброуз в/у Стародворье</v>
          </cell>
          <cell r="B580" t="str">
            <v>SU001820</v>
          </cell>
        </row>
        <row r="581">
          <cell r="A581" t="str">
            <v>Сервелат Зернистый п/к Стародворские колбасы</v>
          </cell>
          <cell r="B581" t="str">
            <v>SU001820</v>
          </cell>
        </row>
        <row r="582">
          <cell r="A582" t="str">
            <v>Сервелат Зернистым п/к Стародворские колбасы</v>
          </cell>
          <cell r="B582" t="str">
            <v>SU001820</v>
          </cell>
        </row>
        <row r="583">
          <cell r="A583" t="str">
            <v>Сервелат Зернистый в/к Стародвор. колбасы</v>
          </cell>
          <cell r="B583" t="str">
            <v>SU001820</v>
          </cell>
        </row>
        <row r="584">
          <cell r="A584" t="str">
            <v>Сервелат Зернистый л/к Стародворские колбасы</v>
          </cell>
          <cell r="B584" t="str">
            <v>SU001820</v>
          </cell>
        </row>
        <row r="585">
          <cell r="A585" t="str">
            <v>Сервелат Зернистый пГк Стародворские колбасы</v>
          </cell>
          <cell r="B585" t="str">
            <v>SU001820</v>
          </cell>
        </row>
        <row r="586">
          <cell r="A586" t="str">
            <v>Сервелат Зернистый пек Стародворские колбасы</v>
          </cell>
          <cell r="B586" t="str">
            <v>SU001820</v>
          </cell>
        </row>
        <row r="587">
          <cell r="A587" t="str">
            <v>Сервелат Зернистый Стародворье</v>
          </cell>
          <cell r="B587" t="str">
            <v>SU001820</v>
          </cell>
        </row>
        <row r="588">
          <cell r="A588" t="str">
            <v>Сервелат Зернистый Стародворье (Бордо) в/к в/у, Кг</v>
          </cell>
          <cell r="B588" t="str">
            <v>SU001820</v>
          </cell>
        </row>
        <row r="589">
          <cell r="A589" t="str">
            <v>243  Колбаса Сервелат Зернистый, ВЕС.  ПОКОМ, кг</v>
          </cell>
          <cell r="B589" t="str">
            <v>SU001820</v>
          </cell>
        </row>
        <row r="590">
          <cell r="A590" t="str">
            <v xml:space="preserve"> 243  Колбаса Сервелат Зернистый, ВЕС.  ПОКОМ</v>
          </cell>
          <cell r="B590" t="str">
            <v>SU001820</v>
          </cell>
        </row>
        <row r="591">
          <cell r="A591" t="str">
            <v>Колбаса варено-копченая Сервелат Кремлевский ТМ Стародворье фиброуз в/у вес СК2</v>
          </cell>
          <cell r="B591" t="str">
            <v>SU001822</v>
          </cell>
        </row>
        <row r="592">
          <cell r="A592" t="str">
            <v>244  Колбаса Сервелат Кремлевский, ВЕС. ПОКОМ, кг</v>
          </cell>
          <cell r="B592" t="str">
            <v>SU001822</v>
          </cell>
        </row>
        <row r="593">
          <cell r="A593" t="str">
            <v>244 Колбаса Сервелат Кремлевский, ВЕС. ПОКОМ, кг</v>
          </cell>
          <cell r="B593" t="str">
            <v>SU001822</v>
          </cell>
        </row>
        <row r="594">
          <cell r="A594" t="str">
            <v>244  Колбаса Сервелат Кремлевский, ВЕС. ПОКОМ.</v>
          </cell>
          <cell r="B594" t="str">
            <v>SU001822</v>
          </cell>
        </row>
        <row r="595">
          <cell r="A595" t="str">
            <v>В/к колбасы Кремлевский Бордо Весовые Фиброуз в/у Стародворье</v>
          </cell>
          <cell r="B595" t="str">
            <v>SU001822</v>
          </cell>
        </row>
        <row r="596">
          <cell r="A596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6" t="str">
            <v>SU001822</v>
          </cell>
        </row>
        <row r="597">
          <cell r="A597" t="str">
            <v>Сервелат Кремлёвский Стародворье (Бордо) в/к в/у, Кг</v>
          </cell>
          <cell r="B597" t="str">
            <v>SU001822</v>
          </cell>
        </row>
        <row r="598">
          <cell r="A598" t="str">
            <v>Сервелат Кремлёвский в/к Стародвор. колбасы</v>
          </cell>
          <cell r="B598" t="str">
            <v>SU001822</v>
          </cell>
        </row>
        <row r="599">
          <cell r="A599" t="str">
            <v>Сервелат Кремлевский в!к Стародворские колбасы</v>
          </cell>
          <cell r="B599" t="str">
            <v>SU001822</v>
          </cell>
        </row>
        <row r="600">
          <cell r="A600" t="str">
            <v>Сервелат Кремлевский в/к Стародворские колбасы</v>
          </cell>
          <cell r="B600" t="str">
            <v>SU001822</v>
          </cell>
        </row>
        <row r="601">
          <cell r="A601" t="str">
            <v>Сервелат Кремлевский Стародворье</v>
          </cell>
          <cell r="B601" t="str">
            <v>SU001822</v>
          </cell>
        </row>
        <row r="602">
          <cell r="A602" t="str">
            <v>Сервелат Кремлевский в/к 700гр (Стародворье) 40 суток, кг</v>
          </cell>
          <cell r="B602" t="str">
            <v>SU001822</v>
          </cell>
        </row>
        <row r="603">
          <cell r="A603" t="str">
            <v>Колбаса Сервелат Кремлевский, ВЕС. ПОКОМ</v>
          </cell>
          <cell r="B603" t="str">
            <v>SU001822</v>
          </cell>
        </row>
        <row r="604">
          <cell r="A604" t="str">
            <v>Колбаса Сервелат Кремлевский, ВЕС. ПОКОМ, кг</v>
          </cell>
          <cell r="B604" t="str">
            <v>SU001822</v>
          </cell>
        </row>
        <row r="605">
          <cell r="A605" t="str">
            <v xml:space="preserve"> 244  Колбаса Сервелат Кремлевский, ВЕС. ПОКОМ</v>
          </cell>
          <cell r="B605" t="str">
            <v>SU001822</v>
          </cell>
        </row>
        <row r="606">
          <cell r="A606" t="str">
            <v>244  Колбаса Сервелат Кремлевский, ВЕС. ПОКОМ</v>
          </cell>
          <cell r="B606" t="str">
            <v>SU001822</v>
          </cell>
        </row>
        <row r="607">
          <cell r="A607" t="str">
            <v>Колбаса Сервелат Кремлевский кг, ПОКОМ</v>
          </cell>
          <cell r="B607" t="str">
            <v>SU001822</v>
          </cell>
        </row>
        <row r="608">
          <cell r="A608" t="str">
            <v>Колбаса Сервелат Кремлевский,  0.35 кг, ПОКОМ</v>
          </cell>
          <cell r="B608" t="str">
            <v>SU002579</v>
          </cell>
        </row>
        <row r="609">
          <cell r="A609" t="str">
            <v>В/к колбасы Кремлевский срез Бордо Фикс.вес 0,35 Фиброуз в/у Стародворье</v>
          </cell>
          <cell r="B609" t="str">
            <v>SU002579</v>
          </cell>
        </row>
        <row r="610">
          <cell r="A61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0" t="str">
            <v>SU002579</v>
          </cell>
        </row>
        <row r="611">
          <cell r="A611" t="str">
            <v>Мини Сервелат Кремлевский 0,З5 Стародворские колбасы</v>
          </cell>
          <cell r="B611" t="str">
            <v>SU002579</v>
          </cell>
        </row>
        <row r="612">
          <cell r="A612" t="str">
            <v>Мини Сервелат Кремлевский 035 Стародворские колбасы</v>
          </cell>
          <cell r="B612" t="str">
            <v>SU002579</v>
          </cell>
        </row>
        <row r="613">
          <cell r="A613" t="str">
            <v>Мини Сервелат Кремлевский 0.35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0,35 Стародворские колбасы</v>
          </cell>
          <cell r="B614" t="str">
            <v>SU002579</v>
          </cell>
        </row>
        <row r="615">
          <cell r="A615" t="str">
            <v>Сервелат Кремлевский в/к 350гр (Стародворье) 40 суток, кг Срез</v>
          </cell>
          <cell r="B615" t="str">
            <v>SU002579</v>
          </cell>
        </row>
        <row r="616">
          <cell r="A616" t="str">
            <v>Колбаса Сервелат Кремлевский,  0.35 кг, ПОКОМ, шт</v>
          </cell>
          <cell r="B616" t="str">
            <v>SU002579</v>
          </cell>
        </row>
        <row r="617">
          <cell r="A617" t="str">
            <v>Сервелат Кремлёвский 350 гр Стародвор. колбасы</v>
          </cell>
          <cell r="B617" t="str">
            <v>SU002579</v>
          </cell>
        </row>
        <row r="618">
          <cell r="A618" t="str">
            <v>кремлёвский 0,35</v>
          </cell>
          <cell r="B618" t="str">
            <v>SU002579</v>
          </cell>
        </row>
        <row r="619">
          <cell r="A619" t="str">
            <v>Колбаса варено-копченая Сервелат Кремлевский ТМ Стародворье фиброуз ф/в 0,35 кг срез СК</v>
          </cell>
          <cell r="B619" t="str">
            <v>SU002579</v>
          </cell>
        </row>
        <row r="620">
          <cell r="A620" t="str">
            <v xml:space="preserve"> 079  Колбаса Сервелат Кремлевский,  0.35 кг, ПОКОМ</v>
          </cell>
          <cell r="B620" t="str">
            <v>SU002579</v>
          </cell>
        </row>
        <row r="621">
          <cell r="A621" t="str">
            <v>079  Колбаса Сервелат Кремлевский,  0.35 кг, ПОКОМ</v>
          </cell>
          <cell r="B621" t="str">
            <v>SU002579</v>
          </cell>
        </row>
        <row r="622">
          <cell r="A622" t="str">
            <v>245  Колбаса Сервелатная по-стародворски, Фирм. фиброуз в/у ВЕС, ТМ Стародворье</v>
          </cell>
          <cell r="B622" t="str">
            <v>SU001801</v>
          </cell>
        </row>
        <row r="623">
          <cell r="A623" t="str">
            <v>Вареные колбасы Докторская традиционная Бордо Фикс.вес 0,5 П/а Стародворье</v>
          </cell>
          <cell r="B623" t="str">
            <v>SU001805</v>
          </cell>
        </row>
        <row r="624">
          <cell r="A624" t="str">
            <v>Колбаса варено-копченая Сервелатная по-стародворски ТМ Стародворье ТС Фирменная фиброуз в/у ф/в 0,7 кг СК</v>
          </cell>
          <cell r="B624" t="str">
            <v>SU000231</v>
          </cell>
        </row>
        <row r="625">
          <cell r="A625" t="str">
            <v>Колбаса Молочная стародворская ТМ Стародворье в оболочке амифлекс (бордо)</v>
          </cell>
          <cell r="B625" t="str">
            <v>SU003394</v>
          </cell>
        </row>
        <row r="626">
          <cell r="A626" t="str">
            <v>Колбаса Молочная стародворская, амифлекс, ВЕС, ТМ Стародворье</v>
          </cell>
          <cell r="B626" t="str">
            <v>SU003394</v>
          </cell>
        </row>
        <row r="627">
          <cell r="A627" t="str">
            <v>264 Вареные колбасы Молочная Стародворская Бордо Весовые П/а 55 Стародворье</v>
          </cell>
          <cell r="B627" t="str">
            <v>SU003394</v>
          </cell>
        </row>
        <row r="628">
          <cell r="A628" t="str">
            <v xml:space="preserve"> 264  Колбаса Молочная стародворская, амифлекс, ВЕС, ТМ Стародворье  ПОКОМ</v>
          </cell>
          <cell r="B628" t="str">
            <v>SU003394</v>
          </cell>
        </row>
        <row r="629">
          <cell r="A629" t="str">
            <v>Вареные колбасы Молочная Бордо Весовые П/а Стародворье</v>
          </cell>
          <cell r="B629" t="str">
            <v>SU003394</v>
          </cell>
        </row>
        <row r="630">
          <cell r="A630" t="str">
            <v>Вареные колбасы Молочная Стародворская Бордо Весовые П/а Стародворье</v>
          </cell>
          <cell r="B630" t="str">
            <v>SU003394</v>
          </cell>
        </row>
        <row r="631">
          <cell r="A631" t="str">
            <v>Молочная Бордо вар п/а Стародвор. колбасы</v>
          </cell>
          <cell r="B631" t="str">
            <v>SU003394</v>
          </cell>
        </row>
        <row r="632">
          <cell r="A632" t="str">
            <v>Молочная Бордо вар п/а Стародвор. Колбасы</v>
          </cell>
          <cell r="B632" t="str">
            <v>SU003394</v>
          </cell>
        </row>
        <row r="633">
          <cell r="A633" t="str">
            <v>Молочная Традиционная Стародворскиеколбасы</v>
          </cell>
          <cell r="B633" t="str">
            <v>SU003394</v>
          </cell>
        </row>
        <row r="634">
          <cell r="A634" t="str">
            <v>Молочная Традиционная Стародворские колбасы</v>
          </cell>
          <cell r="B634" t="str">
            <v>SU003394</v>
          </cell>
        </row>
        <row r="635">
          <cell r="A635" t="str">
            <v>Колбаса Молочная Традиционнаяв оболочке полиамид.ТМ Стародворье. ВЕС ПОКОМ</v>
          </cell>
          <cell r="B635" t="str">
            <v>SU003394</v>
          </cell>
        </row>
        <row r="636">
          <cell r="A636" t="str">
            <v>463  Колбаса Молочная Традиционнаяв оболочке полиамид.ТМ Стародворье. ВЕС ПОКОМ</v>
          </cell>
          <cell r="B636" t="str">
            <v>SU003394</v>
          </cell>
        </row>
        <row r="637">
          <cell r="A637" t="str">
            <v>Вареные колбасы «Молочная Традиционная» Весовой п/а ТМ «Стародворье»</v>
          </cell>
          <cell r="B637" t="str">
            <v>SU003394</v>
          </cell>
        </row>
        <row r="638">
          <cell r="A638" t="str">
            <v>Молочная Iс ЗАО Стародворские колбасы</v>
          </cell>
          <cell r="B638" t="str">
            <v>SU003394</v>
          </cell>
        </row>
        <row r="639">
          <cell r="A639" t="str">
            <v>Молочная 1с ЗАО Стародворские колбасы</v>
          </cell>
          <cell r="B639" t="str">
            <v>SU003394</v>
          </cell>
        </row>
        <row r="640">
          <cell r="A640" t="str">
            <v>Молочная 1 с 3Ао Стародворские колбасы</v>
          </cell>
          <cell r="B640" t="str">
            <v>SU003394</v>
          </cell>
        </row>
        <row r="641">
          <cell r="A641" t="str">
            <v>Молочная 1с ЗЛО Стародворские колбасы</v>
          </cell>
          <cell r="B641" t="str">
            <v>SU003394</v>
          </cell>
        </row>
        <row r="642">
          <cell r="A642" t="str">
            <v>Молочная 1 с ЗЛО Стародворские колбасы</v>
          </cell>
          <cell r="B642" t="str">
            <v>SU003394</v>
          </cell>
        </row>
        <row r="643">
          <cell r="A643" t="str">
            <v>Молочная 1 с ЗАО Стародворские колбасы</v>
          </cell>
          <cell r="B643" t="str">
            <v>SU003394</v>
          </cell>
        </row>
        <row r="644">
          <cell r="A644" t="str">
            <v>Молочная мини Стародворские колбасы</v>
          </cell>
          <cell r="B644" t="str">
            <v>SU001829</v>
          </cell>
        </row>
        <row r="645">
          <cell r="A645" t="str">
            <v>Колбаса Молочная стародворская, амифлекс, 0,5кг, ТМ Стародворье</v>
          </cell>
          <cell r="B645" t="str">
            <v>SU001829</v>
          </cell>
        </row>
        <row r="646">
          <cell r="A646" t="str">
            <v>358  Колбаса Молочная стародворская, амифлекс, 0,5кг, ТМ Стародворье</v>
          </cell>
          <cell r="B646" t="str">
            <v>SU001829</v>
          </cell>
        </row>
        <row r="647">
          <cell r="A647" t="str">
            <v>Вареные колбасы Молочная Стародворская Бордо Фикс.вес 0,5 П/а Стародворье</v>
          </cell>
          <cell r="B647" t="str">
            <v>SU001829</v>
          </cell>
        </row>
        <row r="648">
          <cell r="A648" t="str">
            <v>082  Колбаса Стародворская, 0,4кг, ТС Старый двор  ПОКОМ</v>
          </cell>
          <cell r="B648" t="str">
            <v>SU000078</v>
          </cell>
        </row>
        <row r="649">
          <cell r="A649" t="str">
            <v xml:space="preserve"> 082  Колбаса Стародворская, 0,4кг ТС Старый двор,  ПОКОМ</v>
          </cell>
          <cell r="B649" t="str">
            <v>SU000078</v>
          </cell>
        </row>
        <row r="650">
          <cell r="A650" t="str">
            <v>082  Колбаса Стародворская, 0,4кг ТС Старый двор,  ПОКОМ</v>
          </cell>
          <cell r="B650" t="str">
            <v>SU000078</v>
          </cell>
        </row>
        <row r="651">
          <cell r="A651" t="str">
            <v xml:space="preserve"> 082  Колбаса Стародворская, 0,4кг,ПОКОМ</v>
          </cell>
          <cell r="B651" t="str">
            <v>SU000078</v>
          </cell>
        </row>
        <row r="652">
          <cell r="A652" t="str">
            <v>Стародворекая вар. ЗАО Стародворские колбасы</v>
          </cell>
          <cell r="B652" t="str">
            <v>SU000043</v>
          </cell>
        </row>
        <row r="653">
          <cell r="A653" t="str">
            <v>Стародворския вар. ЗАО Стародворские колбасы</v>
          </cell>
          <cell r="B653" t="str">
            <v>SU000043</v>
          </cell>
        </row>
        <row r="654">
          <cell r="A654" t="str">
            <v>Стародворская вар. ЗАО Стародворские колбасы</v>
          </cell>
          <cell r="B654" t="str">
            <v>SU000043</v>
          </cell>
        </row>
        <row r="655">
          <cell r="A655" t="str">
            <v>Стародворскаявар.ЗАО Стародворские колбасы</v>
          </cell>
          <cell r="B655" t="str">
            <v>SU000043</v>
          </cell>
        </row>
        <row r="656">
          <cell r="A656" t="str">
            <v>Стародворскаявар.3АО Стародворские колбасы</v>
          </cell>
          <cell r="B656" t="str">
            <v>SU000043</v>
          </cell>
        </row>
        <row r="657">
          <cell r="A657" t="str">
            <v>Стародворская вар. 3АО Стародворские колбасы</v>
          </cell>
          <cell r="B657" t="str">
            <v>SU000043</v>
          </cell>
        </row>
        <row r="658">
          <cell r="A658" t="str">
            <v>Стародаорская вар. ЗЛО Стародворские колбасы</v>
          </cell>
          <cell r="B658" t="str">
            <v>SU000043</v>
          </cell>
        </row>
        <row r="659">
          <cell r="A659" t="str">
            <v>Стародворская вар. ЗЛО Стародворские колбасы</v>
          </cell>
          <cell r="B659" t="str">
            <v>SU000043</v>
          </cell>
        </row>
        <row r="660">
          <cell r="A660" t="str">
            <v>Колбаса Стародворская, ПОКОМ</v>
          </cell>
          <cell r="B660" t="str">
            <v>SU000043</v>
          </cell>
        </row>
        <row r="661">
          <cell r="A661" t="str">
            <v xml:space="preserve"> 246  Колбаса Стародворская,ТС Старый двор  ПОКОМ</v>
          </cell>
          <cell r="B661" t="str">
            <v>SU000043</v>
          </cell>
        </row>
        <row r="662">
          <cell r="A662" t="str">
            <v>Вареные колбасы Русская Стародворская Бордо Весовые П/а Стародворье</v>
          </cell>
          <cell r="B662" t="str">
            <v>SU001778</v>
          </cell>
        </row>
        <row r="663">
          <cell r="A663" t="str">
            <v>Русская ЗАО Стародворские колбасы</v>
          </cell>
          <cell r="B663" t="str">
            <v>SU001778</v>
          </cell>
        </row>
        <row r="664">
          <cell r="A664" t="str">
            <v>Русская ЗЛО Стародворские колбасы</v>
          </cell>
          <cell r="B664" t="str">
            <v>SU001778</v>
          </cell>
        </row>
        <row r="665">
          <cell r="A665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5" t="str">
            <v>SU001778</v>
          </cell>
        </row>
        <row r="666">
          <cell r="A666" t="str">
            <v>Русская Бордо вар п/а Стародв колбасы</v>
          </cell>
          <cell r="B666" t="str">
            <v>SU001778</v>
          </cell>
        </row>
        <row r="667">
          <cell r="A667" t="str">
            <v>369 Вареные колбасы Русская Стародворская Бордо Весовые П/а 55 Стародворье</v>
          </cell>
          <cell r="B667" t="str">
            <v>SU001778</v>
          </cell>
        </row>
        <row r="668">
          <cell r="A668" t="str">
            <v>369  Колбаса Русская стародворская, амифлекс ВЕС, ТМ Стародворье  ПОКОМ</v>
          </cell>
          <cell r="B668" t="str">
            <v>SU001778</v>
          </cell>
        </row>
        <row r="669">
          <cell r="A669" t="str">
            <v>Колбаса Русская стародворская, ВЕС.  ПОКОМ, кг</v>
          </cell>
          <cell r="B669" t="str">
            <v>SU001778</v>
          </cell>
        </row>
        <row r="670">
          <cell r="A670" t="str">
            <v>Колбаса вареная Докторская по-стародворски ТМ Стародворье ТС Фирменная амифлекс вес</v>
          </cell>
          <cell r="B670" t="str">
            <v>SU001793</v>
          </cell>
        </row>
        <row r="671">
          <cell r="A671" t="str">
            <v>Вареные колбасы Докторская По-стародворски Фирменная Весовые П/а Стародворье</v>
          </cell>
          <cell r="B671" t="str">
            <v>SU001793</v>
          </cell>
        </row>
        <row r="672">
          <cell r="A672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2" t="str">
            <v>SU001793</v>
          </cell>
        </row>
        <row r="673">
          <cell r="A673" t="str">
            <v>Докторская "Фирменная" вар ЗАО Стародворские колбасы</v>
          </cell>
          <cell r="B673" t="str">
            <v>SU001793</v>
          </cell>
        </row>
        <row r="674">
          <cell r="A674" t="str">
            <v>докторская "Фирменная" вар ЗАО Стародворские колбасы</v>
          </cell>
          <cell r="B674" t="str">
            <v>SU001793</v>
          </cell>
        </row>
        <row r="675">
          <cell r="A675" t="str">
            <v>Докторская "Фирменная" нар ЗАИ Стародворские колбасы</v>
          </cell>
          <cell r="B675" t="str">
            <v>SU001793</v>
          </cell>
        </row>
        <row r="676">
          <cell r="A676" t="str">
            <v>Докторская "Фирменная" нар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вар ЗЛО Стародворские колбасы</v>
          </cell>
          <cell r="B677" t="str">
            <v>SU001793</v>
          </cell>
        </row>
        <row r="678">
          <cell r="A678" t="str">
            <v>Докторская по-Стародворски вар Фирменная Стародвор. колбасы</v>
          </cell>
          <cell r="B678" t="str">
            <v>SU001793</v>
          </cell>
        </row>
        <row r="679">
          <cell r="A679" t="str">
            <v>206  ВСД  Колбаса Докторская по-стародворски, Фирм. амифлекс, ВЕС, ТМ Стародворье  ПОКОМ</v>
          </cell>
          <cell r="B679" t="str">
            <v>SU001793</v>
          </cell>
        </row>
        <row r="680">
          <cell r="A680" t="str">
            <v>Колбаса Докторская по-стародворски, фирменная амифлекс, ВЕС,   ПОКОМ</v>
          </cell>
          <cell r="B680" t="str">
            <v>SU001793</v>
          </cell>
        </row>
        <row r="681">
          <cell r="A681" t="str">
            <v>220  Колбаса Докторская по-стародворски, амифлекс, ВЕС,   ПОКОМ</v>
          </cell>
          <cell r="B681" t="str">
            <v>SU001793</v>
          </cell>
        </row>
        <row r="682">
          <cell r="A682" t="str">
            <v>220 Колбаса Докторская по-стародворски, амифлекс, ВЕС,   ПОКОМ, кг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ПОКОМ, кг</v>
          </cell>
          <cell r="B683" t="str">
            <v>SU001793</v>
          </cell>
        </row>
        <row r="684">
          <cell r="A684" t="str">
            <v>059  Колбаса Докторская по-стародворски  0.5 кг, ПОКОМ.</v>
          </cell>
          <cell r="B684" t="str">
            <v>SU001794</v>
          </cell>
        </row>
        <row r="685">
          <cell r="A685" t="str">
            <v>Вареные колбасы Докторская По-стародворски Фирменная Фикс.вес 0,5 П/а 55 Стародворье</v>
          </cell>
          <cell r="B685" t="str">
            <v>SU001794</v>
          </cell>
        </row>
        <row r="686">
          <cell r="A686" t="str">
            <v>059  Колбаса Докторская по-стародворски  0.5 кг, ПОКОМ, шт</v>
          </cell>
          <cell r="B686" t="str">
            <v>SU001794</v>
          </cell>
        </row>
        <row r="687">
          <cell r="A687" t="str">
            <v>Колбаса Докторская по-стародворски Фирменная 0.5 кг, ПОКОМ</v>
          </cell>
          <cell r="B687" t="str">
            <v>SU001794</v>
          </cell>
        </row>
        <row r="688">
          <cell r="A688" t="str">
            <v>Колбаса 0,5 кг Стародворье Докторская по-стародворски амифлекс (Фирменная)</v>
          </cell>
          <cell r="B688" t="str">
            <v>SU001794</v>
          </cell>
        </row>
        <row r="689">
          <cell r="A689" t="str">
            <v>Вареные колбасы Докторская По-стародворски Фирменная Фикс.вес 0,5 П/а Стародворье</v>
          </cell>
          <cell r="B689" t="str">
            <v>SU001794</v>
          </cell>
        </row>
        <row r="690">
          <cell r="A690" t="str">
            <v>Филедворская по-стародаорски 0,4кг ТМ Стародворские колбасы</v>
          </cell>
          <cell r="B690" t="str">
            <v>SU001794</v>
          </cell>
        </row>
        <row r="691">
          <cell r="A691" t="str">
            <v>Фмледворская по-стародворски 0,4кг ТМ Стародворские колбасы</v>
          </cell>
          <cell r="B691" t="str">
            <v>SU001794</v>
          </cell>
        </row>
        <row r="692">
          <cell r="A692" t="str">
            <v>Филедворская по-стародворски 0.4кг ТМ Стародворские колбасы</v>
          </cell>
          <cell r="B692" t="str">
            <v>SU001794</v>
          </cell>
        </row>
        <row r="693">
          <cell r="A693" t="str">
            <v>Филедворская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Докторская "фирменная" 0,5 кг п1ам</v>
          </cell>
          <cell r="B694" t="str">
            <v>SU001794</v>
          </cell>
        </row>
        <row r="695">
          <cell r="A695" t="str">
            <v>Докторская "Фирменная" 0,5 кг п1ам</v>
          </cell>
          <cell r="B695" t="str">
            <v>SU001794</v>
          </cell>
        </row>
        <row r="696">
          <cell r="A696" t="str">
            <v>Докторская "Фирменная" 0,5 кг п!ам</v>
          </cell>
          <cell r="B696" t="str">
            <v>SU001794</v>
          </cell>
        </row>
        <row r="697">
          <cell r="A697" t="str">
            <v>Докторская "Фирменная" 0.5 кг л/ам</v>
          </cell>
          <cell r="B697" t="str">
            <v>SU001794</v>
          </cell>
        </row>
        <row r="698">
          <cell r="A698" t="str">
            <v>059  Колбаса Докторская по-стародворски  0.5 кг, ПОКОМ</v>
          </cell>
          <cell r="B698" t="str">
            <v>SU001794</v>
          </cell>
        </row>
        <row r="699">
          <cell r="A699" t="str">
            <v>Докторская "Фирменная" 0,5 кг п/ам</v>
          </cell>
          <cell r="B699" t="str">
            <v>SU001794</v>
          </cell>
        </row>
        <row r="700">
          <cell r="A700" t="str">
            <v>колбаса вареная Феледворская по -стародворски ТМ Старадворье полиамид ф/в 0,4 кг СК1</v>
          </cell>
          <cell r="B700" t="str">
            <v>SU003388</v>
          </cell>
        </row>
        <row r="701">
          <cell r="A701" t="str">
            <v>Колбаса Филедворская по-стародворски ТМ Стародворье в оболочке полиамид 0,4 кг. ПОКОМ</v>
          </cell>
          <cell r="B701" t="str">
            <v>SU003388</v>
          </cell>
        </row>
        <row r="702">
          <cell r="A702" t="str">
            <v>484  Колбаса Филедворская по-стародворски ТМ Стародворье в оболочке полиамид 0,4 кг. ПОКОМ</v>
          </cell>
          <cell r="B702" t="str">
            <v>SU003388</v>
          </cell>
        </row>
        <row r="703">
          <cell r="A703" t="str">
            <v>Докторская по-Стародворски 500 гр (Стародв.колбасы)</v>
          </cell>
          <cell r="B703" t="str">
            <v>SU003388</v>
          </cell>
        </row>
        <row r="704">
          <cell r="A704" t="str">
            <v>Филедворская по-Стародворски в/у натурин вес 900гр (Стародвор) 30 суток, кг</v>
          </cell>
          <cell r="B704" t="str">
            <v>SU003427</v>
          </cell>
        </row>
        <row r="705">
          <cell r="A705" t="str">
            <v>231  Колбаса Молочная по-стародворски, ВЕС   ПОКОМ</v>
          </cell>
          <cell r="B705" t="str">
            <v>SU001799</v>
          </cell>
        </row>
        <row r="706">
          <cell r="A706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6" t="str">
            <v>SU001799</v>
          </cell>
        </row>
        <row r="707">
          <cell r="A707" t="str">
            <v>Колбаса Молочная по-стародворски ТМ Стародворье ТС Фирменная в оболочке амифлекс</v>
          </cell>
          <cell r="B707" t="str">
            <v>SU001799</v>
          </cell>
        </row>
        <row r="708">
          <cell r="A708" t="str">
            <v>Вареные колбасы Молочная По-стародворски Фирменная Весовые П/а Стародворье</v>
          </cell>
          <cell r="B708" t="str">
            <v>SU001799</v>
          </cell>
        </row>
        <row r="709">
          <cell r="A709" t="str">
            <v>Колбаса Молочная по стародворски Стародворье</v>
          </cell>
          <cell r="B709" t="str">
            <v>SU001799</v>
          </cell>
        </row>
        <row r="710">
          <cell r="A710" t="str">
            <v>Колбаса Молочная по-стародворски, Фирменная ВЕС   ПОКОМ</v>
          </cell>
          <cell r="B710" t="str">
            <v>SU001799</v>
          </cell>
        </row>
        <row r="711">
          <cell r="A711" t="str">
            <v>Молочная "Фирменная"вар п/а Стародаорские колбасы</v>
          </cell>
          <cell r="B711" t="str">
            <v>SU001799</v>
          </cell>
        </row>
        <row r="712">
          <cell r="A712" t="str">
            <v>Молочная "Фирменная"вар п!а Стародворские колбасы</v>
          </cell>
          <cell r="B712" t="str">
            <v>SU001799</v>
          </cell>
        </row>
        <row r="713">
          <cell r="A713" t="str">
            <v>Молочная "Фирменная"вар п/а Стародворские колбасы</v>
          </cell>
          <cell r="B713" t="str">
            <v>SU001799</v>
          </cell>
        </row>
        <row r="714">
          <cell r="A714" t="str">
            <v>065  Колбаса Молочная по-стародворски, 0,5кг,ПОКОМ</v>
          </cell>
          <cell r="B714" t="str">
            <v>SU001795</v>
          </cell>
        </row>
        <row r="715">
          <cell r="A715" t="str">
            <v>Вареные колбасы Молочная По-стародворски Фирменная Фикс.вес 0,5 П/а Стародворье</v>
          </cell>
          <cell r="B715" t="str">
            <v>SU001795</v>
          </cell>
        </row>
        <row r="716">
          <cell r="A716" t="str">
            <v>414 Вареные колбасы Молочная По-стародворски Фирменная Фикс.вес 0,5 П/а Стародворье  Поком</v>
          </cell>
          <cell r="B716" t="str">
            <v>SU001795</v>
          </cell>
        </row>
        <row r="717">
          <cell r="A717" t="str">
            <v>Молочная Фирменная вар. 0.5кг Стародворские колбасы</v>
          </cell>
          <cell r="B717" t="str">
            <v>SU003390</v>
          </cell>
        </row>
        <row r="718">
          <cell r="A718" t="str">
            <v>Молочная Фирменная вар. 0,5кг Стародворские колбасы</v>
          </cell>
          <cell r="B718" t="str">
            <v>SU003390</v>
          </cell>
        </row>
        <row r="719">
          <cell r="A719" t="str">
            <v>Молочная Фирменная нар. 0,5кг Стародворские колбасы</v>
          </cell>
          <cell r="B719" t="str">
            <v>SU003390</v>
          </cell>
        </row>
        <row r="720">
          <cell r="A720" t="str">
            <v>Колбаса Молочная по-стародворски ТМ Стародворье в оболочке полиамид 0,4 кг. ПОКОМ</v>
          </cell>
          <cell r="B720" t="str">
            <v>SU003390</v>
          </cell>
        </row>
        <row r="721">
          <cell r="A721" t="str">
            <v>Колбаса Молочная по-стародворски, 0,5кг,ПОКОМ</v>
          </cell>
          <cell r="B721" t="str">
            <v>SU001795</v>
          </cell>
        </row>
        <row r="722">
          <cell r="A722" t="str">
            <v xml:space="preserve"> 397 Сосиски Сливочные по-стародворски Бордо Фикс.вес 0,45 П/а мгс Стародворье  Поком</v>
          </cell>
          <cell r="B722" t="str">
            <v>SU001762</v>
          </cell>
        </row>
        <row r="723">
          <cell r="A723" t="str">
            <v>104  Сосиски Молочные по-стародворски, амицел МГС 0.45кг, ТМ Стародворье    ПОКОМ</v>
          </cell>
          <cell r="B723" t="str">
            <v>SU001763</v>
          </cell>
        </row>
        <row r="724">
          <cell r="A724" t="str">
            <v>Сосиски Молочные по-стародворски Бордо Фикс.вес 0,45 п/а мгс Стародворье</v>
          </cell>
          <cell r="B724" t="str">
            <v>SU001763</v>
          </cell>
        </row>
        <row r="725">
          <cell r="A725" t="str">
            <v>В/к колбасы Салями Финская Вязанка Весовые Фиброуз в/у Вязанка</v>
          </cell>
          <cell r="B725" t="str">
            <v>SU000664</v>
          </cell>
        </row>
        <row r="726">
          <cell r="A726" t="str">
            <v>011  Колбаса Салями Финская, Вязанка фиброуз в/у, ПОКОМ</v>
          </cell>
          <cell r="B726" t="str">
            <v>SU000664</v>
          </cell>
        </row>
        <row r="727">
          <cell r="A727" t="str">
            <v>Салями Финская в/к Вязанка Стародворские колбасы</v>
          </cell>
          <cell r="B727" t="str">
            <v>SU000664</v>
          </cell>
        </row>
        <row r="728">
          <cell r="A728" t="str">
            <v>Вязанка салями Финская 0,7</v>
          </cell>
          <cell r="B728" t="str">
            <v>SU000664</v>
          </cell>
        </row>
        <row r="729">
          <cell r="A729" t="str">
            <v>Колбаса Салями Финская, Вязанка фиброуз в/у, ПОКОМ</v>
          </cell>
          <cell r="B729" t="str">
            <v>SU000664</v>
          </cell>
        </row>
        <row r="730">
          <cell r="A730" t="str">
            <v>Колбаса Балыковая, Вязанка фиброуз в/у, ВЕС, ТМ Стародворские колбасы</v>
          </cell>
          <cell r="B730" t="str">
            <v>SU000064</v>
          </cell>
        </row>
        <row r="731">
          <cell r="A731" t="str">
            <v>В/к колбасы Балыковая Вязанка Весовые Фиброуз в/у Вязанка</v>
          </cell>
          <cell r="B731" t="str">
            <v>SU000064</v>
          </cell>
        </row>
        <row r="732">
          <cell r="A732" t="str">
            <v>Балыковая в/к фиброуэ в/у термо Стародворские колбасы</v>
          </cell>
          <cell r="B732" t="str">
            <v>SU000064</v>
          </cell>
        </row>
        <row r="733">
          <cell r="A733" t="str">
            <v>Балыковая в/к фиброуз и/у термо Стародворские колбасы</v>
          </cell>
          <cell r="B733" t="str">
            <v>SU000064</v>
          </cell>
        </row>
        <row r="734">
          <cell r="A734" t="str">
            <v>Боалыковая в/к фипброув в/у терм  Стародворские колбасы</v>
          </cell>
          <cell r="B734" t="str">
            <v>SU000064</v>
          </cell>
        </row>
        <row r="735">
          <cell r="A735" t="str">
            <v>Балыковая век фиброуз в/у термо Стародворские колбасы</v>
          </cell>
          <cell r="B735" t="str">
            <v>SU000064</v>
          </cell>
        </row>
        <row r="736">
          <cell r="A736" t="str">
            <v>Бапыковая в/к фиброуз в/у термо Стародворские колбасы</v>
          </cell>
          <cell r="B736" t="str">
            <v>SU000064</v>
          </cell>
        </row>
        <row r="737">
          <cell r="A737" t="str">
            <v>Балыковая в/к фиброуз в/у терма Стародворские колбасы</v>
          </cell>
          <cell r="B737" t="str">
            <v>SU000064</v>
          </cell>
        </row>
        <row r="738">
          <cell r="A738" t="str">
            <v>балыковая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термо Стародворские колбасы</v>
          </cell>
          <cell r="B739" t="str">
            <v>SU000064</v>
          </cell>
        </row>
        <row r="740">
          <cell r="A740" t="str">
            <v>Балыковая Вязанка п/к Стародворские колбасы</v>
          </cell>
          <cell r="B740" t="str">
            <v>SU000064</v>
          </cell>
        </row>
        <row r="741">
          <cell r="A741" t="str">
            <v>365 Колбаса Балыковая ТМ Стародворские колбасы ТС Вязанка в вак  ПОКОМ</v>
          </cell>
          <cell r="B741" t="str">
            <v>SU000064</v>
          </cell>
        </row>
        <row r="742">
          <cell r="A742" t="str">
            <v xml:space="preserve"> 333  Колбаса Балыковая, Вязанка фиброуз в/у, ВЕС ПОКОМ</v>
          </cell>
          <cell r="B742" t="str">
            <v>SU000064</v>
          </cell>
        </row>
        <row r="743">
          <cell r="A743" t="str">
            <v>253  Сосиски Ганноверские   ПОКОМ, кг</v>
          </cell>
          <cell r="B743" t="str">
            <v>SU001340</v>
          </cell>
        </row>
        <row r="744">
          <cell r="A744" t="str">
            <v>Сосиски Ганноверские   ПОКОМ</v>
          </cell>
          <cell r="B744" t="str">
            <v>SU001340</v>
          </cell>
        </row>
        <row r="745">
          <cell r="A745" t="str">
            <v>253  Сосиски Ганноверские   ПОКОМ.</v>
          </cell>
          <cell r="B745" t="str">
            <v>SU001340</v>
          </cell>
        </row>
        <row r="746">
          <cell r="A746" t="str">
            <v>Сосиски Ганноверские   ПОКОМ, кг</v>
          </cell>
          <cell r="B746" t="str">
            <v>SU001340</v>
          </cell>
        </row>
        <row r="747">
          <cell r="A747" t="str">
            <v>СТ Сосиски ганноверские амилюкс вес</v>
          </cell>
          <cell r="B747" t="str">
            <v>SU001340</v>
          </cell>
        </row>
        <row r="748">
          <cell r="A748" t="str">
            <v>Сосиски Ганноверские пи-Стародворски</v>
          </cell>
          <cell r="B748" t="str">
            <v>SU001340</v>
          </cell>
        </row>
        <row r="749">
          <cell r="A749" t="str">
            <v>Сосиски Ганноверские по-Стародворски</v>
          </cell>
          <cell r="B749" t="str">
            <v>SU001340</v>
          </cell>
        </row>
        <row r="750">
          <cell r="A750" t="str">
            <v>Сосиски Ганноверские Стародворские колбасы</v>
          </cell>
          <cell r="B750" t="str">
            <v>SU001340</v>
          </cell>
        </row>
        <row r="751">
          <cell r="A751" t="str">
            <v>Сосиски Ганноверские, ТМ Стародворье</v>
          </cell>
          <cell r="B751" t="str">
            <v>SU001340</v>
          </cell>
        </row>
        <row r="752">
          <cell r="A752" t="str">
            <v>Сосиски Ганноверские Бордо Весовые П/а мгс Баварушка</v>
          </cell>
          <cell r="B752" t="str">
            <v>SU001340</v>
          </cell>
        </row>
        <row r="753">
          <cell r="A753" t="str">
            <v>Сосиски Ганноверские Бордо Весовые П/а Стародворье</v>
          </cell>
          <cell r="B753" t="str">
            <v>SU001340</v>
          </cell>
        </row>
        <row r="754">
          <cell r="A754" t="str">
            <v>Сосиски Гановерские</v>
          </cell>
          <cell r="B754" t="str">
            <v>SU001340</v>
          </cell>
        </row>
        <row r="755">
          <cell r="A755" t="str">
            <v xml:space="preserve"> 253  Сосиски Ганноверские   ПОКОМ</v>
          </cell>
          <cell r="B755" t="str">
            <v>SU001340</v>
          </cell>
        </row>
        <row r="756">
          <cell r="A756" t="str">
            <v>Сосиски Баварские Бавария Весовые п/а  Стародворье</v>
          </cell>
          <cell r="B756" t="str">
            <v>SU001835</v>
          </cell>
        </row>
        <row r="757">
          <cell r="A757" t="str">
            <v>Сосиски Баварские Бавария Весовые П/а мгс Стародворье</v>
          </cell>
          <cell r="B757" t="str">
            <v>SU001835</v>
          </cell>
        </row>
        <row r="758">
          <cell r="A758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58" t="str">
            <v>SU001835</v>
          </cell>
        </row>
        <row r="759">
          <cell r="A759" t="str">
            <v>Сосиски баварские Стародворские колбасы</v>
          </cell>
          <cell r="B759" t="str">
            <v>SU001835</v>
          </cell>
        </row>
        <row r="760">
          <cell r="A760" t="str">
            <v>Сосиски Баварские Стародворские Колбасы</v>
          </cell>
          <cell r="B760" t="str">
            <v>SU001835</v>
          </cell>
        </row>
        <row r="761">
          <cell r="A761" t="str">
            <v>Сосиски Баварские Стародворскиеколбасы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Баварские, ВЕС.  ПОКОМ</v>
          </cell>
          <cell r="B763" t="str">
            <v>SU001835</v>
          </cell>
        </row>
        <row r="764">
          <cell r="A764" t="str">
            <v>Сосиски Баварские Весовые П/а</v>
          </cell>
          <cell r="B764" t="str">
            <v>SU001835</v>
          </cell>
        </row>
        <row r="765">
          <cell r="A765" t="str">
            <v>251  Сосиски Баварские, ВЕС.  ПОКОМ, кг</v>
          </cell>
          <cell r="B765" t="str">
            <v>SU001835</v>
          </cell>
        </row>
        <row r="766">
          <cell r="A766" t="str">
            <v>251 Сосиски Баварские,ВЕС. ПАКОМ</v>
          </cell>
          <cell r="B766" t="str">
            <v>SU001835</v>
          </cell>
        </row>
        <row r="767">
          <cell r="A767" t="str">
            <v xml:space="preserve"> 251  Сосиски Баварские, ВЕС.  ПОКОМ</v>
          </cell>
          <cell r="B767" t="str">
            <v>SU001835</v>
          </cell>
        </row>
        <row r="768">
          <cell r="A768" t="str">
            <v>Сосиски Молочные По-стародворски Бордо Весовые П/а Стародворье</v>
          </cell>
          <cell r="B768" t="str">
            <v>SU001727</v>
          </cell>
        </row>
        <row r="769">
          <cell r="A769" t="str">
            <v>Сосиски Молочные по-стародворски Бордо Весовые П/а мгс Стародворье</v>
          </cell>
          <cell r="B769" t="str">
            <v>SU001727</v>
          </cell>
        </row>
        <row r="770">
          <cell r="A770" t="str">
            <v>Сосиски Сливочные по-стародворски Бордо Весовые П/а мгс Стародворье</v>
          </cell>
          <cell r="B770" t="str">
            <v>SU001728</v>
          </cell>
        </row>
        <row r="771">
          <cell r="A771" t="str">
            <v>Сосиски Сливочные по-стародворски, ВЕС.  ПОКОМ, кг</v>
          </cell>
          <cell r="B771" t="str">
            <v>SU001728</v>
          </cell>
        </row>
        <row r="772">
          <cell r="A772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2" t="str">
            <v>SU001728</v>
          </cell>
        </row>
        <row r="773">
          <cell r="A773" t="str">
            <v xml:space="preserve"> 260  Сосиски Сливочные по-стародворски, ВЕС.  ПОКОМ</v>
          </cell>
          <cell r="B773" t="str">
            <v>SU001728</v>
          </cell>
        </row>
        <row r="774">
          <cell r="A774" t="str">
            <v>Сосиски Классические Ядрена копоть Фикс.вес 0,42 ц/о мгс Ядрена</v>
          </cell>
          <cell r="B774" t="str">
            <v>SU000341</v>
          </cell>
        </row>
        <row r="775">
          <cell r="A775" t="str">
            <v>Сосиски Классические Ядрена копоть Фикс.вес 0,42 ц/о мгс Ядрена копоть</v>
          </cell>
          <cell r="B775" t="str">
            <v>SU000341</v>
          </cell>
        </row>
        <row r="776">
          <cell r="A776" t="str">
            <v>Сосиски Классические ТМ Ядрена копоть 0,42 кг</v>
          </cell>
          <cell r="B776" t="str">
            <v>SU000341</v>
          </cell>
        </row>
        <row r="777">
          <cell r="A777" t="str">
            <v xml:space="preserve"> 103  Сосиски Классические, 0.42кг,ядрена копотьПОКОМ</v>
          </cell>
          <cell r="B777" t="str">
            <v>SU000341</v>
          </cell>
        </row>
        <row r="778">
          <cell r="A778" t="str">
            <v>Сосиски 0,42 кг Стародворье Ядрена копоть с сыром Фикс.вес  ц/о Ядрена копоть</v>
          </cell>
          <cell r="B778" t="str">
            <v>SU000152</v>
          </cell>
        </row>
        <row r="779">
          <cell r="A779" t="str">
            <v>Сосиски С сыром ТМ Ядрена копоть ТС Ядрена копоть вискофан мгс ф/в 0,42 кг СК</v>
          </cell>
          <cell r="B779" t="str">
            <v>SU000152</v>
          </cell>
        </row>
        <row r="780">
          <cell r="A780" t="str">
            <v>Сосиски с сыром Ядрена копоть Фикс.вес 0,42 ц/о мгс Ядрена копоть</v>
          </cell>
          <cell r="B780" t="str">
            <v>SU000152</v>
          </cell>
        </row>
        <row r="781">
          <cell r="A781" t="str">
            <v xml:space="preserve"> 108  Сосиски С сыром,  0.42кг,ядрена копоть ПОКОМ, шт</v>
          </cell>
          <cell r="B781" t="str">
            <v>SU000152</v>
          </cell>
        </row>
        <row r="782">
          <cell r="A782" t="str">
            <v>108  Сосиски С сыром,  0.42кг,ядрена копоть ПОКОМ</v>
          </cell>
          <cell r="B782" t="str">
            <v>SU000152</v>
          </cell>
        </row>
        <row r="783">
          <cell r="A783" t="str">
            <v>314  Крылышки копченые на решетке 0,3 кг ТМ Ядрена копоть  ПОКОМ</v>
          </cell>
          <cell r="B783" t="str">
            <v>SU001872</v>
          </cell>
        </row>
        <row r="784">
          <cell r="A784" t="str">
            <v>Крылышки копченые на решетке 0,3 кг ТМ Ядрена копоть  ПОКОМ</v>
          </cell>
          <cell r="B784" t="str">
            <v>SU001872</v>
          </cell>
        </row>
        <row r="785">
          <cell r="A785" t="str">
            <v>Колбаса Вязанка с индейкой, вектор ВЕС, ПОКОМ</v>
          </cell>
          <cell r="B785" t="str">
            <v>SU001904</v>
          </cell>
        </row>
        <row r="786">
          <cell r="A786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6" t="str">
            <v>SU001904</v>
          </cell>
        </row>
        <row r="787">
          <cell r="A787" t="str">
            <v>003   Колбаса Вязанка с индейкой, вектор ВЕС, ПОКОМ, кг</v>
          </cell>
          <cell r="B787" t="str">
            <v>SU001904</v>
          </cell>
        </row>
        <row r="788">
          <cell r="A788" t="str">
            <v xml:space="preserve"> 003   Колбаса Вязанка с индейкой, вектор ВЕС, ПОКОМ</v>
          </cell>
          <cell r="B788" t="str">
            <v>SU001904</v>
          </cell>
        </row>
        <row r="789">
          <cell r="A789" t="str">
            <v>С/к колбасы Княжеская Бордо Весовые б/о терм/п Стародворье</v>
          </cell>
          <cell r="B789" t="str">
            <v>SU001920</v>
          </cell>
        </row>
        <row r="790">
          <cell r="A790" t="str">
            <v>Княжеская с/к</v>
          </cell>
          <cell r="B790" t="str">
            <v>SU001920</v>
          </cell>
        </row>
        <row r="791">
          <cell r="A791" t="str">
            <v>Княжеская с/к ТМ Стародворье</v>
          </cell>
          <cell r="B791" t="str">
            <v>SU001920</v>
          </cell>
        </row>
        <row r="792">
          <cell r="A792" t="str">
            <v>Колбаса Княжеская, белковой обол в термоусад. пакете, ВЕС, ТМ Стародворье</v>
          </cell>
          <cell r="B792" t="str">
            <v>SU001920</v>
          </cell>
        </row>
        <row r="793">
          <cell r="A793" t="str">
            <v>207  ВСД Колбаса Княжеская, ВЕС.</v>
          </cell>
          <cell r="B793" t="str">
            <v>SU001920</v>
          </cell>
        </row>
        <row r="794">
          <cell r="A794" t="str">
            <v>226  Колбаса Княжеская, с/к белков.обол в термоусад. пакете, ВЕС, ТМ Стародворье ПОКОМ</v>
          </cell>
          <cell r="B794" t="str">
            <v>SU001920</v>
          </cell>
        </row>
        <row r="795">
          <cell r="A795" t="str">
            <v xml:space="preserve"> 226  Колбаса Княжеская, с/к белков.обол в термоусад. пакете, ВЕС, ТМ Стародворье ПОКОМ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ПОКОМ, кг</v>
          </cell>
          <cell r="B796" t="str">
            <v>SU001920</v>
          </cell>
        </row>
        <row r="797">
          <cell r="A797" t="str">
            <v>240  Колбаса Салями охотничья, ВЕС. ПОКОМ, кг</v>
          </cell>
          <cell r="B797" t="str">
            <v>SU001921</v>
          </cell>
        </row>
        <row r="798">
          <cell r="A798" t="str">
            <v>С/к колбасы Салями Охотничья Бордо Весовые б/о терм/п 180 Стародворье</v>
          </cell>
          <cell r="B798" t="str">
            <v>SU001921</v>
          </cell>
        </row>
        <row r="799">
          <cell r="A799" t="str">
            <v>Салями Охотничья б/о с/к Стародворские колбасы</v>
          </cell>
          <cell r="B799" t="str">
            <v>SU001921</v>
          </cell>
        </row>
        <row r="800">
          <cell r="A800" t="str">
            <v>Салями Охотничья б/о с!к Стародворские колбасы</v>
          </cell>
          <cell r="B800" t="str">
            <v>SU001921</v>
          </cell>
        </row>
        <row r="801">
          <cell r="A801" t="str">
            <v>Колбаса Салями охотничья, ВЕС. ПОКОМ</v>
          </cell>
          <cell r="B801" t="str">
            <v>SU001921</v>
          </cell>
        </row>
        <row r="802">
          <cell r="A802" t="str">
            <v xml:space="preserve"> салями Охотничья SU001921</v>
          </cell>
          <cell r="B802" t="str">
            <v>SU001921</v>
          </cell>
        </row>
        <row r="803">
          <cell r="A803" t="str">
            <v xml:space="preserve"> 240  Колбаса Салями охотничья, ВЕС. ПОКОМ</v>
          </cell>
          <cell r="B803" t="str">
            <v>SU001921</v>
          </cell>
        </row>
        <row r="804">
          <cell r="A804" t="str">
            <v>240  Колбаса Салями охотничья, ВЕС. ПОКОМ</v>
          </cell>
          <cell r="B804" t="str">
            <v>SU001921</v>
          </cell>
        </row>
        <row r="805">
          <cell r="A805" t="str">
            <v>Колбаса Швейцарская 0,17 кг., ШТ., сырокопченая   ПОКОМ</v>
          </cell>
          <cell r="B805" t="str">
            <v>SU001869</v>
          </cell>
        </row>
        <row r="806">
          <cell r="A806" t="str">
            <v>С/к колбасы Швейцарская Бордо Фикс.вес 0,17 Фиброуз терм/п Стародворье</v>
          </cell>
          <cell r="B806" t="str">
            <v>SU001869</v>
          </cell>
        </row>
        <row r="807">
          <cell r="A807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7" t="str">
            <v>SU001869</v>
          </cell>
        </row>
        <row r="808">
          <cell r="A808" t="str">
            <v>Швейцарская с/к</v>
          </cell>
          <cell r="B808" t="str">
            <v>SU001869</v>
          </cell>
        </row>
        <row r="809">
          <cell r="A809" t="str">
            <v>Швейцарская с/к 0.17кг Стародворские колбасы</v>
          </cell>
          <cell r="B809" t="str">
            <v>SU001869</v>
          </cell>
        </row>
        <row r="810">
          <cell r="A810" t="str">
            <v>Швейцарская с!к 0,17кг Стародворские колбасы</v>
          </cell>
          <cell r="B810" t="str">
            <v>SU001869</v>
          </cell>
        </row>
        <row r="811">
          <cell r="A811" t="str">
            <v>Швейцарская с/к 0,17кг Стародворские колбасы</v>
          </cell>
          <cell r="B811" t="str">
            <v>SU001869</v>
          </cell>
        </row>
        <row r="812">
          <cell r="A812" t="str">
            <v>Швейцарская сJк 0,17кг Стародворские колбасы</v>
          </cell>
          <cell r="B812" t="str">
            <v>SU001869</v>
          </cell>
        </row>
        <row r="813">
          <cell r="A813" t="str">
            <v>ШТ С/К ШВЕЙЦАРСКАЯ 0,170 г СТАРОДВОРЬЕ 1/15, кг</v>
          </cell>
          <cell r="B813" t="str">
            <v>SU001869</v>
          </cell>
        </row>
        <row r="814">
          <cell r="A814" t="str">
            <v xml:space="preserve"> 083  Колбаса Швейцарская 0,17 кг., ШТ., сырокопченая   ПОКОМ</v>
          </cell>
          <cell r="B814" t="str">
            <v>SU001869</v>
          </cell>
        </row>
        <row r="815">
          <cell r="A815" t="str">
            <v>Ветчина Вязанка с индейкой вес</v>
          </cell>
          <cell r="B815" t="str">
            <v>SU002833</v>
          </cell>
        </row>
        <row r="816">
          <cell r="A816" t="str">
            <v>Ветчина Вязанка с идейкой , вектор, ВЕС, ТМ Стародворские колбасы   ПОКОМ</v>
          </cell>
          <cell r="B816" t="str">
            <v>SU002833</v>
          </cell>
        </row>
        <row r="817">
          <cell r="A817" t="str">
            <v>Вязанка ВЕТЧИНА С ИНДЕЙКОЙ Стародворские колбасы!</v>
          </cell>
          <cell r="B817" t="str">
            <v>SU002833</v>
          </cell>
        </row>
        <row r="818">
          <cell r="A818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18" t="str">
            <v>SU002833</v>
          </cell>
        </row>
        <row r="819">
          <cell r="A819" t="str">
            <v xml:space="preserve"> 336  Ветчина Сливушка с индейкой ТМ Вязанка. ВЕС  ПОКОМ</v>
          </cell>
          <cell r="B819" t="str">
            <v>SU002833</v>
          </cell>
        </row>
        <row r="820">
          <cell r="A820" t="str">
            <v>370 Ветчина Сливушка с индейкой ТМ Вязанка в оболочке полиамид.</v>
          </cell>
          <cell r="B820" t="str">
            <v>SU002833</v>
          </cell>
        </row>
        <row r="821">
          <cell r="A821" t="str">
            <v>Ветчина Вязанка с индейкой вес.</v>
          </cell>
          <cell r="B821" t="str">
            <v>SU002833</v>
          </cell>
        </row>
        <row r="822">
          <cell r="A822" t="str">
            <v>Колбаса Вязанка с индейкой, вектор 0,45 кг, ПОКОМ</v>
          </cell>
          <cell r="B822" t="str">
            <v>SU001905</v>
          </cell>
        </row>
        <row r="823">
          <cell r="A823" t="str">
            <v>Вязанка с Индейкой (Вязанка) 0,45кг ШТ, шт</v>
          </cell>
          <cell r="B823" t="str">
            <v>SU001905</v>
          </cell>
        </row>
        <row r="824">
          <cell r="A824" t="str">
            <v>Вязанка с Индейкой (Вязанка) 0,45кг ШТ, ШТ</v>
          </cell>
          <cell r="B824" t="str">
            <v>SU001905</v>
          </cell>
        </row>
        <row r="825">
          <cell r="A825" t="str">
            <v xml:space="preserve"> 021  Колбаса Вязанка с индейкой, вектор 0,45 кг, ПОКОМ</v>
          </cell>
          <cell r="B825" t="str">
            <v>SU001905</v>
          </cell>
        </row>
        <row r="826">
          <cell r="A826" t="str">
            <v xml:space="preserve"> 090  Мини-салями со вкусом бекона,  0.05кг, ядрена копоть   ПОКОМ</v>
          </cell>
          <cell r="B826" t="str">
            <v>SU002050</v>
          </cell>
        </row>
        <row r="827">
          <cell r="A827" t="str">
            <v>090  Мини-салями со вкусом бекона,  0.05кг, ядрена копоть   ПОКОМ</v>
          </cell>
          <cell r="B827" t="str">
            <v>SU002050</v>
          </cell>
        </row>
        <row r="828">
          <cell r="A828" t="str">
            <v>Мини-салями со вкусом бекона,  0.05кг, ядрена копоть</v>
          </cell>
          <cell r="B828" t="str">
            <v>SU002050</v>
          </cell>
        </row>
        <row r="829">
          <cell r="A829" t="str">
            <v>418 С/к колбасы Мини-салями во вкусом бекона Ядрена копоть Фикс.вес 0,05 б/о Ядрена копоть  Поком</v>
          </cell>
          <cell r="B829" t="str">
            <v>SU002050</v>
          </cell>
        </row>
        <row r="830">
          <cell r="A830" t="str">
            <v>С/к колбасы Мини-салями во вкусом бекона Ядрена копоть Фикс.вес 0,05 б/о Ядрена копоть</v>
          </cell>
          <cell r="B830" t="str">
            <v>SU002050</v>
          </cell>
        </row>
        <row r="831">
          <cell r="A831" t="str">
            <v>Мини-салями со вкусом бекона,  0.05кг, ядрена копоть   ПОКОМ_НЕАКТИВНА</v>
          </cell>
          <cell r="B831" t="str">
            <v>SU002050</v>
          </cell>
        </row>
        <row r="832">
          <cell r="A832" t="str">
            <v>Сардельки Баварские, МГС 0.38кг, ТМ Стародворье  ПОКОМ</v>
          </cell>
          <cell r="B832" t="str">
            <v>SU002173</v>
          </cell>
        </row>
        <row r="833">
          <cell r="A833" t="str">
            <v>Сардельки 0,38 кг Стародворские колбасы Баварские в оболочке девро в мод.газовой среде м\уп</v>
          </cell>
          <cell r="B833" t="str">
            <v>SU002173</v>
          </cell>
        </row>
        <row r="834">
          <cell r="A834" t="str">
            <v>Сардельки Баварские Бавария фикс.вес 0,38 п/а мгс Стародворье</v>
          </cell>
          <cell r="B834" t="str">
            <v>SU002173</v>
          </cell>
        </row>
        <row r="835">
          <cell r="A835" t="str">
            <v xml:space="preserve"> 091  Сардельки Баварские, МГС 0.38кг, ТМ Стародворье  ПОКОМ, шт</v>
          </cell>
          <cell r="B835" t="str">
            <v>SU002173</v>
          </cell>
        </row>
        <row r="836">
          <cell r="A836" t="str">
            <v xml:space="preserve"> 091  Сардельки Баварские, МГС 0.38кг, ТМ Стародворье  ПОКОМ</v>
          </cell>
          <cell r="B836" t="str">
            <v>SU002173</v>
          </cell>
        </row>
        <row r="837">
          <cell r="A837" t="str">
            <v>Ветчина Дугушка ТМ Стародворье, вектор в/у    ПОКОМ</v>
          </cell>
          <cell r="B837" t="str">
            <v>SU002035</v>
          </cell>
        </row>
        <row r="838">
          <cell r="A838" t="str">
            <v>Ветчина Дугушка ТМ Стародворье ТС Дугушка вектор вес СК</v>
          </cell>
          <cell r="B838" t="str">
            <v>SU002035</v>
          </cell>
        </row>
        <row r="839">
          <cell r="A839" t="str">
            <v>Ветчины Дугушка Дугушка Вес б/о Дугушка</v>
          </cell>
          <cell r="B839" t="str">
            <v>SU002035</v>
          </cell>
        </row>
        <row r="840">
          <cell r="A840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0" t="str">
            <v>SU002035</v>
          </cell>
        </row>
        <row r="841">
          <cell r="A841" t="str">
            <v>ДУГУШКА Ветчина Стародворские колбасы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2" t="str">
            <v>SU002035</v>
          </cell>
        </row>
        <row r="843">
          <cell r="A843" t="str">
            <v>Ветчина Дугушка Вектор п/а Стародвор.колбасы</v>
          </cell>
          <cell r="B843" t="str">
            <v>SU002035</v>
          </cell>
        </row>
        <row r="844">
          <cell r="A844" t="str">
            <v>Ветчина Дугушка ТМ Стародворье, вектор в/у    ПОКОМ, кг</v>
          </cell>
          <cell r="B844" t="str">
            <v>SU002035</v>
          </cell>
        </row>
        <row r="845">
          <cell r="A845" t="str">
            <v>Ветчина ДУГУШКА п/а в/у (Дугушка), Кг</v>
          </cell>
          <cell r="B845" t="str">
            <v>SU002035</v>
          </cell>
        </row>
        <row r="846">
          <cell r="A846" t="str">
            <v>Ветчина Дугушка   вес (Стародворье) 55 суток, кг</v>
          </cell>
          <cell r="B846" t="str">
            <v>SU002035</v>
          </cell>
        </row>
        <row r="847">
          <cell r="A847" t="str">
            <v>Ветчина Дугушка  вес (Стародворье) 55 суток, кг</v>
          </cell>
          <cell r="B847" t="str">
            <v>SU002035</v>
          </cell>
        </row>
        <row r="848">
          <cell r="A848" t="str">
            <v>Ветчина Дугушка Запеч. вес (Стародворье) 55 суток, кг</v>
          </cell>
          <cell r="B848" t="str">
            <v>SU002035</v>
          </cell>
        </row>
        <row r="849">
          <cell r="A849" t="str">
            <v>200  Ветчина Дугушка ТМ Стародворье, вектор в/у    ПОКОМ, кг</v>
          </cell>
          <cell r="B849" t="str">
            <v>SU002035</v>
          </cell>
        </row>
        <row r="850">
          <cell r="A850" t="str">
            <v>200 Ветчина Дугушка ТМ Стародворье, вектор в/у    ПОКОМ, кг</v>
          </cell>
          <cell r="B850" t="str">
            <v>SU002035</v>
          </cell>
        </row>
        <row r="851">
          <cell r="A851" t="str">
            <v xml:space="preserve"> 200  Ветчина Дугушка ТМ Стародворье, вектор в/у    ПОКОМ</v>
          </cell>
          <cell r="B851" t="str">
            <v>SU002035</v>
          </cell>
        </row>
        <row r="852">
          <cell r="A852" t="str">
            <v>Колбаса Докторская Дугушка, вектор 0.4 кг, ТМ Стародворье    ПОКОМ</v>
          </cell>
          <cell r="B852" t="str">
            <v>SU002019</v>
          </cell>
        </row>
        <row r="853">
          <cell r="A853" t="str">
            <v>ДУГУШКА Докторская вар.ГОСТ 0,4кг Стародворские колбасы</v>
          </cell>
          <cell r="B853" t="str">
            <v>SU002019</v>
          </cell>
        </row>
        <row r="854">
          <cell r="A854" t="str">
            <v>ДУГУШКАДокторская вар. ГОСТ 0,4кг Стародворские колбасы</v>
          </cell>
          <cell r="B854" t="str">
            <v>SU002019</v>
          </cell>
        </row>
        <row r="855">
          <cell r="A855" t="str">
            <v>ДУГУШКА Докторская вар. ГОСТ 0,4кг Стародворские колбасы</v>
          </cell>
          <cell r="B855" t="str">
            <v>SU002019</v>
          </cell>
        </row>
        <row r="856">
          <cell r="A856" t="str">
            <v>Вареные колбасы Докторская ГОСТ Дугушка Фикс.вес 0,4 Вектор Дугушка</v>
          </cell>
          <cell r="B856" t="str">
            <v>SU002019</v>
          </cell>
        </row>
        <row r="857">
          <cell r="A857" t="str">
            <v xml:space="preserve"> 057  Колбаса Докторская Дугушка, вектор 0.4 кг, ТМ Стародворье    ПОКОМ</v>
          </cell>
          <cell r="B857" t="str">
            <v>SU002019</v>
          </cell>
        </row>
        <row r="858">
          <cell r="A858" t="str">
            <v>215  Колбаса Докторская ГОСТ Дугушка, ВЕС, ТМ Стародворье ПОКОМ</v>
          </cell>
          <cell r="B858" t="str">
            <v>SU002011</v>
          </cell>
        </row>
        <row r="859">
          <cell r="A859" t="str">
            <v>215  Колбаса Докторская Дугушка ГОСТ, ВЕС, ТМ Стародворье ПОКОМ</v>
          </cell>
          <cell r="B859" t="str">
            <v>SU002011</v>
          </cell>
        </row>
        <row r="860">
          <cell r="A860" t="str">
            <v>Докторская Гост Вектор вар п/а Стародвор.колбасы</v>
          </cell>
          <cell r="B860" t="str">
            <v>SU002011</v>
          </cell>
        </row>
        <row r="861">
          <cell r="A861" t="str">
            <v>Вареные колбасы Докторская ГОСТ Дугушка Весовые Вектор Дугушка</v>
          </cell>
          <cell r="B861" t="str">
            <v>SU002011</v>
          </cell>
        </row>
        <row r="862">
          <cell r="A862" t="str">
            <v>ДУГУШКА Докторская вар ГОСТ Стародворские колбасы</v>
          </cell>
          <cell r="B862" t="str">
            <v>SU002011</v>
          </cell>
        </row>
        <row r="863">
          <cell r="A863" t="str">
            <v>ДУГУШКА Докторская нар. ГоСТ Стародворские колбасы</v>
          </cell>
          <cell r="B863" t="str">
            <v>SU002011</v>
          </cell>
        </row>
        <row r="864">
          <cell r="A864" t="str">
            <v>ДУГУШКА Докторская нар. ГОСТ Стародворские колбасы</v>
          </cell>
          <cell r="B864" t="str">
            <v>SU002011</v>
          </cell>
        </row>
        <row r="865">
          <cell r="A865" t="str">
            <v>ДУГУШКА Докторская вар. ГОСТ Стародворские колбасы</v>
          </cell>
          <cell r="B865" t="str">
            <v>SU002011</v>
          </cell>
        </row>
        <row r="866">
          <cell r="A866" t="str">
            <v>Докторская Дугушка вар Гост Вектор Стародвор.колбасы</v>
          </cell>
          <cell r="B866" t="str">
            <v>SU002011</v>
          </cell>
        </row>
        <row r="867">
          <cell r="A867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7" t="str">
            <v>SU002011</v>
          </cell>
        </row>
        <row r="868">
          <cell r="A868" t="str">
            <v>Докторская  ГОСТ Дугушка вес 800гр (Стародвор) 55 суток, кг</v>
          </cell>
          <cell r="B868" t="str">
            <v>SU002011</v>
          </cell>
        </row>
        <row r="869">
          <cell r="A869" t="str">
            <v>Колбаса Докторская ГОСТ Дугушка, ВЕС, ТМ Стародворье ПОКОМ</v>
          </cell>
          <cell r="B869" t="str">
            <v>SU002011</v>
          </cell>
        </row>
        <row r="870">
          <cell r="A870" t="str">
            <v>Колбаса Молочная Дугушка, вектор 0,4 кг, ТМ Стародворье  ПОКОМ</v>
          </cell>
          <cell r="B870" t="str">
            <v>SU003786</v>
          </cell>
        </row>
        <row r="871">
          <cell r="A871" t="str">
            <v>Молочная варёная 0,4кг (Дугушка) ШТ, шт</v>
          </cell>
          <cell r="B871" t="str">
            <v>SU003786</v>
          </cell>
        </row>
        <row r="872">
          <cell r="A872" t="str">
            <v>Молочная варёная 0,4кг (Дугушка) ШТ, ШТ</v>
          </cell>
          <cell r="B872" t="str">
            <v>SU003786</v>
          </cell>
        </row>
        <row r="873">
          <cell r="A873" t="str">
            <v>Колбаса 0,4 кг Стародворье Молочная Дугушка в оболочке вектор</v>
          </cell>
          <cell r="B873" t="str">
            <v>SU003786</v>
          </cell>
        </row>
        <row r="874">
          <cell r="A874" t="str">
            <v>дуга молочная 0.4</v>
          </cell>
          <cell r="B874" t="str">
            <v>SU003786</v>
          </cell>
        </row>
        <row r="875">
          <cell r="A875" t="str">
            <v>Вареные колбасы Молочная Дугушка Дугушка Фикс.вес 0,4 Вектор Дугушка</v>
          </cell>
          <cell r="B875" t="str">
            <v>SU003786</v>
          </cell>
        </row>
        <row r="876">
          <cell r="A876" t="str">
            <v xml:space="preserve"> 064  Колбаса Молочная Дугушка, вектор 0,4 кг, ТМ Стародворье  ПОКОМ, шт</v>
          </cell>
          <cell r="B876" t="str">
            <v>SU003786</v>
          </cell>
        </row>
        <row r="877">
          <cell r="A877" t="str">
            <v xml:space="preserve"> 064  Колбаса Молочная Дугушка, вектор 0,4 кг, ТМ Стародворье  ПОКОМ</v>
          </cell>
          <cell r="B877" t="str">
            <v>SU003786</v>
          </cell>
        </row>
        <row r="878">
          <cell r="A878" t="str">
            <v>Колбаса Молочная Дугушка, в/у, ВЕС, ТМ Стародворье   ПОКОМ</v>
          </cell>
          <cell r="B878" t="str">
            <v>SU002010</v>
          </cell>
        </row>
        <row r="879">
          <cell r="A879" t="str">
            <v>Вареные колбасы Молочная Дугушка Дугушка Весовые Вектор Дугушка</v>
          </cell>
          <cell r="B879" t="str">
            <v>SU002010</v>
          </cell>
        </row>
        <row r="880">
          <cell r="A880" t="str">
            <v>ДУГУШКА Молочная нар .Стародворские колбасы</v>
          </cell>
          <cell r="B880" t="str">
            <v>SU002010</v>
          </cell>
        </row>
        <row r="881">
          <cell r="A881" t="str">
            <v>ДУГУШКА Молочная вар. Стародворские колбасы</v>
          </cell>
          <cell r="B881" t="str">
            <v>SU002010</v>
          </cell>
        </row>
        <row r="882">
          <cell r="A882" t="str">
            <v>ДУГУШКА Молочная вар,Стародворские колбасы</v>
          </cell>
          <cell r="B882" t="str">
            <v>SU002010</v>
          </cell>
        </row>
        <row r="883">
          <cell r="A883" t="str">
            <v>ДУГУШКА Молочная еар.Стародворские колбасы</v>
          </cell>
          <cell r="B883" t="str">
            <v>SU002010</v>
          </cell>
        </row>
        <row r="884">
          <cell r="A884" t="str">
            <v>ДУГУШКА Молочная вар.Стародворские колбасы</v>
          </cell>
          <cell r="B884" t="str">
            <v>SU002010</v>
          </cell>
        </row>
        <row r="885">
          <cell r="A885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5" t="str">
            <v>SU002010</v>
          </cell>
        </row>
        <row r="886">
          <cell r="A886" t="str">
            <v>Колбаса Молочная Дугушка, в/у, ВЕС, ТМ Стародворье   ПОКОМ, кг</v>
          </cell>
          <cell r="B886" t="str">
            <v>SU002010</v>
          </cell>
        </row>
        <row r="887">
          <cell r="A887" t="str">
            <v>Молочная Дугушка  800гр (Стародвор) 55 суток, кг</v>
          </cell>
          <cell r="B887" t="str">
            <v>SU002010</v>
          </cell>
        </row>
        <row r="888">
          <cell r="A888" t="str">
            <v>Молочная варёная в/у (Дугушка) , Кг</v>
          </cell>
          <cell r="B888" t="str">
            <v>SU002010</v>
          </cell>
        </row>
        <row r="889">
          <cell r="A889" t="str">
            <v>229  Колбаса Молочная Дугушка, в/у, ВЕС, ТМ Стародворье   ПОКОМ, кг</v>
          </cell>
          <cell r="B889" t="str">
            <v>SU002010</v>
          </cell>
        </row>
        <row r="890">
          <cell r="A890" t="str">
            <v xml:space="preserve"> 229  Колбаса Молочная Дугушка, в/у, ВЕС, ТМ Стародворье   ПОКОМ</v>
          </cell>
          <cell r="B890" t="str">
            <v>SU002010</v>
          </cell>
        </row>
        <row r="891">
          <cell r="A891" t="str">
            <v>426 С/к колбасы Чипсы сыровяленые из натурального филе Ядрена копоть Фикс.вес 0,03 Поком</v>
          </cell>
          <cell r="B891" t="str">
            <v>SU002049</v>
          </cell>
        </row>
        <row r="892">
          <cell r="A892" t="str">
            <v>113  Чипсы сыровяленые из натурального филе, 0,025кг ТМ Ядрена Копоть ПОКОМ</v>
          </cell>
          <cell r="B892" t="str">
            <v>SU002049</v>
          </cell>
        </row>
        <row r="893">
          <cell r="A893" t="str">
            <v>Чипсы сыровяленые из натурального филе ТМ Ядрена копоть ТС Ядрена копоть мгс ф/в 0,025 кг теплая полка АК</v>
          </cell>
          <cell r="B893" t="str">
            <v>SU002049</v>
          </cell>
        </row>
        <row r="894">
          <cell r="A894" t="str">
            <v>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Колбаски бюргерсы ТМ Ядрена копоть ТС Ядрена копоть мгс ф/в 0,3 кг СК</v>
          </cell>
          <cell r="B895" t="str">
            <v>SU002447</v>
          </cell>
        </row>
        <row r="896">
          <cell r="A896" t="str">
            <v>Сардельки Левантские ТМ Особый рецепт NDX мгс вес СК</v>
          </cell>
          <cell r="B896" t="str">
            <v>SU002472</v>
          </cell>
        </row>
        <row r="897">
          <cell r="A897" t="str">
            <v>Сардельки Левантские ТМ Особый Рецепт, ВЕС. ПОКОМ</v>
          </cell>
          <cell r="B897" t="str">
            <v>SU002472</v>
          </cell>
        </row>
        <row r="898">
          <cell r="A898" t="str">
            <v>Ветчина Балыкбургская (Баварушка) 0,420кг ШТ, шт</v>
          </cell>
          <cell r="B898" t="str">
            <v>SU002319</v>
          </cell>
        </row>
        <row r="899">
          <cell r="A899" t="str">
            <v>409  Ветчина Балыкбургская ТМ Баварушка  в оболочке фиброуз в/у 0,42 кг ПОКОМ</v>
          </cell>
          <cell r="B899" t="str">
            <v>SU002319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Колбаса Балыкбургская рубленая, в/у 0,35 кг срез, БАВАРУШКА ПОКОМ</v>
          </cell>
          <cell r="B901" t="str">
            <v>SU002545</v>
          </cell>
        </row>
        <row r="902">
          <cell r="A902" t="str">
            <v>Балыкбурская рубленная 0,35 кг срез, БАВАРУШКА ПОКОМ</v>
          </cell>
          <cell r="B902" t="str">
            <v>SU002545</v>
          </cell>
        </row>
        <row r="903">
          <cell r="A903" t="str">
            <v>В/к колбасы Балыкбургская рубленая срез Балыкбургская Фикс.вес 0,35 фиброуз в/у Баварушка</v>
          </cell>
          <cell r="B903" t="str">
            <v>SU002545</v>
          </cell>
        </row>
        <row r="904">
          <cell r="A904" t="str">
            <v>323 Колбаса варенокопченая Балыкбургская рубленая ТМ Баварушка срез 0,35 кг   ПОКОМ</v>
          </cell>
          <cell r="B904" t="str">
            <v>SU002545</v>
          </cell>
        </row>
        <row r="905">
          <cell r="A905" t="str">
            <v>282  Колбаса Балыкбургская рубленая, в/у 0,35 кг срез, БАВАРУШКА ПОКОМ</v>
          </cell>
          <cell r="B905" t="str">
            <v>SU002545</v>
          </cell>
        </row>
        <row r="906">
          <cell r="A906" t="str">
            <v>В/к колбасы Балыкбургская с копченым балыком срез Балыкбургская Фикс.вес 0,35 фиброуз в/у Баварушка</v>
          </cell>
          <cell r="B906" t="str">
            <v>SU002604</v>
          </cell>
        </row>
        <row r="907">
          <cell r="A907" t="str">
            <v>Колбаса Балыкбурская с копченым балыком, в/у 0,35 кг срез, БАВАРУШКА ПОКОМ</v>
          </cell>
          <cell r="B907" t="str">
            <v>SU002604</v>
          </cell>
        </row>
        <row r="908">
          <cell r="A908" t="str">
            <v>Балыкбургская с копченым балыком 0.З5кг</v>
          </cell>
          <cell r="B908" t="str">
            <v>SU002604</v>
          </cell>
        </row>
        <row r="909">
          <cell r="A909" t="str">
            <v>Балыкбургская с копченым балыком 0,З5кг</v>
          </cell>
          <cell r="B909" t="str">
            <v>SU002604</v>
          </cell>
        </row>
        <row r="910">
          <cell r="A910" t="str">
            <v>Балыкбургская с копченым балыком 0,35кг</v>
          </cell>
          <cell r="B910" t="str">
            <v>SU002604</v>
          </cell>
        </row>
        <row r="911">
          <cell r="A911" t="str">
            <v>Балыкбургская с копченым балыком 0.35кг</v>
          </cell>
          <cell r="B911" t="str">
            <v>SU002604</v>
          </cell>
        </row>
        <row r="912">
          <cell r="A912" t="str">
            <v>Балыкбургская с копченым балыком в/к 0,35кг Стародворские колбасы</v>
          </cell>
          <cell r="B912" t="str">
            <v>SU002604</v>
          </cell>
        </row>
        <row r="913">
          <cell r="A913" t="str">
            <v>Балыкбургская 0.35кг</v>
          </cell>
          <cell r="B913" t="str">
            <v>SU002604</v>
          </cell>
        </row>
        <row r="914">
          <cell r="A914" t="str">
            <v>116  Колбаса Балыкбургская с копченым балыком, в/у 0,35 кг срез, БАВАРУШКА ПОКОМ</v>
          </cell>
          <cell r="B914" t="str">
            <v>SU002604</v>
          </cell>
        </row>
        <row r="915">
          <cell r="A915" t="str">
            <v>116  Колбаса Балыкбурская с копченым балыком, в/у 0,35 кг срез, БАВАРУШКА ПОКОМ</v>
          </cell>
          <cell r="B915" t="str">
            <v>SU002604</v>
          </cell>
        </row>
        <row r="916">
          <cell r="A916" t="str">
            <v>Колбаса 0,35 кг Сервелат Филейбургский с ароматными пряностями ТМ Баварушка в оболочке фиброуз в в/у</v>
          </cell>
          <cell r="B916" t="str">
            <v>SU002602</v>
          </cell>
        </row>
        <row r="917">
          <cell r="A917" t="str">
            <v>Сервелат Филейбургский с ароматными пряностями 0,35кг Стародворские колбасы</v>
          </cell>
          <cell r="B917" t="str">
            <v>SU002602</v>
          </cell>
        </row>
        <row r="918">
          <cell r="A918" t="str">
            <v>Сервелат Филейбургский с ароматными пряностями 0.З5кг</v>
          </cell>
          <cell r="B918" t="str">
            <v>SU002602</v>
          </cell>
        </row>
        <row r="919">
          <cell r="A919" t="str">
            <v>Сервелат Фмлейбургский с ароматными пряностями 0,35кг</v>
          </cell>
          <cell r="B919" t="str">
            <v>SU002602</v>
          </cell>
        </row>
        <row r="920">
          <cell r="A920" t="str">
            <v>Сервелат Филейбургский с ароматными пряностями 0,35кг</v>
          </cell>
          <cell r="B920" t="str">
            <v>SU002602</v>
          </cell>
        </row>
        <row r="921">
          <cell r="A921" t="str">
            <v>Сервелат Филейбургский с ароматными пряностями 035 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0.35кг</v>
          </cell>
          <cell r="B922" t="str">
            <v>SU002602</v>
          </cell>
        </row>
        <row r="923">
          <cell r="A923" t="str">
            <v>Сервелат Фипейбургский с ароматными пряностями 0,З5кг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0,З5кг</v>
          </cell>
          <cell r="B924" t="str">
            <v>SU002602</v>
          </cell>
        </row>
        <row r="925">
          <cell r="A925" t="str">
            <v>Сервелат Филебургский с ароматными пряностями 0.З5кг</v>
          </cell>
          <cell r="B925" t="str">
            <v>SU002602</v>
          </cell>
        </row>
        <row r="926">
          <cell r="A926" t="str">
            <v>Сервелат Фипейбургский с ароматными пряностями 0,35кг</v>
          </cell>
          <cell r="B926" t="str">
            <v>SU002602</v>
          </cell>
        </row>
        <row r="927">
          <cell r="A927" t="str">
            <v>Сервелат Филейбургский с ароматными пряностями 0.35кг Стародворские колбасы</v>
          </cell>
          <cell r="B927" t="str">
            <v>SU002602</v>
          </cell>
        </row>
        <row r="928">
          <cell r="A928" t="str">
            <v>В/к колбасы Сервелат Филейбургский с ароматными пряностями срез Филейбургская Фикс.вес 0,35 фиброуз Баварушка</v>
          </cell>
          <cell r="B928" t="str">
            <v>SU002602</v>
          </cell>
        </row>
        <row r="929">
          <cell r="A929" t="str">
            <v xml:space="preserve"> 117  Колбаса Сервелат Филейбургский с ароматными пряностями, в/у 0,35 кг срез, БАВАРУШКА ПОКОМ, шт</v>
          </cell>
          <cell r="B929" t="str">
            <v>SU002602</v>
          </cell>
        </row>
        <row r="930">
          <cell r="A930" t="str">
            <v>Колбаса Сервелат Филейбургский с ароматными пряностями, в/у 0,35 кг срез, БАВАРУШКА ПОКОМ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</v>
          </cell>
          <cell r="B931" t="str">
            <v>SU002602</v>
          </cell>
        </row>
        <row r="932">
          <cell r="A932" t="str">
            <v>Колбаса Сервелат Филейбургский с филе сочного окорока, в/у 0,35 кг срез, БАВАРУШКА ПОКОМ</v>
          </cell>
          <cell r="B932" t="str">
            <v>SU002606</v>
          </cell>
        </row>
        <row r="933">
          <cell r="A933" t="str">
            <v>Сервелат Филейбургский с филе сочного окорока в/к 0,35кг Стародворские колбасы</v>
          </cell>
          <cell r="B933" t="str">
            <v>SU002606</v>
          </cell>
        </row>
        <row r="934">
          <cell r="A934" t="str">
            <v>Сервелат Филейбургский с филе сочного окорока в/к 0.35кг Стародворские колбасы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0.З5кг Стародворские колбасы</v>
          </cell>
          <cell r="B935" t="str">
            <v>SU002606</v>
          </cell>
        </row>
        <row r="936">
          <cell r="A936" t="str">
            <v>Сервелат Фмлейбургский с филе сочного окорока 0.35кг</v>
          </cell>
          <cell r="B936" t="str">
            <v>SU002606</v>
          </cell>
        </row>
        <row r="937">
          <cell r="A937" t="str">
            <v>Сервелат Фмлейбургский с филе сочного окорока 0,35кг</v>
          </cell>
          <cell r="B937" t="str">
            <v>SU002606</v>
          </cell>
        </row>
        <row r="938">
          <cell r="A938" t="str">
            <v>Сервелат Филейбургский с филе сочного окорока 0,35кг</v>
          </cell>
          <cell r="B938" t="str">
            <v>SU002606</v>
          </cell>
        </row>
        <row r="939">
          <cell r="A939" t="str">
            <v>Сервелат Филейбургский с филе сочного окорока 0.З5кг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0.35кг</v>
          </cell>
          <cell r="B940" t="str">
            <v>SU002606</v>
          </cell>
        </row>
        <row r="941">
          <cell r="A941" t="str">
            <v>Сервелат Фипейбургский с филе сочного окорока 0,З5кг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0,З5кг</v>
          </cell>
          <cell r="B942" t="str">
            <v>SU002606</v>
          </cell>
        </row>
        <row r="943">
          <cell r="A943" t="str">
            <v>Колбаса 0,35 кг Сервелат Филейбургский с филе сочного окорока срез в/к Фиброуз в/у Баварушка</v>
          </cell>
          <cell r="B943" t="str">
            <v>SU002606</v>
          </cell>
        </row>
        <row r="944">
          <cell r="A944" t="str">
            <v>В/к колбасы Сервелат Филейбургский с филе сочного окорока срез Филейбургская Фикс.вес 0,35 Фиброуз в/у Баварушка</v>
          </cell>
          <cell r="B944" t="str">
            <v>SU002606</v>
          </cell>
        </row>
        <row r="945">
          <cell r="A945" t="str">
            <v xml:space="preserve"> 118  Колбаса Сервелат Филейбургский с филе сочного окорока, в/у 0,35 кг срез, БАВАРУШКА ПОКОМ, шт</v>
          </cell>
          <cell r="B945" t="str">
            <v>SU002606</v>
          </cell>
        </row>
        <row r="946">
          <cell r="A946" t="str">
            <v xml:space="preserve"> 118  Колбаса Сервелат Филейбургский с филе сочного окорока, в/у 0,35 кг срез, БАВАРУШКА ПОКОМ</v>
          </cell>
          <cell r="B946" t="str">
            <v>SU002606</v>
          </cell>
        </row>
        <row r="947">
          <cell r="A947" t="str">
            <v>351 Сосиски Филейбургские с грудкой ТМ Баварушка в оболо амицел в моди газовой среде 0,33 кг  Поком</v>
          </cell>
          <cell r="B947" t="str">
            <v>SU002557</v>
          </cell>
        </row>
        <row r="948">
          <cell r="A948" t="str">
            <v>351 Сосиски Филейбургские с грудкой ТМ Баварушка в оболо амицел в моди газовой среде 0,33 кг  Поком, шт</v>
          </cell>
          <cell r="B948" t="str">
            <v>SU002557</v>
          </cell>
        </row>
        <row r="949">
          <cell r="A949" t="str">
            <v>Сосиски 0,33 кг Баварушки с грудкой Филейбургская П/а мгс Баварушка</v>
          </cell>
          <cell r="B949" t="str">
            <v>SU002557</v>
          </cell>
        </row>
        <row r="950">
          <cell r="A950" t="str">
            <v>114  Сосиски Филейбургские с филе сочного окорока, 0,55 кг, БАВАРУШКА ПОКОМ</v>
          </cell>
          <cell r="B950" t="str">
            <v>SU002419</v>
          </cell>
        </row>
        <row r="951">
          <cell r="A951" t="str">
            <v xml:space="preserve"> 114  Сосиски Филейбургские с филе сочного окорока, 0,55 кг, БАВАРУШКА ПОКОМ, шт</v>
          </cell>
          <cell r="B951" t="str">
            <v>SU002419</v>
          </cell>
        </row>
        <row r="952">
          <cell r="A952" t="str">
            <v>Сосиски 0,55 кг Филейбургские с филе сочного окорока Баварушка в оболочке амицел в модиф.газ. среде</v>
          </cell>
          <cell r="B952" t="str">
            <v>SU002419</v>
          </cell>
        </row>
        <row r="953">
          <cell r="A953" t="str">
            <v>Сосиски Филейбургские с филе сочного окорока, ВЕС, ТМ Баварушка  ПОКОМ</v>
          </cell>
          <cell r="B953" t="str">
            <v>SU002448</v>
          </cell>
        </row>
        <row r="954">
          <cell r="A954" t="str">
            <v>268  Сосиски Филейбургские с филе сочного окорока, ВЕС, ТМ Баварушка  ПОКОМ, кг</v>
          </cell>
          <cell r="B954" t="str">
            <v>SU002448</v>
          </cell>
        </row>
        <row r="955">
          <cell r="A955" t="str">
            <v>268  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СОСИСКИ ФИЛЕЙБУРСКИЕ С СОЧНЫМ ОКОРОКОМ 1,5</v>
          </cell>
          <cell r="B956" t="str">
            <v>SU002448</v>
          </cell>
        </row>
        <row r="957">
          <cell r="A957" t="str">
            <v>СОСИСКИ ФИЛЕЙБУРГСКИЕ С СОЧНЫМ ОКОРОКОМ</v>
          </cell>
          <cell r="B957" t="str">
            <v>SU002448</v>
          </cell>
        </row>
        <row r="958">
          <cell r="A958" t="str">
            <v>Колбаса 0,45 кг вареная Филейбургская Баварушка в оболочке вектор</v>
          </cell>
          <cell r="B958" t="str">
            <v>SU002476</v>
          </cell>
        </row>
        <row r="959">
          <cell r="A959" t="str">
            <v>342 Колбаса вареная Филейбургская ТМ Баварушка ТС Баварушка в оболочке вектор 0,45 кг  ПОКОМ</v>
          </cell>
          <cell r="B959" t="str">
            <v>SU002476</v>
          </cell>
        </row>
        <row r="960">
          <cell r="A960" t="str">
            <v>342 Колбаса вареная Филейбургская ТМ Баварушка ТС Баварушка в оболочке вектор 0,45 кг  ПОКОМ, шт</v>
          </cell>
          <cell r="B960" t="str">
            <v>SU002476</v>
          </cell>
        </row>
        <row r="961">
          <cell r="A961" t="str">
            <v>055  Колбаса вареная Филейбургская, 0,45 кг, БАВАРУШКА ПОКОМ</v>
          </cell>
          <cell r="B961" t="str">
            <v>SU002476</v>
          </cell>
        </row>
        <row r="962">
          <cell r="A962" t="str">
            <v>054  Колбаса вареная Филейбургская с филе сочного окорока, 0,45 кг, БАВАРУШКА ПОКОМ</v>
          </cell>
          <cell r="B962" t="str">
            <v>SU002477</v>
          </cell>
        </row>
        <row r="963">
          <cell r="A963" t="str">
            <v xml:space="preserve"> 054  Колбаса вареная Филейбургская с филе сочного окорока, 0,45 кг, БАВАРУШКА ПОКОМ, шт</v>
          </cell>
          <cell r="B963" t="str">
            <v>SU002477</v>
          </cell>
        </row>
        <row r="964">
          <cell r="A964" t="str">
            <v>Колбаса 0,45 кг вареная Филейбургская с филе сочного окорока Баварушка</v>
          </cell>
          <cell r="B964" t="str">
            <v>SU002477</v>
          </cell>
        </row>
        <row r="965">
          <cell r="A965" t="str">
            <v>265  Колбаса Балыкбургская, ВЕС, ТМ Баварушка  ПОКОМ, кг</v>
          </cell>
          <cell r="B965" t="str">
            <v>SU002612</v>
          </cell>
        </row>
        <row r="966">
          <cell r="A966" t="str">
            <v>265 Колбаса Балыкбургская, ВЕС, ТМ Баварушка ПОКОМ, кг</v>
          </cell>
          <cell r="B966" t="str">
            <v>SU002612</v>
          </cell>
        </row>
        <row r="967">
          <cell r="A967" t="str">
            <v>Балыкбургская в/к е/у Стародворские колбасы</v>
          </cell>
          <cell r="B967" t="str">
            <v>SU002612</v>
          </cell>
        </row>
        <row r="968">
          <cell r="A968" t="str">
            <v>Балыкбургская в!к в/у Стародворские колбасы</v>
          </cell>
          <cell r="B968" t="str">
            <v>SU002612</v>
          </cell>
        </row>
        <row r="969">
          <cell r="A969" t="str">
            <v>Балыкбургская в/к в/у Стародворские колбасы</v>
          </cell>
          <cell r="B969" t="str">
            <v>SU002612</v>
          </cell>
        </row>
        <row r="970">
          <cell r="A970" t="str">
            <v>Баварушка с грудинкой в/к в/у (Балыкбургская), Кг</v>
          </cell>
          <cell r="B970" t="str">
            <v>SU002612</v>
          </cell>
        </row>
        <row r="971">
          <cell r="A971" t="str">
            <v>210  Колбаса Баварушка с грудинкой, ВЕС, фиброуз в/у, ТМ Стародворье ПОКОМ</v>
          </cell>
          <cell r="B971" t="str">
            <v>SU002612</v>
          </cell>
        </row>
        <row r="972">
          <cell r="A972" t="str">
            <v>Колбаса варено-копченая Балыкбургская ТМ Баварушка фиброуз в/у вес СК</v>
          </cell>
          <cell r="B972" t="str">
            <v>SU002612</v>
          </cell>
        </row>
        <row r="973">
          <cell r="A973" t="str">
            <v>Колбаса Балыкбурская с копченым балыком,  БАВАРУШКА ПОКОМ</v>
          </cell>
          <cell r="B973" t="str">
            <v>SU002612</v>
          </cell>
        </row>
        <row r="974">
          <cell r="A974" t="str">
            <v xml:space="preserve"> 265  Колбаса Балыкбургская, ВЕС, ТМ Баварушка  ПОКОМ</v>
          </cell>
          <cell r="B974" t="str">
            <v>SU002612</v>
          </cell>
        </row>
        <row r="975">
          <cell r="A975" t="str">
            <v>Колбаса Балыкбургская Баварушка в/к 700гр (Стародвор) 45 суток, кг</v>
          </cell>
          <cell r="B975" t="str">
            <v>SU002612</v>
          </cell>
        </row>
        <row r="976">
          <cell r="A976" t="str">
            <v>К БАЛЫКБУРСКАЯ 0,7 ТМ БАВАРУШКА</v>
          </cell>
          <cell r="B976" t="str">
            <v>SU002612</v>
          </cell>
        </row>
        <row r="977">
          <cell r="A977" t="str">
            <v>СТ Балыкбурская в/к БАВАРУШКА с балыком</v>
          </cell>
          <cell r="B977" t="str">
            <v>SU002612</v>
          </cell>
        </row>
        <row r="978">
          <cell r="A978" t="str">
            <v>Баварушка Балыкбурская в/к (Стародворские колбасы)</v>
          </cell>
          <cell r="B978" t="str">
            <v>SU002612</v>
          </cell>
        </row>
        <row r="979">
          <cell r="A979" t="str">
            <v>Баварушка Балыкбурская с копч.балыком в/к (Стародворские колбасы)</v>
          </cell>
          <cell r="B979" t="str">
            <v>SU002612</v>
          </cell>
        </row>
        <row r="980">
          <cell r="A980" t="str">
            <v>В/к колбасы Балыкбургская Балыкбургская Весовые фиброуз в/у Баварушка</v>
          </cell>
          <cell r="B980" t="str">
            <v>SU002612</v>
          </cell>
        </row>
        <row r="981">
          <cell r="A981" t="str">
            <v>Колбаса Филейбургская с сочным окороком, ВЕС, ТМ Баварушка  ПОКОМ</v>
          </cell>
          <cell r="B981" t="str">
            <v>SU002613</v>
          </cell>
        </row>
        <row r="982">
          <cell r="A982" t="str">
            <v>Колбаса Филейбургская с сочным окороком, ВЕС, ТМ Баварушка  ПОКОМ, кг</v>
          </cell>
          <cell r="B982" t="str">
            <v>SU002613</v>
          </cell>
        </row>
        <row r="983">
          <cell r="A983" t="str">
            <v>Фипейбургская с сочным окороком в/н в/у Стародворские колбасы</v>
          </cell>
          <cell r="B983" t="str">
            <v>SU002613</v>
          </cell>
        </row>
        <row r="984">
          <cell r="A984" t="str">
            <v>Филейбургская с сочным окорокам в/к в/у Стародворские колбасы</v>
          </cell>
          <cell r="B984" t="str">
            <v>SU002613</v>
          </cell>
        </row>
        <row r="985">
          <cell r="A985" t="str">
            <v>Фипейбургская с сочным окороком в/к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окороком в/к в/у</v>
          </cell>
          <cell r="B986" t="str">
            <v>SU002613</v>
          </cell>
        </row>
        <row r="987">
          <cell r="A987" t="str">
            <v>Филейбургская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в!к в/у Стародворские колбасы</v>
          </cell>
          <cell r="B988" t="str">
            <v>SU002613</v>
          </cell>
        </row>
        <row r="989">
          <cell r="A989" t="str">
            <v>Филейбургская с сочным окороком век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в/к в/у 700гр (Стародвор) 45 суток, кг</v>
          </cell>
          <cell r="B990" t="str">
            <v>SU002613</v>
          </cell>
        </row>
        <row r="991">
          <cell r="A991" t="str">
            <v>Сервелат Баварушка с сочным окороком в/к в/у (Филейбургская), Кг</v>
          </cell>
          <cell r="B991" t="str">
            <v>SU002613</v>
          </cell>
        </row>
        <row r="992">
          <cell r="A992" t="str">
            <v>В/к колбасы Филейбургская с сочным окороком Филейбургская Весовые фиброуз в/у Баварушка</v>
          </cell>
          <cell r="B992" t="str">
            <v>SU002613</v>
          </cell>
        </row>
        <row r="993">
          <cell r="A993" t="str">
            <v>Баварушка Флейбургская с сочн.Окороком в/к в/у Стародворские колбасы</v>
          </cell>
          <cell r="B993" t="str">
            <v>SU002613</v>
          </cell>
        </row>
        <row r="994">
          <cell r="A994" t="str">
            <v>266  Колбаса Филейбургская с сочным окороком, ВЕС, ТМ Баварушка  ПОКОМ, кг</v>
          </cell>
          <cell r="B994" t="str">
            <v>SU002613</v>
          </cell>
        </row>
        <row r="995">
          <cell r="A995" t="str">
            <v xml:space="preserve"> 266  Колбаса Филейбургская с сочным окороком, ВЕС, ТМ Баварушка  ПОКОМ</v>
          </cell>
          <cell r="B995" t="str">
            <v>SU002613</v>
          </cell>
        </row>
        <row r="996">
          <cell r="A996" t="str">
            <v>Колбаса варено-копченая Салями Филейбургская зернистая ТМ Баварушка фиброуз в/у вес СК</v>
          </cell>
          <cell r="B996" t="str">
            <v>SU002614</v>
          </cell>
        </row>
        <row r="997">
          <cell r="A997" t="str">
            <v>Салями Филейбург зернист  в/к 700гр (Стародвор) 45 суток, кг</v>
          </cell>
          <cell r="B997" t="str">
            <v>SU002614</v>
          </cell>
        </row>
        <row r="998">
          <cell r="A998" t="str">
            <v>Салями Филейбург зернист  в/к 700гр (Стародвор) 45 суток вес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 ru</v>
          </cell>
          <cell r="B999" t="str">
            <v>SU002614</v>
          </cell>
        </row>
        <row r="1000">
          <cell r="A1000" t="str">
            <v>В/к колбасы Салями Филейбургская зернистая Филейбургская Весовые фиброуз в/у Баварушка</v>
          </cell>
          <cell r="B1000" t="str">
            <v>SU002614</v>
          </cell>
        </row>
        <row r="1001">
          <cell r="A1001" t="str">
            <v>Колбаса Салями Филейбургская зернистая, оболочка фиброуз, ВЕС, ТМ Баварушка  ПОКОМ</v>
          </cell>
          <cell r="B1001" t="str">
            <v>SU002614</v>
          </cell>
        </row>
        <row r="1002">
          <cell r="A1002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2" t="str">
            <v>SU002614</v>
          </cell>
        </row>
        <row r="1003">
          <cell r="A1003" t="str">
            <v>Сапями Филейбургская зернистая в/у Стародворские колбасы</v>
          </cell>
          <cell r="B1003" t="str">
            <v>SU002614</v>
          </cell>
        </row>
        <row r="1004">
          <cell r="A1004" t="str">
            <v>Салями Филейбургская ЗерниСтая в/у Стародворские колбасы</v>
          </cell>
          <cell r="B1004" t="str">
            <v>SU002614</v>
          </cell>
        </row>
        <row r="1005">
          <cell r="A1005" t="str">
            <v>Салями Филейбургския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Фгллейбургская зернистая в/у Стародворские колбасы</v>
          </cell>
          <cell r="B1007" t="str">
            <v>SU002614</v>
          </cell>
        </row>
        <row r="1008">
          <cell r="A1008" t="str">
            <v>СТ Салями Филейбургская Зернистая вес</v>
          </cell>
          <cell r="B1008" t="str">
            <v>SU002614</v>
          </cell>
        </row>
        <row r="1009">
          <cell r="A1009" t="str">
            <v>Салями зернистая (Баварушка), Кг</v>
          </cell>
          <cell r="B1009" t="str">
            <v>SU002614</v>
          </cell>
        </row>
        <row r="1010">
          <cell r="A1010" t="str">
            <v>Баварушка Филейбургская Зернистая салями в/к в/у Старод.Колб</v>
          </cell>
          <cell r="B1010" t="str">
            <v>SU002614</v>
          </cell>
        </row>
        <row r="1011">
          <cell r="A1011" t="str">
            <v>Колбаса Салями Филейбургская зернистая, ВЕС, ТМ Баварушка  ПОКОМ</v>
          </cell>
          <cell r="B1011" t="str">
            <v>SU002614</v>
          </cell>
        </row>
        <row r="1012">
          <cell r="A1012" t="str">
            <v>266  Колбаса Салями Филейбургская зернистая, ВЕС, ТМ Баварушка  ПОКОМ</v>
          </cell>
          <cell r="B1012" t="str">
            <v>SU002614</v>
          </cell>
        </row>
        <row r="1013">
          <cell r="A1013" t="str">
            <v xml:space="preserve"> 267  Колбаса Салями Филейбургская зернистая, оболочка фиброуз, ВЕС, ТМ Баварушка  ПОКОМ</v>
          </cell>
          <cell r="B1013" t="str">
            <v>SU002614</v>
          </cell>
        </row>
        <row r="1014">
          <cell r="A1014" t="str">
            <v>238  Колбаса Салями Баварушка зернистая, оболочка фиброуз, ВЕС, ТС Баварушка  ПОКОМ</v>
          </cell>
          <cell r="B1014" t="str">
            <v>SU002614</v>
          </cell>
        </row>
        <row r="1015">
          <cell r="A1015" t="str">
            <v>238  Колбаса Салями Баварушка зернистая, оболочка фиброуз, ВЕС, ТС Баварушка  ПОКОМ, кг</v>
          </cell>
          <cell r="B1015" t="str">
            <v>SU002614</v>
          </cell>
        </row>
        <row r="1016">
          <cell r="A1016" t="str">
            <v>211  Колбаса Баварушка с душистым чесноком, ВЕС, фиброуз в/у, ТМ Стародворье ПОКОМ, кг</v>
          </cell>
          <cell r="B1016" t="str">
            <v>SU002615</v>
          </cell>
        </row>
        <row r="1017">
          <cell r="A1017" t="str">
            <v>211  Колбаса Баварушка с душистым чесноком, ВЕС, фиброуз в/у, ТМ Стародворье ПОКОМ</v>
          </cell>
          <cell r="B1017" t="str">
            <v>SU002615</v>
          </cell>
        </row>
        <row r="1018">
          <cell r="A1018" t="str">
            <v>Колбаса Филейбургская с душистым чесноком, ВЕС, ТМ Баварушка  ПОКОМ</v>
          </cell>
          <cell r="B1018" t="str">
            <v>SU002615</v>
          </cell>
        </row>
        <row r="1019">
          <cell r="A1019" t="str">
            <v>Колбаса Филейбургская с душистым чесноком,ВЕС, ТМ Баварушка ПОКОМ</v>
          </cell>
          <cell r="B1019" t="str">
            <v>SU002615</v>
          </cell>
        </row>
        <row r="1020">
          <cell r="A1020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0" t="str">
            <v>SU002615</v>
          </cell>
        </row>
        <row r="1021">
          <cell r="A1021" t="str">
            <v>Филейбургская с душистым чесноком вГк в/у Стародворские колбасы</v>
          </cell>
          <cell r="B1021" t="str">
            <v>SU002615</v>
          </cell>
        </row>
        <row r="1022">
          <cell r="A1022" t="str">
            <v>Филейбургская с душистым чесноком в/к в/у Стародворские колбасы</v>
          </cell>
          <cell r="B1022" t="str">
            <v>SU002615</v>
          </cell>
        </row>
        <row r="1023">
          <cell r="A1023" t="str">
            <v>Филейбургская с душистым чесноком в!к в/у Стародворские колбасы</v>
          </cell>
          <cell r="B1023" t="str">
            <v>SU002615</v>
          </cell>
        </row>
        <row r="1024">
          <cell r="A1024" t="str">
            <v>Баварушка 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362  Колбаса Филейбургская с душистым чесноком, ВЕС, ТМ Баварушка  ПОКОМ</v>
          </cell>
          <cell r="B1025" t="str">
            <v>SU002615</v>
          </cell>
        </row>
        <row r="1026">
          <cell r="A1026" t="str">
            <v>266  Колбаса Филейбургская с душистым чесноком, ВЕС, ТМ Баварушка  ПОКОМ</v>
          </cell>
          <cell r="B1026" t="str">
            <v>SU002615</v>
          </cell>
        </row>
        <row r="1027">
          <cell r="A1027" t="str">
            <v>391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Колбаса Баварушка с душистым чесноком, ВЕС, фиброуз в/у, ТМ Стародворье</v>
          </cell>
          <cell r="B1028" t="str">
            <v>SU002615</v>
          </cell>
        </row>
        <row r="1029">
          <cell r="A1029" t="str">
            <v>В/к колбасы Филейбургская с душистым чесноком Филейбургская Весовые фиброуз в/у Баварушка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 ПОКОМ, кг</v>
          </cell>
          <cell r="B1030" t="str">
            <v>SU002615</v>
          </cell>
        </row>
        <row r="1031">
          <cell r="A1031" t="str">
            <v>211  Колбаса Баварушка с душистым чесноком, ВЕС, фиброуз в/у, ТМ Стародворье ПОКОМ.</v>
          </cell>
          <cell r="B1031" t="str">
            <v>SU002615</v>
          </cell>
        </row>
        <row r="1032">
          <cell r="A1032" t="str">
            <v>290  Колбаса Царедворская, 0,4кг ТМ Стародворье  Поком</v>
          </cell>
          <cell r="B1032" t="str">
            <v>SU002616</v>
          </cell>
        </row>
        <row r="1033">
          <cell r="A1033" t="str">
            <v>Сервелат Филедворский срез в/у 350гр (Стародворье) 40 суток, шт</v>
          </cell>
          <cell r="B1033" t="str">
            <v>SU002617</v>
          </cell>
        </row>
        <row r="1034">
          <cell r="A1034" t="str">
            <v>Сервелат Филедворский 0.З5кг Стародворские колбасы</v>
          </cell>
          <cell r="B1034" t="str">
            <v>SU002617</v>
          </cell>
        </row>
        <row r="1035">
          <cell r="A1035" t="str">
            <v>Сервелат Филедворский 0,З5кг Стародворские колбасы</v>
          </cell>
          <cell r="B1035" t="str">
            <v>SU002617</v>
          </cell>
        </row>
        <row r="1036">
          <cell r="A1036" t="str">
            <v>Сервелат Филедворский О 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0,35хг Стародворские колбасы</v>
          </cell>
          <cell r="B1037" t="str">
            <v>SU002617</v>
          </cell>
        </row>
        <row r="1038">
          <cell r="A1038" t="str">
            <v>Сервелат Фмледворский 0,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0,35кг Стародворские колбасы</v>
          </cell>
          <cell r="B1039" t="str">
            <v>SU002617</v>
          </cell>
        </row>
        <row r="1040">
          <cell r="A1040" t="str">
            <v>Сервелат Филедворскай 0,35кг Стародворские колбасы</v>
          </cell>
          <cell r="B1040" t="str">
            <v>SU002617</v>
          </cell>
        </row>
        <row r="1041">
          <cell r="A1041" t="str">
            <v>Колбаса Сервелат Филедворский, фиброуз, в/у 0,35 кг срез,  ПОКОМ</v>
          </cell>
          <cell r="B1041" t="str">
            <v>SU002617</v>
          </cell>
        </row>
        <row r="1042">
          <cell r="A1042" t="str">
            <v>В/к колбасы Сервелат Филедворский срез Бордо Фикс.вес 0,35 фиброуз в/у стародворье</v>
          </cell>
          <cell r="B1042" t="str">
            <v>SU002617</v>
          </cell>
        </row>
        <row r="1043">
          <cell r="A1043" t="str">
            <v xml:space="preserve"> 272  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272  Колбаса Сервелат Филедворский, фиброуз, в/у 0,35 кг срез,  ПОКОМ</v>
          </cell>
          <cell r="B1044" t="str">
            <v>SU002617</v>
          </cell>
        </row>
        <row r="1045">
          <cell r="A1045" t="str">
            <v>Паштет печеночный 0,1 кг Стародворье со сливочным маслом ламистер</v>
          </cell>
          <cell r="B1045" t="str">
            <v>SU002368</v>
          </cell>
        </row>
        <row r="1046">
          <cell r="A1046" t="str">
            <v>Паштеты Со сливочным маслом ГОСТ Бордо фикс.вес 0,1 Стародворье</v>
          </cell>
          <cell r="B1046" t="str">
            <v>SU002368</v>
          </cell>
        </row>
        <row r="1047">
          <cell r="A1047" t="str">
            <v>347 Паштет печеночный со сливочным маслом ТМ Стародворье ламистер 0,1 кг. Консервы   ПОКОМ</v>
          </cell>
          <cell r="B1047" t="str">
            <v>SU002368</v>
          </cell>
        </row>
        <row r="1048">
          <cell r="A1048" t="str">
            <v>347 Паштет печеночный со сливочным маслом ТМ Стародворье ламистер 0,1 кг. Консервы   ПОКОМ, шт</v>
          </cell>
          <cell r="B1048" t="str">
            <v>SU002368</v>
          </cell>
        </row>
        <row r="1049">
          <cell r="A1049" t="str">
            <v xml:space="preserve"> 285  Паштет печеночный со слив.маслом ТМ Стародворье ламистер 0,1 кг  ПОКОМ</v>
          </cell>
          <cell r="B1049" t="str">
            <v>SU002368</v>
          </cell>
        </row>
        <row r="1050">
          <cell r="A1050" t="str">
            <v>285  Паштет печеночный со слив.маслом ТМ Стародворье ламистер 0,1 кг  ПОКОМ</v>
          </cell>
          <cell r="B1050" t="str">
            <v>SU002368</v>
          </cell>
        </row>
        <row r="1051">
          <cell r="A1051" t="str">
            <v>273  Сосиски Сочинки с сочной грудинкой, МГС 0.4кг,   ПОКОМ, шт</v>
          </cell>
          <cell r="B1051" t="str">
            <v>SU002618</v>
          </cell>
        </row>
        <row r="1052">
          <cell r="A1052" t="str">
            <v>273  Сосиски Сочинки с сочной грудинкой, МГС 0.35кг,   ПОКОМ</v>
          </cell>
          <cell r="B1052" t="str">
            <v>SU002618</v>
          </cell>
        </row>
        <row r="1053">
          <cell r="A1053" t="str">
            <v xml:space="preserve"> 273  Сосиски Сочинки с сочной грудинкой, МГС 0.4кг,   ПОКОМ</v>
          </cell>
          <cell r="B1053" t="str">
            <v>SU002618</v>
          </cell>
        </row>
        <row r="1054">
          <cell r="A1054" t="str">
            <v>Сосиски "Сочинки с сочной грудинкой" Фикс.вес 0,4 П/а мгс ТМ "Стародворье"</v>
          </cell>
          <cell r="B1054" t="str">
            <v>SU002618</v>
          </cell>
        </row>
        <row r="1055">
          <cell r="A1055" t="str">
            <v>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Сочинки с сочной грудинкой, БОРДО МГС 0.4кг,   ПОКОМ</v>
          </cell>
          <cell r="B1056" t="str">
            <v>SU002618</v>
          </cell>
        </row>
        <row r="1057">
          <cell r="A1057" t="str">
            <v>Сосиски Сочинки с грудинкой п/а 0,450гр (Бордо) ШТ, шт</v>
          </cell>
          <cell r="B1057" t="str">
            <v>SU002618</v>
          </cell>
        </row>
        <row r="1058">
          <cell r="A1058" t="str">
            <v>Сосиски Сочинки с грудинкой п/а 0,400гр (Бордо) ШТ, ШТ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Сочинкм с сочной грудинкой 0,45 кг</v>
          </cell>
          <cell r="B1060" t="str">
            <v>SU002618</v>
          </cell>
        </row>
        <row r="1061">
          <cell r="A1061" t="str">
            <v>Сосиски Сочинки с сочной грудинкой 0.45 кг</v>
          </cell>
          <cell r="B1061" t="str">
            <v>SU002618</v>
          </cell>
        </row>
        <row r="1062">
          <cell r="A1062" t="str">
            <v>Сосиски Сочинки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0,45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7" t="str">
            <v>SU002618</v>
          </cell>
        </row>
        <row r="1068">
          <cell r="A1068" t="str">
            <v>Сосиски Сочинки с сочной грудинкой Бордо Фикс.вес 0,4 П/а мгс Стародворье</v>
          </cell>
          <cell r="B1068" t="str">
            <v>SU002618</v>
          </cell>
        </row>
        <row r="1069">
          <cell r="A1069" t="str">
            <v>120  Паштет печеночный Копченый бекон со вкусом копченого бекона 0,1 кг ПОКОМ</v>
          </cell>
          <cell r="B1069" t="str">
            <v>SU002369</v>
          </cell>
        </row>
        <row r="1070">
          <cell r="A1070" t="str">
            <v xml:space="preserve"> 120  Паштет печеночный Копченый бекон со вкусом копченого бекона 0,1 кг ПОКОМ, шт</v>
          </cell>
          <cell r="B1070" t="str">
            <v>SU002369</v>
          </cell>
        </row>
        <row r="1071">
          <cell r="A1071" t="str">
            <v>Паштет печеночный 0,1 кг Стародворье Копченый бекон со вкусом копченого бекона  ламистер</v>
          </cell>
          <cell r="B1071" t="str">
            <v>SU002369</v>
          </cell>
        </row>
        <row r="1072">
          <cell r="A1072" t="str">
            <v>Чипсы сырокопченые с натуральнам филе и парикой, 0,025кг ТМ Ядрена Копоть</v>
          </cell>
          <cell r="B1072" t="str">
            <v>SU002648</v>
          </cell>
        </row>
        <row r="1073">
          <cell r="A1073" t="str">
            <v>370  Колбаса Сервелат Мясорубский с мелкорубленным окороком 0,4 кг срез ТМ Стародворье   ПОКОМ</v>
          </cell>
          <cell r="B1073" t="str">
            <v>SU002659</v>
          </cell>
        </row>
        <row r="1074">
          <cell r="A1074" t="str">
            <v>Сосиски Молокуши миникушай Вязанка Ф/в 0,45 амилюкс мгс Вязанка</v>
          </cell>
          <cell r="B1074" t="str">
            <v>SU002658</v>
          </cell>
        </row>
        <row r="1075">
          <cell r="A1075" t="str">
            <v>Сосиски 0,45 кг Стародворье Молокуши миникушай Вязанка Ф/в  амилюкс мгс</v>
          </cell>
          <cell r="B1075" t="str">
            <v>SU002658</v>
          </cell>
        </row>
        <row r="1076">
          <cell r="A1076" t="str">
            <v>350 Сосиски Молокуши миникушай ТМ Вязанка в оболочке амицел в модифиц газовой среде 0,45 кг  Поком</v>
          </cell>
          <cell r="B1076" t="str">
            <v>SU002658</v>
          </cell>
        </row>
        <row r="1077">
          <cell r="A1077" t="str">
            <v>350 Сосиски Молокуши миникушай ТМ Вязанка в оболочке амицел в модифиц газовой среде 0,45 кг  Поком, шт</v>
          </cell>
          <cell r="B1077" t="str">
            <v>SU002658</v>
          </cell>
        </row>
        <row r="1078">
          <cell r="A1078" t="str">
            <v xml:space="preserve"> 284  Сосиски Молокуши миникушай ТМ Вязанка, 0.45кг, ПОКОМ</v>
          </cell>
          <cell r="B1078" t="str">
            <v>SU002658</v>
          </cell>
        </row>
        <row r="1079">
          <cell r="A1079" t="str">
            <v xml:space="preserve"> 278  Сосиски Сочинки с сочным окороком, МГС 0.4кг,   ПОКОМ</v>
          </cell>
          <cell r="B1079" t="str">
            <v>SU002621</v>
          </cell>
        </row>
        <row r="1080">
          <cell r="A1080" t="str">
            <v>Сосиски Сочинки с сочным окороком, МГС 0.4кг,   ПОКОМ</v>
          </cell>
          <cell r="B1080" t="str">
            <v>SU002621</v>
          </cell>
        </row>
        <row r="1081">
          <cell r="A1081" t="str">
            <v>Сосиски Сочинки с сочным окороком,БОРДО  МГС 0.4кг,   ПОКОМ</v>
          </cell>
          <cell r="B1081" t="str">
            <v>SU002621</v>
          </cell>
        </row>
        <row r="1082">
          <cell r="A1082" t="str">
            <v>Сосиски Сочинки с окорокам 0,45 кг</v>
          </cell>
          <cell r="B1082" t="str">
            <v>SU002621</v>
          </cell>
        </row>
        <row r="1083">
          <cell r="A1083" t="str">
            <v>СОСИСКИ Сочинки С окороком 0,45 КГ</v>
          </cell>
          <cell r="B1083" t="str">
            <v>SU002621</v>
          </cell>
        </row>
        <row r="1084">
          <cell r="A1084" t="str">
            <v>Сосиски Сочинки с окороком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320 Сосиски Сочинки ТМ Стародворье с сочным окороком в оболочке полиамид в модиф газ 0,4 кг  ПОКОМ, шт</v>
          </cell>
          <cell r="B1086" t="str">
            <v>SU002621</v>
          </cell>
        </row>
        <row r="1087">
          <cell r="A1087" t="str">
            <v>320  Сосиски Сочинки с сочным окороком 0,4 кг ТМ Стародворье  ПОКОМ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</v>
          </cell>
          <cell r="B1088" t="str">
            <v>SU002621</v>
          </cell>
        </row>
        <row r="1089">
          <cell r="A1089" t="str">
            <v>Сос Сочинки с окор/0,4,</v>
          </cell>
          <cell r="B1089" t="str">
            <v>SU002621</v>
          </cell>
        </row>
        <row r="1090">
          <cell r="A1090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0" t="str">
            <v>SU002621</v>
          </cell>
        </row>
        <row r="1091">
          <cell r="A1091" t="str">
            <v>Сосиски Сочинки с сочным окороком Бордо Фикс.вес 0,4 П/а мгс Стародворье</v>
          </cell>
          <cell r="B1091" t="str">
            <v>SU002621</v>
          </cell>
        </row>
        <row r="1092">
          <cell r="A1092" t="str">
            <v>405  Сардельки Сливушки ТМ Вязанка в оболочке айпил 0,33 кг. ПОКОМ</v>
          </cell>
          <cell r="B1092" t="str">
            <v>SU002367</v>
          </cell>
        </row>
        <row r="1093">
          <cell r="A1093" t="str">
            <v>421 Сардельки Сливушки #минидельки ТМ Вязанка айпил мгс ф/в 0,33 кг  Поком</v>
          </cell>
          <cell r="B1093" t="str">
            <v>SU002367</v>
          </cell>
        </row>
        <row r="1094">
          <cell r="A1094" t="str">
            <v>298  Колбаса Сливушка ТМ Вязанка, 0,375кг,  ПОКОМ</v>
          </cell>
          <cell r="B1094" t="str">
            <v>SU002733</v>
          </cell>
        </row>
        <row r="1095">
          <cell r="A1095" t="str">
            <v>408 Вареные колбасы Сливушка Вязанка Фикс.вес 0,375 П/а Вязанка  Поком</v>
          </cell>
          <cell r="B1095" t="str">
            <v>SU002733</v>
          </cell>
        </row>
        <row r="1096">
          <cell r="A1096" t="str">
            <v>Сливушка п/а 0.375</v>
          </cell>
          <cell r="B1096" t="str">
            <v>SU002733</v>
          </cell>
        </row>
        <row r="1097">
          <cell r="A1097" t="str">
            <v>Спивушка п/а 0,375</v>
          </cell>
          <cell r="B1097" t="str">
            <v>SU002733</v>
          </cell>
        </row>
        <row r="1098">
          <cell r="A1098" t="str">
            <v>Сливушка п/а 0,375</v>
          </cell>
          <cell r="B1098" t="str">
            <v>SU002733</v>
          </cell>
        </row>
        <row r="1099">
          <cell r="A1099" t="str">
            <v>Вареные колбасы Сливушка Вязанка Фикс.вес 0,375 П/а Вязанка</v>
          </cell>
          <cell r="B1099" t="str">
            <v>SU002733</v>
          </cell>
        </row>
        <row r="1100">
          <cell r="A1100" t="str">
            <v>Классическая (Вязанка) 0,5кг ШТ , ШТ</v>
          </cell>
          <cell r="B1100" t="str">
            <v>SU002674</v>
          </cell>
        </row>
        <row r="1101">
          <cell r="A1101" t="str">
            <v>299 Колбаса Классическая, Вязанка п/а 0,6кг, ПОКОМ</v>
          </cell>
          <cell r="B1101" t="str">
            <v>SU002674</v>
          </cell>
        </row>
        <row r="1102">
          <cell r="A1102" t="str">
            <v>Колбаса Сливушка ТМ Вязанка в оболочке полиамид 0,45 кг  ПОКОМ</v>
          </cell>
          <cell r="B1102" t="str">
            <v>SU002734</v>
          </cell>
        </row>
        <row r="1103">
          <cell r="A1103" t="str">
            <v>Колбаса Сливушка 0.45</v>
          </cell>
          <cell r="B1103" t="str">
            <v>SU002734</v>
          </cell>
        </row>
        <row r="1104">
          <cell r="A1104" t="str">
            <v>Колбаса Сливушка (Вязанка) 0,450кг ШТ , ШТ</v>
          </cell>
          <cell r="B1104" t="str">
            <v>SU002734</v>
          </cell>
        </row>
        <row r="1105">
          <cell r="A1105" t="str">
            <v>Колбаса вязанка Сливушка 0.5</v>
          </cell>
          <cell r="B1105" t="str">
            <v>SU002734</v>
          </cell>
        </row>
        <row r="1106">
          <cell r="A1106" t="str">
            <v>Колбаса Сливушка Вареная 0.45 кг</v>
          </cell>
          <cell r="B1106" t="str">
            <v>SU002734</v>
          </cell>
        </row>
        <row r="1107">
          <cell r="A1107" t="str">
            <v>Колбаса Сливушка вареная 0,45кг/шт Стародворье</v>
          </cell>
          <cell r="B1107" t="str">
            <v>SU002734</v>
          </cell>
        </row>
        <row r="1108">
          <cell r="A1108" t="str">
            <v xml:space="preserve"> 276  Колбаса Сливушка ТМ Вязанка в оболочке полиамид 0,45 кг  ПОКОМ</v>
          </cell>
          <cell r="B1108" t="str">
            <v>SU002734</v>
          </cell>
        </row>
        <row r="1109">
          <cell r="A1109" t="str">
            <v>Сосиски Сочинки с сыром 0,4 кг ТМ Стародворье  ПОКОМ</v>
          </cell>
          <cell r="B1109" t="str">
            <v>SU002686</v>
          </cell>
        </row>
        <row r="1110">
          <cell r="A1110" t="str">
            <v>Сосиски Сочинки с сыром Бордо ф/в 0,4 кг п/а Стародворье</v>
          </cell>
          <cell r="B1110" t="str">
            <v>SU002686</v>
          </cell>
        </row>
        <row r="1111">
          <cell r="A1111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1" t="str">
            <v>SU002686</v>
          </cell>
        </row>
        <row r="1112">
          <cell r="A1112" t="str">
            <v>309  Сосиски Сочинки с сыром 0,4 кг ТМ Стародворье  ПОКОМ , шт</v>
          </cell>
          <cell r="B1112" t="str">
            <v>SU002686</v>
          </cell>
        </row>
        <row r="1113">
          <cell r="A1113" t="str">
            <v>309  Сосиски Сочинки с сыром 0,4 кг ТМ Стародворье  ПОКОМ           , шт</v>
          </cell>
          <cell r="B1113" t="str">
            <v>SU002686</v>
          </cell>
        </row>
        <row r="1114">
          <cell r="A1114" t="str">
            <v>309 Сосиски Сочинки с сыром 0,4 кг ТМ Стародворье ПОКОМ</v>
          </cell>
          <cell r="B1114" t="str">
            <v>SU002686</v>
          </cell>
        </row>
        <row r="1115">
          <cell r="A1115" t="str">
            <v>Сосиски Сочинки с сыром 0.4 кг Стародворские колбасы</v>
          </cell>
          <cell r="B1115" t="str">
            <v>SU002686</v>
          </cell>
        </row>
        <row r="1116">
          <cell r="A1116" t="str">
            <v>Сосиски Сочинки с сыром 0,4 кг Стародворские колбасы</v>
          </cell>
          <cell r="B1116" t="str">
            <v>SU002686</v>
          </cell>
        </row>
        <row r="1117">
          <cell r="A1117" t="str">
            <v>Сосиски сочинки с сыром 0,4</v>
          </cell>
          <cell r="B1117" t="str">
            <v>SU002686</v>
          </cell>
        </row>
        <row r="1118">
          <cell r="A1118" t="str">
            <v>Сосиски сочинки с сыром 0,4 кг</v>
          </cell>
          <cell r="B1118" t="str">
            <v>SU002686</v>
          </cell>
        </row>
        <row r="1119">
          <cell r="A1119" t="str">
            <v xml:space="preserve"> 309  Сосиски Сочинки с сыром 0,4 кг ТМ Стародворье  ПОКОМ</v>
          </cell>
          <cell r="B1119" t="str">
            <v>SU002686</v>
          </cell>
        </row>
        <row r="1120">
          <cell r="A1120" t="str">
            <v xml:space="preserve"> 283  Сосиски Сочинки, ВЕС, ТМ Стародворье ПОКОМ</v>
          </cell>
          <cell r="B1120" t="str">
            <v>SU002725</v>
          </cell>
        </row>
        <row r="1121">
          <cell r="A1121" t="str">
            <v>Сосиски "Сочинки" Весовой п/а ТМ "Стародворье"</v>
          </cell>
          <cell r="B1121" t="str">
            <v>SU002725</v>
          </cell>
        </row>
        <row r="1122">
          <cell r="A1122" t="str">
            <v>Сосиски «Сочинки» Весовой п/а ТМ «Стародворье»</v>
          </cell>
          <cell r="B1122" t="str">
            <v>SU002725</v>
          </cell>
        </row>
        <row r="1123">
          <cell r="A1123" t="str">
            <v>Сосиски Сочинки (Бордо), кг</v>
          </cell>
          <cell r="B1123" t="str">
            <v>SU002725</v>
          </cell>
        </row>
        <row r="1124">
          <cell r="A1124" t="str">
            <v>Сосиски Сочинки (Бордо), Кг</v>
          </cell>
          <cell r="B1124" t="str">
            <v>SU002725</v>
          </cell>
        </row>
        <row r="1125">
          <cell r="A1125" t="str">
            <v>Сосиски Сочинки Бордо Весовой п/а мгс 40 Стародворье</v>
          </cell>
          <cell r="B1125" t="str">
            <v>SU002725</v>
          </cell>
        </row>
        <row r="1126">
          <cell r="A1126" t="str">
            <v>Сосиски Сочинки, ВЕС, ТМ Стародворье ПОКОМ</v>
          </cell>
          <cell r="B1126" t="str">
            <v>SU002725</v>
          </cell>
        </row>
        <row r="1127">
          <cell r="A1127" t="str">
            <v>Ветчина Вязанка с индейкой, вектор 0,45 кг, ТМ Стародворские колбасы</v>
          </cell>
          <cell r="B1127" t="str">
            <v>SU002735</v>
          </cell>
        </row>
        <row r="1128">
          <cell r="A1128" t="str">
            <v>Ветчина Сливушка с индейкой (Вязанка) 0,4кг ШТ, ШТ</v>
          </cell>
          <cell r="B1128" t="str">
            <v>SU002735</v>
          </cell>
        </row>
        <row r="1129">
          <cell r="A1129" t="str">
            <v>393 Ветчины Сливушка с индейкой Вязанка Фикс.вес 0,4 П/а Вязанка  Поком</v>
          </cell>
          <cell r="B1129" t="str">
            <v>SU002735</v>
          </cell>
        </row>
        <row r="1130">
          <cell r="A1130" t="str">
            <v>406 Ветчины Сливушка с индейкой Вязанка Фикс.вес 0,4 П/а Вязанка  Поком</v>
          </cell>
          <cell r="B1130" t="str">
            <v>SU002735</v>
          </cell>
        </row>
        <row r="1131">
          <cell r="A1131" t="str">
            <v>ветчина сливушка с индейкой 0.4</v>
          </cell>
          <cell r="B1131" t="str">
            <v>SU002735</v>
          </cell>
        </row>
        <row r="1132">
          <cell r="A1132" t="str">
            <v>Ветчина Сливушка с индейкой (Вязанка) 0,4кг ШТ, шт</v>
          </cell>
          <cell r="B1132" t="str">
            <v>SU002735</v>
          </cell>
        </row>
        <row r="1133">
          <cell r="A1133" t="str">
            <v>Колбаса Вязанка Ветчина Сливушка 0.4</v>
          </cell>
          <cell r="B1133" t="str">
            <v>SU002735</v>
          </cell>
        </row>
        <row r="1134">
          <cell r="A1134" t="str">
            <v xml:space="preserve"> 408  Ветчина Сливушка с индейкой ТМ Вязанка, 0,4кг  ПОКОМ</v>
          </cell>
          <cell r="B1134" t="str">
            <v>SU002735</v>
          </cell>
        </row>
        <row r="1135">
          <cell r="A1135" t="str">
            <v>Ветчина Сливушка с индейкой ТМ Вязанка, 0,4кг  ПОКОМ</v>
          </cell>
          <cell r="B1135" t="str">
            <v>SU002735</v>
          </cell>
        </row>
        <row r="1136">
          <cell r="A1136" t="str">
            <v xml:space="preserve"> 394 Ветчина Сочинка с сочным окороком ТМ Стародворье полиамид ф/в 0,35 кг  Поком</v>
          </cell>
          <cell r="B1136" t="str">
            <v>SU002757</v>
          </cell>
        </row>
        <row r="1137">
          <cell r="A1137" t="str">
            <v>Ветчина Сочинка ТМ Стародворье, 0,35 кг. ПОКОМ</v>
          </cell>
          <cell r="B1137" t="str">
            <v>SU002757</v>
          </cell>
        </row>
        <row r="1138">
          <cell r="A1138" t="str">
            <v>379  Колбаса Балыкбургская с копченым балыком ТМ Баварушка 0,28 кг срез ПОКОМ, шт</v>
          </cell>
          <cell r="B1138" t="str">
            <v>SU002726</v>
          </cell>
        </row>
        <row r="1139">
          <cell r="A1139" t="str">
            <v>379  Колбаса Балыкбургская с копченым балыком ТМ Баварушка 0,28 кг срез ПОКОМ</v>
          </cell>
          <cell r="B1139" t="str">
            <v>SU002726</v>
          </cell>
        </row>
        <row r="1140">
          <cell r="A1140" t="str">
            <v>Сардельки Сочинки с сочным окороком ТМ Стародворье полиамид мгс ф/в 0,4 кг СК3</v>
          </cell>
          <cell r="B1140" t="str">
            <v>SU002758</v>
          </cell>
        </row>
        <row r="1141">
          <cell r="A1141" t="str">
            <v xml:space="preserve"> 328  Сардельки Сочинки Стародворье ТМ  0,4 кг ПОКОМ</v>
          </cell>
          <cell r="B1141" t="str">
            <v>SU002758</v>
          </cell>
        </row>
        <row r="1142">
          <cell r="A1142" t="str">
            <v>381  Сардельки Сочинки 0,4кг ТМ Стародворье  ПОКОМ</v>
          </cell>
          <cell r="B1142" t="str">
            <v>SU002758</v>
          </cell>
        </row>
        <row r="1143">
          <cell r="A1143" t="str">
            <v>376  Сардельки Сочинки с сочным окороком ТМ Стародворье полиамид мгс ф/в 0,4 кг СК3</v>
          </cell>
          <cell r="B1143" t="str">
            <v>SU002758</v>
          </cell>
        </row>
        <row r="1144">
          <cell r="A1144" t="str">
            <v>Сардельки Сочинки с сочным окороком ТМ Стародворье, 0,4кг СКЗ</v>
          </cell>
          <cell r="B1144" t="str">
            <v>SU002758</v>
          </cell>
        </row>
        <row r="1145">
          <cell r="A1145" t="str">
            <v xml:space="preserve"> 329  Сардельки Сочинки с сыром Стародворье ТМ, 0,4 кг. ПОКОМ</v>
          </cell>
          <cell r="B1145" t="str">
            <v>SU002759</v>
          </cell>
        </row>
        <row r="1146">
          <cell r="A1146" t="str">
            <v>Сард Сочинки с сыром/0,4</v>
          </cell>
          <cell r="B1146" t="str">
            <v>SU002759</v>
          </cell>
        </row>
        <row r="1147">
          <cell r="A1147" t="str">
            <v>352 Сардельки Сочинки с сыром ТМ Стародворье 0,4 кг   ПОКОМ</v>
          </cell>
          <cell r="B1147" t="str">
            <v>SU002759</v>
          </cell>
        </row>
        <row r="1148">
          <cell r="A1148" t="str">
            <v>352  Сардельки Сочинки с сыром 0,4 кг ТМ Стародворье   ПОКОМ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ПОКОМ, шт</v>
          </cell>
          <cell r="B1149" t="str">
            <v>SU002759</v>
          </cell>
        </row>
        <row r="1150">
          <cell r="A1150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0" t="str">
            <v>SU002759</v>
          </cell>
        </row>
        <row r="1151">
          <cell r="A1151" t="str">
            <v>Сардельки Сочинки с сыром Бордо Фикс.вес 0,4 п/а Стародворье</v>
          </cell>
          <cell r="B1151" t="str">
            <v>SU002759</v>
          </cell>
        </row>
        <row r="1152">
          <cell r="A1152" t="str">
            <v>Сардельки Сочинки с сыром Стародворье ТМ, 0,4 кг. ПОКОМ</v>
          </cell>
          <cell r="B1152" t="str">
            <v>SU002759</v>
          </cell>
        </row>
        <row r="1153">
          <cell r="A1153" t="str">
            <v>291  Сосиски Молокуши миникушай ТМ Вязанка, 0.33кг, ПОКОМ</v>
          </cell>
          <cell r="B1153" t="str">
            <v>SU002769</v>
          </cell>
        </row>
        <row r="1154">
          <cell r="A1154" t="str">
            <v>Сосиски Молокуши Миникушай Вязанка фикс.вес 0,33 п/а Вязанка</v>
          </cell>
          <cell r="B1154" t="str">
            <v>SU002769</v>
          </cell>
        </row>
        <row r="1155">
          <cell r="A1155" t="str">
            <v>322 Сосиски Сочинки с сыром ТМ Стародворье в оболочке  ПОКОМ</v>
          </cell>
          <cell r="B1155" t="str">
            <v>SU002795</v>
          </cell>
        </row>
        <row r="1156">
          <cell r="A1156" t="str">
            <v xml:space="preserve"> 327  Сосиски Сочинки с сыром ТМ Стародворье, ВЕС ПОКОМ</v>
          </cell>
          <cell r="B1156" t="str">
            <v>SU002795</v>
          </cell>
        </row>
        <row r="1157">
          <cell r="A1157" t="str">
            <v>Сосиски Сочинки с сырам Стародворские колбасы</v>
          </cell>
          <cell r="B1157" t="str">
            <v>SU002795</v>
          </cell>
        </row>
        <row r="1158">
          <cell r="A1158" t="str">
            <v>Сосиски Сочинки с сыром Стародворские колбасы</v>
          </cell>
          <cell r="B1158" t="str">
            <v>SU002795</v>
          </cell>
        </row>
        <row r="1159">
          <cell r="A1159" t="str">
            <v>Сосиски Сочинки с сыром Бордо Весовой п/а Стародворье</v>
          </cell>
          <cell r="B1159" t="str">
            <v>SU002795</v>
          </cell>
        </row>
        <row r="1160">
          <cell r="A1160" t="str">
            <v>Сосиски Сочинки с сыром ТМ Стародворье, ВЕС ПОКОМ</v>
          </cell>
          <cell r="B1160" t="str">
            <v>SU002795</v>
          </cell>
        </row>
        <row r="1161">
          <cell r="A1161" t="str">
            <v>Колбаса Мясорубская с рубленой грудинкой 0,35кг срез ТМ Стародворье  ПОКОМ</v>
          </cell>
          <cell r="B1161" t="str">
            <v>SU002660</v>
          </cell>
        </row>
        <row r="1162">
          <cell r="A1162" t="str">
            <v>Колбаса Мясорубская ТМ Стародворье с рубленой грудинкой в оболочке фиброуз в вакуумной упаковке 0,35 кг срез</v>
          </cell>
          <cell r="B1162" t="str">
            <v>SU002660</v>
          </cell>
        </row>
        <row r="1163">
          <cell r="A1163" t="str">
            <v>Колбаса Мясорубская ТМ Стародворье с сочной грудинкой , 0,35 кг срез  ПОКОМ   НЕТ ТЕПЕРЬ С РУБЛЕНОЙ</v>
          </cell>
          <cell r="B1163" t="str">
            <v>SU002660</v>
          </cell>
        </row>
        <row r="1164">
          <cell r="A1164" t="str">
            <v>Колбаса Мясорубская ТМ Стародворье с сочной грудинкой , 0,35 кг срез  ПОКОМ</v>
          </cell>
          <cell r="B1164" t="str">
            <v>SU002660</v>
          </cell>
        </row>
        <row r="1165">
          <cell r="A1165" t="str">
            <v>В/к колбасы Мясорубская с сочной грудинкой срез Бордо Фикс.вес 0,35 фиброуз в/у Стародворье</v>
          </cell>
          <cell r="B1165" t="str">
            <v>SU002660</v>
          </cell>
        </row>
        <row r="1166">
          <cell r="A1166" t="str">
            <v>Мясорубсная 0,35 кг</v>
          </cell>
          <cell r="B1166" t="str">
            <v>SU002660</v>
          </cell>
        </row>
        <row r="1167">
          <cell r="A1167" t="str">
            <v>Мясорубская 0.35 кг</v>
          </cell>
          <cell r="B1167" t="str">
            <v>SU002660</v>
          </cell>
        </row>
        <row r="1168">
          <cell r="A1168" t="str">
            <v>Мясарубская 0,35 кг</v>
          </cell>
          <cell r="B1168" t="str">
            <v>SU002660</v>
          </cell>
        </row>
        <row r="1169">
          <cell r="A1169" t="str">
            <v>Мясорубская 0,35 кг</v>
          </cell>
          <cell r="B1169" t="str">
            <v>SU002660</v>
          </cell>
        </row>
        <row r="1170">
          <cell r="A1170" t="str">
            <v>Мясорубская  в/к 350гр (Стародвор) 45 суток шт</v>
          </cell>
          <cell r="B1170" t="str">
            <v>SU002660</v>
          </cell>
        </row>
        <row r="1171">
          <cell r="A1171" t="str">
            <v>277  Колбаса Мясорубская ТМ Стародворье с сочной грудинкой , 0,35 кг срез  ПОКОМ</v>
          </cell>
          <cell r="B1171" t="str">
            <v>SU002660</v>
          </cell>
        </row>
        <row r="1172">
          <cell r="A1172" t="str">
            <v xml:space="preserve"> 296  Колбаса Мясорубская с рубленой грудинкой 0,35кг срез ТМ Стародворье  ПОКОМ</v>
          </cell>
          <cell r="B1172" t="str">
            <v>SU002660</v>
          </cell>
        </row>
        <row r="1173">
          <cell r="A1173" t="str">
            <v>Мясорубская в/к</v>
          </cell>
          <cell r="B1173" t="str">
            <v>SU002756</v>
          </cell>
        </row>
        <row r="1174">
          <cell r="A1174" t="str">
            <v>Мясорубская н/к</v>
          </cell>
          <cell r="B1174" t="str">
            <v>SU002756</v>
          </cell>
        </row>
        <row r="1175">
          <cell r="A1175" t="str">
            <v>Колбаса Мясорубская с рубленой грудинкой ВЕС ТМ Стародворье  ПОКОМ</v>
          </cell>
          <cell r="B1175" t="str">
            <v>SU002756</v>
          </cell>
        </row>
        <row r="1176">
          <cell r="A1176" t="str">
            <v>Колбаса Мясорубская с сочной грудинкой, ВЕС, ТМ Стародворье  ПОКОМ</v>
          </cell>
          <cell r="B1176" t="str">
            <v>SU002756</v>
          </cell>
        </row>
        <row r="1177">
          <cell r="A1177" t="str">
            <v>Мясорубская с рубленой грудинкой в/к (Стародворье), Кг</v>
          </cell>
          <cell r="B1177" t="str">
            <v>SU002756</v>
          </cell>
        </row>
        <row r="1178">
          <cell r="A1178" t="str">
            <v>Мясорубская с рубленой Грудинкой в/к в/у (Староодворские колбасы)</v>
          </cell>
          <cell r="B1178" t="str">
            <v>SU002756</v>
          </cell>
        </row>
        <row r="1179">
          <cell r="A1179" t="str">
            <v>Колбаса Мясорубская с рубленой грудинкой ВЕС ТМ Стародворье  ПОКОМ, кг</v>
          </cell>
          <cell r="B1179" t="str">
            <v>SU002756</v>
          </cell>
        </row>
        <row r="1180">
          <cell r="A1180" t="str">
            <v>297  Колбаса Мясорубская с рубленой грудинкой ВЕС ТМ Стародворье  ПОКОМ, кг</v>
          </cell>
          <cell r="B1180" t="str">
            <v>SU002756</v>
          </cell>
        </row>
        <row r="1181">
          <cell r="A1181" t="str">
            <v xml:space="preserve"> 297  Колбаса Мясорубская с рубленой грудинкой ВЕС ТМ Стародворье  ПОКОМ</v>
          </cell>
          <cell r="B1181" t="str">
            <v>SU002756</v>
          </cell>
        </row>
        <row r="1182">
          <cell r="A1182" t="str">
            <v>Ветчины "Нежная" Весовой п/а ТМ "Зареченские"</v>
          </cell>
          <cell r="B1182" t="str">
            <v>SU002806</v>
          </cell>
        </row>
        <row r="1183">
          <cell r="A1183" t="str">
            <v>Ветчина Нежная ТМ Зареченские,большой батон, ВЕС ПОКОМ,1,8</v>
          </cell>
          <cell r="B1183" t="str">
            <v>SU002811</v>
          </cell>
        </row>
        <row r="1184">
          <cell r="A1184" t="str">
            <v>Ветчина Нежная, (1,8кг б/б), ТМ КОЛБАСНЫЙ СТАНДАРТ ПОКОМ</v>
          </cell>
          <cell r="B1184" t="str">
            <v>SU002811</v>
          </cell>
        </row>
        <row r="1185">
          <cell r="A1185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5" t="str">
            <v>SU002811</v>
          </cell>
        </row>
        <row r="1186">
          <cell r="A1186" t="str">
            <v>Ветчина Нежная ТМ Зареченские,большой батон, ВЕС ПОКОМ</v>
          </cell>
          <cell r="B1186" t="str">
            <v>SU002811</v>
          </cell>
        </row>
        <row r="1187">
          <cell r="A1187" t="str">
            <v>Ветчины «Нежная» Весовой п/а ТМ «Зареченские» большой батон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 (1,3)</v>
          </cell>
          <cell r="B1188" t="str">
            <v>SU002811</v>
          </cell>
        </row>
        <row r="1189">
          <cell r="A1189" t="str">
            <v>320  Ветчина Нежная ТМ Зареченские,большой батон, ВЕС ПОКОМ</v>
          </cell>
          <cell r="B1189" t="str">
            <v>SU002811</v>
          </cell>
        </row>
        <row r="1190">
          <cell r="A1190" t="str">
            <v>Ветчина Нежная Особая Личн истор. 1,8 кг</v>
          </cell>
          <cell r="B1190" t="str">
            <v>SU002811</v>
          </cell>
        </row>
        <row r="1191">
          <cell r="A1191" t="str">
            <v>254  Сосиски Датские, ВЕС, ТМ КОЛБАСНЫЙ СТАНДАРТ ПОКОМ</v>
          </cell>
          <cell r="B1191" t="str">
            <v>SU002655</v>
          </cell>
        </row>
        <row r="1192">
          <cell r="A1192" t="str">
            <v>Сосиски Датские, ВЕС, ТМ КОЛБАСНЫЙ СТАНДАРТ ПОКОМ</v>
          </cell>
          <cell r="B1192" t="str">
            <v>SU002655</v>
          </cell>
        </row>
        <row r="1193">
          <cell r="A1193" t="str">
            <v>Сосиски Датские ТМ Зареченские, ВЕС  ПОКОМ</v>
          </cell>
          <cell r="B1193" t="str">
            <v>SU002655</v>
          </cell>
        </row>
        <row r="1194">
          <cell r="A1194" t="str">
            <v>Сосиски "Датские" НТУ Весовые П/а мгс ТМ "Зареченские"</v>
          </cell>
          <cell r="B1194" t="str">
            <v>SU002655</v>
          </cell>
        </row>
        <row r="1195">
          <cell r="A1195" t="str">
            <v>Сосиски Датские (Славница), кг</v>
          </cell>
          <cell r="B1195" t="str">
            <v>SU002655</v>
          </cell>
        </row>
        <row r="1196">
          <cell r="A1196" t="str">
            <v>Сосиски Датские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 ТМ Славниц (Стародворские Колбасы)</v>
          </cell>
          <cell r="B1198" t="str">
            <v>SU002655</v>
          </cell>
        </row>
        <row r="1199">
          <cell r="A1199" t="str">
            <v>Сосиски датские Стародворские колбасы</v>
          </cell>
          <cell r="B1199" t="str">
            <v>SU002655</v>
          </cell>
        </row>
        <row r="1200">
          <cell r="A1200" t="str">
            <v>Сосиски Датские Стародворские колбасы</v>
          </cell>
          <cell r="B1200" t="str">
            <v>SU002655</v>
          </cell>
        </row>
        <row r="1201">
          <cell r="A1201" t="str">
            <v>СОСИСКИ ДАТСКИЕ 1,3 КОЛБАСНЫЙ СТАНДАРТ, кг</v>
          </cell>
          <cell r="B1201" t="str">
            <v>SU002655</v>
          </cell>
        </row>
        <row r="1202">
          <cell r="A1202" t="str">
            <v>СОСИСКИ ДАТСКИЕ 1,3 КОЛБАСНЫЙ СТАНДАРТ</v>
          </cell>
          <cell r="B1202" t="str">
            <v>SU002655</v>
          </cell>
        </row>
        <row r="1203">
          <cell r="A1203" t="str">
            <v>Сосиски Датские в газе</v>
          </cell>
          <cell r="B1203" t="str">
            <v>SU002655</v>
          </cell>
        </row>
        <row r="1204">
          <cell r="A1204" t="str">
            <v>318 Сосиски Датские ТМ Зареченские колбасы ТС Зареченские п полиамид в модифициров  ПОКОМ</v>
          </cell>
          <cell r="B1204" t="str">
            <v>SU002655</v>
          </cell>
        </row>
        <row r="1205">
          <cell r="A1205" t="str">
            <v xml:space="preserve"> 318  Сосиски Датские ТМ Зареченские, ВЕС  ПОКОМ</v>
          </cell>
          <cell r="B1205" t="str">
            <v>SU002655</v>
          </cell>
        </row>
        <row r="1206">
          <cell r="A1206" t="str">
            <v>234  Колбаса Нежная, п/а, ВЕС, ТМ КОЛБАСНЫЙ СТАНДАРТ ВсхЗв ПОКОМ</v>
          </cell>
          <cell r="B1206" t="str">
            <v>SU002808</v>
          </cell>
        </row>
        <row r="1207">
          <cell r="A1207" t="str">
            <v>234  Колбаса Нежная, п/а, ВЕС, ТМ КОЛБАСНЫЙ СТАНДАРТ ВсхЗв ПОКОМ, кг</v>
          </cell>
          <cell r="B1207" t="str">
            <v>SU002808</v>
          </cell>
        </row>
        <row r="1208">
          <cell r="A1208" t="str">
            <v>234  Колбаса Нежная, п/а, ВЕС, ТМ КОЛБАСНЫЙ СТАНДАРТ ВсхЗв ПОКОМ.</v>
          </cell>
          <cell r="B1208" t="str">
            <v>SU002808</v>
          </cell>
        </row>
        <row r="1209">
          <cell r="A1209" t="str">
            <v>В НЕЖНАЯ П/А 1,5 КОЛБАСНЫЙ СТАНДАРТ, кг</v>
          </cell>
          <cell r="B1209" t="str">
            <v>SU002808</v>
          </cell>
        </row>
        <row r="1210">
          <cell r="A1210" t="str">
            <v>Вареные колбасы «Нежная» НТУ Весовые П/а ТМ «Зареченские»</v>
          </cell>
          <cell r="B1210" t="str">
            <v>SU002808</v>
          </cell>
        </row>
        <row r="1211">
          <cell r="A1211" t="str">
            <v>Колбаса Нежная ТМ Зареченские ВЕС  ПОКОМ</v>
          </cell>
          <cell r="B1211" t="str">
            <v>SU002808</v>
          </cell>
        </row>
        <row r="1212">
          <cell r="A1212" t="str">
            <v>Вареные колбасы "Нежная" НТУ Весовые П/а ТМ "Зареченские"</v>
          </cell>
          <cell r="B1212" t="str">
            <v>SU002808</v>
          </cell>
        </row>
        <row r="1213">
          <cell r="A1213" t="str">
            <v>Нежная вар. ЭК</v>
          </cell>
          <cell r="B1213" t="str">
            <v>SU002808</v>
          </cell>
        </row>
        <row r="1214">
          <cell r="A1214" t="str">
            <v>Нежная вар, ЭК</v>
          </cell>
          <cell r="B1214" t="str">
            <v>SU002808</v>
          </cell>
        </row>
        <row r="1215">
          <cell r="A1215" t="str">
            <v>Нежная вар. 3i{</v>
          </cell>
          <cell r="B1215" t="str">
            <v>SU002808</v>
          </cell>
        </row>
        <row r="1216">
          <cell r="A1216" t="str">
            <v>Нежная нар. ЭК</v>
          </cell>
          <cell r="B1216" t="str">
            <v>SU002808</v>
          </cell>
        </row>
        <row r="1217">
          <cell r="A1217" t="str">
            <v>Нежная вар. 3К</v>
          </cell>
          <cell r="B1217" t="str">
            <v>SU002808</v>
          </cell>
        </row>
        <row r="1218">
          <cell r="A1218" t="str">
            <v>Нежная вар. ЗК</v>
          </cell>
          <cell r="B1218" t="str">
            <v>SU002808</v>
          </cell>
        </row>
        <row r="1219">
          <cell r="A1219" t="str">
            <v>Колбаса Нежная, п/а, ВЕС, ТМ КОЛБАСНЫЙ СТАНДАРТ ПОКОМ</v>
          </cell>
          <cell r="B1219" t="str">
            <v>SU002808</v>
          </cell>
        </row>
        <row r="1220">
          <cell r="A1220" t="str">
            <v>Колбаса вареная Нежная НТУ ТМ Зареченские ТС Зареченские продукты полиамид вес СК</v>
          </cell>
          <cell r="B1220" t="str">
            <v>SU002808</v>
          </cell>
        </row>
        <row r="1221">
          <cell r="A1221" t="str">
            <v>НЕЖНАЯ вареная перевязанная (Колбасный Стандарт) , кг</v>
          </cell>
          <cell r="B1221" t="str">
            <v>SU002808</v>
          </cell>
        </row>
        <row r="1222">
          <cell r="A1222" t="str">
            <v>НЕЖНАЯ вареная перевязанная (Колбасный Стандарт) , Кг</v>
          </cell>
          <cell r="B1222" t="str">
            <v>SU002808</v>
          </cell>
        </row>
        <row r="1223">
          <cell r="A1223" t="str">
            <v>В НЕЖНАЯ П/А 1,5 КОЛБАСНЫЙ СТАНДАРТ</v>
          </cell>
          <cell r="B1223" t="str">
            <v>SU002808</v>
          </cell>
        </row>
        <row r="1224">
          <cell r="A1224" t="str">
            <v>315 Колбаса Нежная ТМ Зареченские ТС Зареченские продукты в оболочкНТУ.  изделие вар  ПОКОМ</v>
          </cell>
          <cell r="B1224" t="str">
            <v>SU002808</v>
          </cell>
        </row>
        <row r="1225">
          <cell r="A1225" t="str">
            <v xml:space="preserve"> 316  Колбаса Нежная ТМ Зареченские ВЕС  ПОКОМ</v>
          </cell>
          <cell r="B1225" t="str">
            <v>SU002808</v>
          </cell>
        </row>
        <row r="1226">
          <cell r="A1226" t="str">
            <v>Колбаса Сервелат Пражский ТМ Зареченские, ВЕС ПОКОМ</v>
          </cell>
          <cell r="B1226" t="str">
            <v>SU002805</v>
          </cell>
        </row>
        <row r="1227">
          <cell r="A1227" t="str">
            <v>Сервелат Пражский в/к ТМ Колбасный стандарт Стародворские колбасы</v>
          </cell>
          <cell r="B1227" t="str">
            <v>SU002805</v>
          </cell>
        </row>
        <row r="1228">
          <cell r="A1228" t="str">
            <v>Сервелат Пражский в!к ТМ Колбасный стандарт Стародворские колбасы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(Славница) в/к в/у, Кг</v>
          </cell>
          <cell r="B1230" t="str">
            <v>SU002805</v>
          </cell>
        </row>
        <row r="1231">
          <cell r="A1231" t="str">
            <v>Колбаса в/к Сервелат Пражский, ВЕС.,ТМ КОЛБАСНЫЙ СТАНДАРТ ПОКОМ</v>
          </cell>
          <cell r="B1231" t="str">
            <v>SU002805</v>
          </cell>
        </row>
        <row r="1232">
          <cell r="A1232" t="str">
            <v>Копченые колбасы Пражский Зареченские продукты Весовой фиброуз Зареченские</v>
          </cell>
          <cell r="B1232" t="str">
            <v>SU002805</v>
          </cell>
        </row>
        <row r="1233">
          <cell r="A1233" t="str">
            <v>212  Колбаса в/к Сервелат Пражский, ВЕС.,ТМ КОЛБАСНЫЙ СТАНДАРТ ПОКОМ, кг</v>
          </cell>
          <cell r="B1233" t="str">
            <v>SU002805</v>
          </cell>
        </row>
        <row r="1234">
          <cell r="A1234" t="str">
            <v>212  Колбаса в/к Сервелат Пражский, ВЕС.,ТМ КОЛБАСНЫЙ СТАНДАРТ ПОКОМ</v>
          </cell>
          <cell r="B1234" t="str">
            <v>SU002805</v>
          </cell>
        </row>
        <row r="1235">
          <cell r="A1235" t="str">
            <v>316 Колбаса варенокоиз мяса птицы Сервелат Пражский ТМ Зареченские ТС Зареченские  ПОКОМ</v>
          </cell>
          <cell r="B1235" t="str">
            <v>SU002805</v>
          </cell>
        </row>
        <row r="1236">
          <cell r="A1236" t="str">
            <v>321 В/к колбасы Пражский Зареченские продукты Весовой фиброуз в/у 40 Зареченские</v>
          </cell>
          <cell r="B1236" t="str">
            <v>SU002805</v>
          </cell>
        </row>
        <row r="1237">
          <cell r="A1237" t="str">
            <v xml:space="preserve"> 321  Колбаса Сервелат Пражский ТМ Зареченские, ВЕС ПОКОМ</v>
          </cell>
          <cell r="B1237" t="str">
            <v>SU002805</v>
          </cell>
        </row>
        <row r="1238">
          <cell r="A1238" t="str">
            <v>Сосиски Сочинки по-баварски,  0.4кг, ТМ Стародворье  ПОКОМ</v>
          </cell>
          <cell r="B1238" t="str">
            <v>SU002799</v>
          </cell>
        </row>
        <row r="1239">
          <cell r="A1239" t="str">
            <v>Сочинки по-баварски 0,400гр (Бордо) ШТ, ШТ</v>
          </cell>
          <cell r="B1239" t="str">
            <v>SU002799</v>
          </cell>
        </row>
        <row r="1240">
          <cell r="A1240" t="str">
            <v>Сосиски 0,4 кг Сочинки по-баварски Бавария  п/а мгс Стародворье</v>
          </cell>
          <cell r="B1240" t="str">
            <v>SU002799</v>
          </cell>
        </row>
        <row r="1241">
          <cell r="A1241" t="str">
            <v>Сосиски Сочинки по-баварски Бавария Фикс.вес 0,4 П/а мгс Стародворье</v>
          </cell>
          <cell r="B1241" t="str">
            <v>SU002799</v>
          </cell>
        </row>
        <row r="1242">
          <cell r="A1242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2" t="str">
            <v>SU002799</v>
          </cell>
        </row>
        <row r="1243">
          <cell r="A1243" t="str">
            <v xml:space="preserve"> 302  Сосиски Сочинки по-баварски,  0.4кг, ТМ Стародворье  ПОКОМ, шт</v>
          </cell>
          <cell r="B1243" t="str">
            <v>SU002799</v>
          </cell>
        </row>
        <row r="1244">
          <cell r="A1244" t="str">
            <v xml:space="preserve"> 302  Сосиски Сочинки по-баварски,  0.4кг, ТМ Стародворье  ПОКОМ</v>
          </cell>
          <cell r="B1244" t="str">
            <v>SU002799</v>
          </cell>
        </row>
        <row r="1245">
          <cell r="A1245" t="str">
            <v>Сосиски Сочинки по-баварски с сыром,  0.4кг, ТМ Стародворье  ПОКОМ</v>
          </cell>
          <cell r="B1245" t="str">
            <v>SU002801</v>
          </cell>
        </row>
        <row r="1246">
          <cell r="A1246" t="str">
            <v>Сочинки по-баварски с сыром 0,400гр (Бордо) ШТ, шт</v>
          </cell>
          <cell r="B1246" t="str">
            <v>SU002801</v>
          </cell>
        </row>
        <row r="1247">
          <cell r="A1247" t="str">
            <v>Сочинки по-баварски с сыром 0,400гр (Бордо) ШТ, ШТ</v>
          </cell>
          <cell r="B1247" t="str">
            <v>SU002801</v>
          </cell>
        </row>
        <row r="1248">
          <cell r="A1248" t="str">
            <v>Сосиски Сочинки по-баварски с сыром Бавария Фикс.вес 0,4 П/а мгс Стародворье</v>
          </cell>
          <cell r="B1248" t="str">
            <v>SU002801</v>
          </cell>
        </row>
        <row r="1249">
          <cell r="A1249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9" t="str">
            <v>SU002801</v>
          </cell>
        </row>
        <row r="1250">
          <cell r="A1250" t="str">
            <v>301  Сосиски Сочинки по-баварски с сыром,  0.4кг, ТМ Стародворье  ПОКОМ, шт</v>
          </cell>
          <cell r="B1250" t="str">
            <v>SU002801</v>
          </cell>
        </row>
        <row r="1251">
          <cell r="A1251" t="str">
            <v xml:space="preserve"> 301  Сосиски Сочинки по-баварски с сыром,  0.4кг, ТМ Стародворье  ПОКОМ</v>
          </cell>
          <cell r="B1251" t="str">
            <v>SU002801</v>
          </cell>
        </row>
        <row r="1252">
          <cell r="A1252" t="str">
            <v>Колбаса вареная Молокуша 0,45кг ТМ Вязанка  ПОКОМ</v>
          </cell>
          <cell r="B1252" t="str">
            <v>SU002816</v>
          </cell>
        </row>
        <row r="1253">
          <cell r="A1253" t="str">
            <v>Колбаса Молочная  Вязанка 1 сорт 450гр (Стародвор) 45 суток, шт (Молокуша)</v>
          </cell>
          <cell r="B1253" t="str">
            <v>SU002816</v>
          </cell>
        </row>
        <row r="1254">
          <cell r="A1254" t="str">
            <v>Вареные колбасы Молокуша Вязанка Фикс.вес 0,45 п/а Вязанка</v>
          </cell>
          <cell r="B1254" t="str">
            <v>SU002816</v>
          </cell>
        </row>
        <row r="1255">
          <cell r="A1255" t="str">
            <v>Вязанка Мопокушка 045кг Стародворские колбасы</v>
          </cell>
          <cell r="B1255" t="str">
            <v>SU002816</v>
          </cell>
        </row>
        <row r="1256">
          <cell r="A1256" t="str">
            <v>Вязанка Молокушка 045кг Стародворские колбасы</v>
          </cell>
          <cell r="B1256" t="str">
            <v>SU002816</v>
          </cell>
        </row>
        <row r="1257">
          <cell r="A1257" t="str">
            <v>Молочная (Вязанка) 0,5кг ШТ, ШТ</v>
          </cell>
          <cell r="B1257" t="str">
            <v>SU002816</v>
          </cell>
        </row>
        <row r="1258">
          <cell r="A1258" t="str">
            <v>Колбаса Вязанка Молочная 0.5</v>
          </cell>
          <cell r="B1258" t="str">
            <v>SU002816</v>
          </cell>
        </row>
        <row r="1259">
          <cell r="A1259" t="str">
            <v>Молочная Вектор вар 450 гр Стародвор.кобасы</v>
          </cell>
          <cell r="B1259" t="str">
            <v>SU002816</v>
          </cell>
        </row>
        <row r="1260">
          <cell r="A1260" t="str">
            <v>367 Вареные колбасы Молокуша Вязанка Фикс.вес 0,45 п/а Вязанка  ПОКОМ</v>
          </cell>
          <cell r="B1260" t="str">
            <v>SU002816</v>
          </cell>
        </row>
        <row r="1261">
          <cell r="A1261" t="str">
            <v xml:space="preserve"> 322  Колбаса вареная Молокуша 0,45кг ТМ Вязанка  ПОКОМ</v>
          </cell>
          <cell r="B1261" t="str">
            <v>SU002816</v>
          </cell>
        </row>
        <row r="1262">
          <cell r="A1262" t="str">
            <v>313 Колбаса вареная Молокуша ТМ Вязанка в оболочке полиамид. ВЕС  ПОКОМ</v>
          </cell>
          <cell r="B1262" t="str">
            <v>SU002830</v>
          </cell>
        </row>
        <row r="1263">
          <cell r="A1263" t="str">
            <v>Вареные колбасы Молокуша Вязанка Вес п/а Вязанка</v>
          </cell>
          <cell r="B1263" t="str">
            <v>SU002830</v>
          </cell>
        </row>
        <row r="1264">
          <cell r="A1264" t="str">
            <v>Колб. Молоч. стародворская, Вязанка вектор, ВЕС. ПОКОМ, кг</v>
          </cell>
          <cell r="B1264" t="str">
            <v>SU002830</v>
          </cell>
        </row>
        <row r="1265">
          <cell r="A1265" t="str">
            <v>Колбаса Молочная  Вязанка 1 сорт 1,3кг (Стародвор) 45 суток, кг (Молокуша)</v>
          </cell>
          <cell r="B1265" t="str">
            <v>SU002830</v>
          </cell>
        </row>
        <row r="1266">
          <cell r="A1266" t="str">
            <v>Колбаса вареная Молокуша ТМ Вязанка ВЕС, ПОКОМ</v>
          </cell>
          <cell r="B1266" t="str">
            <v>SU002830</v>
          </cell>
        </row>
        <row r="1267">
          <cell r="A1267" t="str">
            <v>колбаса вареная молокуша тм вязанка</v>
          </cell>
          <cell r="B1267" t="str">
            <v>SU002830</v>
          </cell>
        </row>
        <row r="1268">
          <cell r="A1268" t="str">
            <v>Колбаса Вареная Молокуша ТМ Взанка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Вязанка Мопокушка Стародворскме колбасы</v>
          </cell>
          <cell r="B1271" t="str">
            <v>SU002830</v>
          </cell>
        </row>
        <row r="1272">
          <cell r="A1272" t="str">
            <v>Вязанка Мопокушка Стародворские колбасы</v>
          </cell>
          <cell r="B1272" t="str">
            <v>SU002830</v>
          </cell>
        </row>
        <row r="1273">
          <cell r="A1273" t="str">
            <v>Вязанка Молокушка Стародворские колбасы</v>
          </cell>
          <cell r="B1273" t="str">
            <v>SU002830</v>
          </cell>
        </row>
        <row r="1274">
          <cell r="A1274" t="str">
            <v>Вязанка Молокушка Стародаорскме колбасы</v>
          </cell>
          <cell r="B1274" t="str">
            <v>SU002830</v>
          </cell>
        </row>
        <row r="1275">
          <cell r="A1275" t="str">
            <v>Вязанка Молокушка Стародворскме колбасы</v>
          </cell>
          <cell r="B1275" t="str">
            <v>SU002830</v>
          </cell>
        </row>
        <row r="1276">
          <cell r="A1276" t="str">
            <v>Вязана Молокушка Стародворскме колбасы</v>
          </cell>
          <cell r="B1276" t="str">
            <v>SU002830</v>
          </cell>
        </row>
        <row r="1277">
          <cell r="A1277" t="str">
            <v>002   Колб. Молоч. стародворская, Вязанка вектор, ВЕС. ПОКОМ</v>
          </cell>
          <cell r="B1277" t="str">
            <v>SU002830</v>
          </cell>
        </row>
        <row r="1278">
          <cell r="A1278" t="str">
            <v>002   Колб. Молоч. стародворская, Вязанка вектор, ВЕС. ПОКОМ, кг</v>
          </cell>
          <cell r="B1278" t="str">
            <v>SU002830</v>
          </cell>
        </row>
        <row r="1279">
          <cell r="A1279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79" t="str">
            <v>SU002830</v>
          </cell>
        </row>
        <row r="1280">
          <cell r="A1280" t="str">
            <v>Вар Молокуша Вязанка/вес</v>
          </cell>
          <cell r="B1280" t="str">
            <v>SU002830</v>
          </cell>
        </row>
        <row r="1281">
          <cell r="A1281" t="str">
            <v>Молочная (Вязанка), Кг</v>
          </cell>
          <cell r="B1281" t="str">
            <v>SU002830</v>
          </cell>
        </row>
        <row r="1282">
          <cell r="A1282" t="str">
            <v xml:space="preserve">Молочная Вектор вар п/а Стародвор. колбасы </v>
          </cell>
          <cell r="B1282" t="str">
            <v>SU002830</v>
          </cell>
        </row>
        <row r="1283">
          <cell r="A1283" t="str">
            <v>Колбаса вареная Молокуша ТМ Вязанка вес.</v>
          </cell>
          <cell r="B1283" t="str">
            <v>SU002830</v>
          </cell>
        </row>
        <row r="1284">
          <cell r="A1284" t="str">
            <v>315 Вареные колбасы Молокуша Вязанка Вес п/а Вязанка</v>
          </cell>
          <cell r="B1284" t="str">
            <v>SU002830</v>
          </cell>
        </row>
        <row r="1285">
          <cell r="A1285" t="str">
            <v>315 Колбаса вареная Молокуша ТМ Вязанка в оболочке полиамид. ВЕС  ПОКОМ</v>
          </cell>
          <cell r="B1285" t="str">
            <v>SU002830</v>
          </cell>
        </row>
        <row r="1286">
          <cell r="A1286" t="str">
            <v xml:space="preserve"> 315  Колбаса вареная Молокуша ТМ Вязанка ВЕС, ПОКОМ</v>
          </cell>
          <cell r="B1286" t="str">
            <v>SU002830</v>
          </cell>
        </row>
        <row r="1287">
          <cell r="A1287" t="str">
            <v>322  Колбаса Сочинка с сочным окороком 0,45кг   ПОКОМ</v>
          </cell>
          <cell r="B1287" t="str">
            <v>SU002823</v>
          </cell>
        </row>
        <row r="1288">
          <cell r="A1288" t="str">
            <v>326  Колбаса Сочинка с сочным окороком 0,45кг   ПОКОМ</v>
          </cell>
          <cell r="B1288" t="str">
            <v>SU002823</v>
          </cell>
        </row>
        <row r="1289">
          <cell r="A1289" t="str">
            <v>456 Колбаса вареная Сочинка ТМ Стародворье в оболочке полиамид 0,45 кг.Мясной продукт.  Поком</v>
          </cell>
          <cell r="B1289" t="str">
            <v>SU002823</v>
          </cell>
        </row>
        <row r="1290">
          <cell r="A1290" t="str">
            <v>440 Колбаса Стародворье 450г Сочинка с сочным окороком вар  Поком</v>
          </cell>
          <cell r="B1290" t="str">
            <v>SU002823</v>
          </cell>
        </row>
        <row r="1291">
          <cell r="A1291" t="str">
            <v>Колбаса вареная Филейская ТМ Вязанка ТС Классическая, 0,45 кг. ПОКОМ</v>
          </cell>
          <cell r="B1291" t="str">
            <v>SU002815</v>
          </cell>
        </row>
        <row r="1292">
          <cell r="A1292" t="str">
            <v>Колбаса Классическая, Вязанка вектор 0,5кг, ПОКОМ, шт</v>
          </cell>
          <cell r="B1292" t="str">
            <v>SU002815</v>
          </cell>
        </row>
        <row r="1293">
          <cell r="A1293" t="str">
            <v>Колбаса Вареная Классическая Вязанка высш.сорт 450гр (Стародвор) 45 суток, шт Филейская</v>
          </cell>
          <cell r="B1293" t="str">
            <v>SU002815</v>
          </cell>
        </row>
        <row r="1294">
          <cell r="A1294" t="str">
            <v>Вареные колбасы «Филейская» Фикс.вес 0,45 Вектор ТМ «Вязанка»</v>
          </cell>
          <cell r="B1294" t="str">
            <v>SU002815</v>
          </cell>
        </row>
        <row r="1295">
          <cell r="A1295" t="str">
            <v>Филейская Вязанка Классичечкая 0.45кг Стародворские колбасы</v>
          </cell>
          <cell r="B1295" t="str">
            <v>SU002815</v>
          </cell>
        </row>
        <row r="1296">
          <cell r="A1296" t="str">
            <v>Филейская Вязанка Классичечкая 0,45кг Стародворские колбасы</v>
          </cell>
          <cell r="B1296" t="str">
            <v>SU002815</v>
          </cell>
        </row>
        <row r="1297">
          <cell r="A1297" t="str">
            <v>Филейская Вязанка Классичечхая 0,45кг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КЛассическая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Классическая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Классицечкая 0,45кг Стародворские колбасы</v>
          </cell>
          <cell r="B1300" t="str">
            <v>SU002815</v>
          </cell>
        </row>
        <row r="1301">
          <cell r="A1301" t="str">
            <v>Классическая Филейская Вектор вар 450 гр Стародв. Колбасы</v>
          </cell>
          <cell r="B1301" t="str">
            <v>SU002815</v>
          </cell>
        </row>
        <row r="1302">
          <cell r="A1302" t="str">
            <v>Классическая Филейская Вектор вар 450 гр Стародв. колбасы</v>
          </cell>
          <cell r="B1302" t="str">
            <v>SU002815</v>
          </cell>
        </row>
        <row r="1303">
          <cell r="A1303" t="str">
            <v>Колбаса Вязанка класическая 0.5</v>
          </cell>
          <cell r="B1303" t="str">
            <v>SU002815</v>
          </cell>
        </row>
        <row r="1304">
          <cell r="A1304" t="str">
            <v>Колбаса филейская 0.5</v>
          </cell>
          <cell r="B1304" t="str">
            <v>SU002815</v>
          </cell>
        </row>
        <row r="1305">
          <cell r="A1305" t="str">
            <v>Колбаса Филейская 0.45 кг</v>
          </cell>
          <cell r="B1305" t="str">
            <v>SU002815</v>
          </cell>
        </row>
        <row r="1306">
          <cell r="A1306" t="str">
            <v>Колбаса Филейская вареная 0,45кг/шт Вязанка</v>
          </cell>
          <cell r="B1306" t="str">
            <v>SU002815</v>
          </cell>
        </row>
        <row r="1307">
          <cell r="A1307" t="str">
            <v>Колбаса филейская вареная вязанка 0.45</v>
          </cell>
          <cell r="B1307" t="str">
            <v>SU002815</v>
          </cell>
        </row>
        <row r="1308">
          <cell r="A1308" t="str">
            <v>319 Колбаса Филейская, Вязанка вектор 0,45кг, ПОКОМ, шт</v>
          </cell>
          <cell r="B1308" t="str">
            <v>SU002815</v>
          </cell>
        </row>
        <row r="1309">
          <cell r="A1309" t="str">
            <v xml:space="preserve"> 319  Колбаса вареная Филейская ТМ Вязанка ТС Классическая, 0,45 кг. ПОКОМ</v>
          </cell>
          <cell r="B1309" t="str">
            <v>SU002815</v>
          </cell>
        </row>
        <row r="1310">
          <cell r="A1310" t="str">
            <v>Колбаса вареная Филейская ТМ Вязанка ТС Классическая ВЕС  ПОКОМ</v>
          </cell>
          <cell r="B1310" t="str">
            <v>SU002829</v>
          </cell>
        </row>
        <row r="1311">
          <cell r="A1311" t="str">
            <v>Колбаса Филейская (Классическая), Вязанка вектор, ВЕС.ПОКОМ, кг</v>
          </cell>
          <cell r="B1311" t="str">
            <v>SU002829</v>
          </cell>
        </row>
        <row r="1312">
          <cell r="A1312" t="str">
            <v>Колбаса Классическая, Вязанка вектор, ВЕС., ВсхЗв. ПОКОМ, кг</v>
          </cell>
          <cell r="B1312" t="str">
            <v>SU002829</v>
          </cell>
        </row>
        <row r="1313">
          <cell r="A1313" t="str">
            <v>Колбаса Классическая, Вязанка вектор, ВЕС.ПОКОМ, кг</v>
          </cell>
          <cell r="B1313" t="str">
            <v>SU002829</v>
          </cell>
        </row>
        <row r="1314">
          <cell r="A1314" t="str">
            <v>Классическая (Вязанка) , Кг</v>
          </cell>
          <cell r="B1314" t="str">
            <v>SU002829</v>
          </cell>
        </row>
        <row r="1315">
          <cell r="A1315" t="str">
            <v>Колбаса Вареная Классическая Вязанка высш.сорт кг  (Стародвор) 45 суток, кг 1,3 Филейская</v>
          </cell>
          <cell r="B1315" t="str">
            <v>SU002829</v>
          </cell>
        </row>
        <row r="1316">
          <cell r="A1316" t="str">
            <v>Вареные колбасы «Филейская» Весовые Вектор ТМ «Вязанка»</v>
          </cell>
          <cell r="B1316" t="str">
            <v>SU002829</v>
          </cell>
        </row>
        <row r="1317">
          <cell r="A1317" t="str">
            <v>Колбаса филейская, Вязанка вектор, ВЕС.ПОКОМ, кг</v>
          </cell>
          <cell r="B1317" t="str">
            <v>SU002829</v>
          </cell>
        </row>
        <row r="1318">
          <cell r="A1318" t="str">
            <v>Классическая Филейская Вязанка вар п/а Стародвор.колбасы</v>
          </cell>
          <cell r="B1318" t="str">
            <v>SU002829</v>
          </cell>
        </row>
        <row r="1319">
          <cell r="A1319" t="str">
            <v>Филейская Классическая вязанка ОС 0 Стародворские колбасы</v>
          </cell>
          <cell r="B1319" t="str">
            <v>SU002829</v>
          </cell>
        </row>
        <row r="1320">
          <cell r="A1320" t="str">
            <v>Филейская Классическая вязанка ОСО Стародворские колбасы</v>
          </cell>
          <cell r="B1320" t="str">
            <v>SU002829</v>
          </cell>
        </row>
        <row r="1321">
          <cell r="A1321" t="str">
            <v>Филейская Классическая вязанка ООО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000 Стародворские колбасы</v>
          </cell>
          <cell r="B1322" t="str">
            <v>SU002829</v>
          </cell>
        </row>
        <row r="1323">
          <cell r="A1323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3" t="str">
            <v>SU002829</v>
          </cell>
        </row>
        <row r="1324">
          <cell r="A1324" t="str">
            <v>Колбаса Филейская, Вязанка вектор, ВЕС.ПОКОМ, кг</v>
          </cell>
          <cell r="B1324" t="str">
            <v>SU002829</v>
          </cell>
        </row>
        <row r="1325">
          <cell r="A1325" t="str">
            <v>Колбаса Филейская Вареная Вязанка</v>
          </cell>
          <cell r="B1325" t="str">
            <v>SU002829</v>
          </cell>
        </row>
        <row r="1326">
          <cell r="A1326" t="str">
            <v>В ФИЛЕЙСКАЯ ВЯЗАНКА СТАРОДВОР 1,3</v>
          </cell>
          <cell r="B1326" t="str">
            <v>SU002829</v>
          </cell>
        </row>
        <row r="1327">
          <cell r="A1327" t="str">
            <v>006  Колбаса Докторская Классическая Вязанка вектор,ВЕС. ПОКОМ, кг (Классическая)</v>
          </cell>
          <cell r="B1327" t="str">
            <v>SU002829</v>
          </cell>
        </row>
        <row r="1328">
          <cell r="A1328" t="str">
            <v>330  Колбаса вареная Филейская ТМ Вязанка. ВЕС  ПОКОМ</v>
          </cell>
          <cell r="B1328" t="str">
            <v>SU002829</v>
          </cell>
        </row>
        <row r="1329">
          <cell r="A1329" t="str">
            <v>330 Колбаса Филейская, Вязанка вектор, ВЕС.ПОКОМ, кг</v>
          </cell>
          <cell r="B1329" t="str">
            <v>SU002829</v>
          </cell>
        </row>
        <row r="1330">
          <cell r="A1330" t="str">
            <v xml:space="preserve"> 330  Колбаса вареная Филейская ТМ Вязанка ТС Классическая ВЕС  ПОКОМ</v>
          </cell>
          <cell r="B1330" t="str">
            <v>SU002829</v>
          </cell>
        </row>
        <row r="1331">
          <cell r="A1331" t="str">
            <v>010  Колбаса Классическая, Вязанка вектор, ВЕС.ПОКОМ</v>
          </cell>
          <cell r="B1331" t="str">
            <v>SU002829</v>
          </cell>
        </row>
        <row r="1332">
          <cell r="A1332" t="str">
            <v>314 Колбаса вареная Филейская ТМ Вязанка ТС Классическая в оболочке полиамид.  ПОКОМ , кг</v>
          </cell>
          <cell r="B1332" t="str">
            <v>SU002829</v>
          </cell>
        </row>
        <row r="1333">
          <cell r="A1333" t="str">
            <v xml:space="preserve">314 Колбаса вареная Филейская ТМ Вязанка ТС Классическая в оболочке полиамид. ПОКОМ </v>
          </cell>
          <cell r="B1333" t="str">
            <v>SU002829</v>
          </cell>
        </row>
        <row r="1334">
          <cell r="A1334" t="str">
            <v xml:space="preserve">314 Колбаса вареная Филейская ТМ Вязанка ТС Классическая в оболочке полиамид.  ПОКОМ </v>
          </cell>
          <cell r="B1334" t="str">
            <v>SU002829</v>
          </cell>
        </row>
        <row r="1335">
          <cell r="A1335" t="str">
            <v>Ветчина Столичная  Вязанка 500гр (Стародвор) 45 суток, шт филейская</v>
          </cell>
          <cell r="B1335" t="str">
            <v>SU002814</v>
          </cell>
        </row>
        <row r="1336">
          <cell r="A1336" t="str">
            <v>Ветчины «Филейская» Фикс.вес 0,45 Вектор ТМ «Вязанка»</v>
          </cell>
          <cell r="B1336" t="str">
            <v>SU002814</v>
          </cell>
        </row>
        <row r="1337">
          <cell r="A1337" t="str">
            <v>Ветчина Филейская ТМ Вязанка Столичная 0,45 кг ПОКОМ</v>
          </cell>
          <cell r="B1337" t="str">
            <v>SU002814</v>
          </cell>
        </row>
        <row r="1338">
          <cell r="A1338" t="str">
            <v>Ветчина Столичная  Вязанка 450гр (Стародвор) 45 суток, шт филейская</v>
          </cell>
          <cell r="B1338" t="str">
            <v>SU002814</v>
          </cell>
        </row>
        <row r="1339">
          <cell r="A1339" t="str">
            <v>Филейская Вязанка Ветчина Столичная 0,45Кг Стародворские колбасы</v>
          </cell>
          <cell r="B1339" t="str">
            <v>SU002814</v>
          </cell>
        </row>
        <row r="1340">
          <cell r="A1340" t="str">
            <v>Фипейская Вязанка Ветчина Столичная 0,45кг Стародворские колбасы</v>
          </cell>
          <cell r="B1340" t="str">
            <v>SU002814</v>
          </cell>
        </row>
        <row r="1341">
          <cell r="A1341" t="str">
            <v>Филейская Вязанка Ветчина Столичная о,45кг Стародворские колбасы</v>
          </cell>
          <cell r="B1341" t="str">
            <v>SU002814</v>
          </cell>
        </row>
        <row r="1342">
          <cell r="A1342" t="str">
            <v>Филейская Вязанка Ветчина Столичная 0,45кг Стародворскиеколбасы</v>
          </cell>
          <cell r="B1342" t="str">
            <v>SU002814</v>
          </cell>
        </row>
        <row r="1343">
          <cell r="A1343" t="str">
            <v>Филейская Вязанка Ветчина Столичная 0,45кг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Стародворские колбасы 0,45кг</v>
          </cell>
          <cell r="B1344" t="str">
            <v>SU002814</v>
          </cell>
        </row>
        <row r="1345">
          <cell r="A1345" t="str">
            <v>Филейская Вязанка Ветчина Столичная 045кг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0.45кг Стародворские колбасы</v>
          </cell>
          <cell r="B1346" t="str">
            <v>SU002814</v>
          </cell>
        </row>
        <row r="1347">
          <cell r="A1347" t="str">
            <v xml:space="preserve">Ветчина Столичная Филейская Вязанка 450 гр Старод. колбасы </v>
          </cell>
          <cell r="B1347" t="str">
            <v>SU002814</v>
          </cell>
        </row>
        <row r="1348">
          <cell r="A1348" t="str">
            <v>020  Ветчина Столичная Вязанка, вектор 0.5кг, ПОКОМ</v>
          </cell>
          <cell r="B1348" t="str">
            <v>SU002814</v>
          </cell>
        </row>
        <row r="1349">
          <cell r="A1349" t="str">
            <v>373 Ветчины «Филейская» Фикс.вес 0,45 Вектор ТМ «Вязанка»  Поком</v>
          </cell>
          <cell r="B1349" t="str">
            <v>SU002814</v>
          </cell>
        </row>
        <row r="1350">
          <cell r="A1350" t="str">
            <v xml:space="preserve"> 324  Ветчина Филейская ТМ Вязанка Столичная 0,45 кг ПОКОМ</v>
          </cell>
          <cell r="B1350" t="str">
            <v>SU002814</v>
          </cell>
        </row>
        <row r="1351">
          <cell r="A1351" t="str">
            <v>Ветчина Филейская ВЕС ТМ  Вязанка ТС Столичная  ПОКОМ</v>
          </cell>
          <cell r="B1351" t="str">
            <v>SU002828</v>
          </cell>
        </row>
        <row r="1352">
          <cell r="A1352" t="str">
            <v>Ветчина Столичная Вязанка ТМ Стародворские колбасы ТС Вязанка вектор вес УВС</v>
          </cell>
          <cell r="B1352" t="str">
            <v>SU002828</v>
          </cell>
        </row>
        <row r="1353">
          <cell r="A135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3" t="str">
            <v>SU002828</v>
          </cell>
        </row>
        <row r="1354">
          <cell r="A1354" t="str">
            <v>Ветчина Столичная  Вязанка 1,3кг (Стародвор) 45 суток, кг филейская</v>
          </cell>
          <cell r="B1354" t="str">
            <v>SU002828</v>
          </cell>
        </row>
        <row r="1355">
          <cell r="A1355" t="str">
            <v>Вязанка ветчина филейская</v>
          </cell>
          <cell r="B1355" t="str">
            <v>SU002828</v>
          </cell>
        </row>
        <row r="1356">
          <cell r="A1356" t="str">
            <v>Ветчина филейская вареная вязанка</v>
          </cell>
          <cell r="B1356" t="str">
            <v>SU002828</v>
          </cell>
        </row>
        <row r="1357">
          <cell r="A1357" t="str">
            <v xml:space="preserve"> 312  Ветчина Филейская ТМ Вязанка ТС Столичная ВЕС  ПОКОМ</v>
          </cell>
          <cell r="B1357" t="str">
            <v>SU002828</v>
          </cell>
        </row>
        <row r="1358">
          <cell r="A1358" t="str">
            <v>312  Ветчина Филейская ТМ Вязанка ТС Столичная ВЕС  ПОКОМ , кг</v>
          </cell>
          <cell r="B1358" t="str">
            <v>SU002828</v>
          </cell>
        </row>
        <row r="1359">
          <cell r="A1359" t="str">
            <v>312 Ветчина Филейская ТМ Вязанка ТС Столичная ВЕС ПОКОМ</v>
          </cell>
          <cell r="B1359" t="str">
            <v>SU002828</v>
          </cell>
        </row>
        <row r="1360">
          <cell r="A1360" t="str">
            <v>Колбаса Ветчина Филейская вареная вязанка</v>
          </cell>
          <cell r="B1360" t="str">
            <v>SU002828</v>
          </cell>
        </row>
        <row r="1361">
          <cell r="A1361" t="str">
            <v xml:space="preserve"> 312  Ветчина Филейская ВЕС ТМ  Вязанка ТС Столичная  ПОКОМ</v>
          </cell>
          <cell r="B1361" t="str">
            <v>SU002828</v>
          </cell>
        </row>
        <row r="1362">
          <cell r="A1362" t="str">
            <v>Ветчины «Филейская» Весовые Вектор ТМ «Вязанка»</v>
          </cell>
          <cell r="B1362" t="str">
            <v>SU002828</v>
          </cell>
        </row>
        <row r="1363">
          <cell r="A1363" t="str">
            <v>Филейская Ветчина Столичная Стародворская</v>
          </cell>
          <cell r="B1363" t="str">
            <v>SU002828</v>
          </cell>
        </row>
        <row r="1364">
          <cell r="A1364" t="str">
            <v>Филейская Ветчина Столичная Стародворския</v>
          </cell>
          <cell r="B1364" t="str">
            <v>SU002828</v>
          </cell>
        </row>
        <row r="1365">
          <cell r="A1365" t="str">
            <v>Ветчина Столичная Филейская Вязанка п/а Стародвор.колбасы</v>
          </cell>
          <cell r="B1365" t="str">
            <v>SU002828</v>
          </cell>
        </row>
        <row r="1366">
          <cell r="A1366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6" t="str">
            <v>SU002828</v>
          </cell>
        </row>
        <row r="1367">
          <cell r="A1367" t="str">
            <v>Ветчина Столичная Вязанка, вектор, ВЕС.ПОКОМ, кг</v>
          </cell>
          <cell r="B1367" t="str">
            <v>SU002828</v>
          </cell>
        </row>
        <row r="1368">
          <cell r="A1368" t="str">
            <v>Ветчина Столичная (Вязанка), Кг</v>
          </cell>
          <cell r="B1368" t="str">
            <v>SU002828</v>
          </cell>
        </row>
        <row r="1369">
          <cell r="A1369" t="str">
            <v>001 Ветчина Столичная Вязанка, вектор, ВЕС.ПОКОМ, кг</v>
          </cell>
          <cell r="B1369" t="str">
            <v>SU002828</v>
          </cell>
        </row>
        <row r="1370">
          <cell r="A1370" t="str">
            <v>001   Ветчина Столичная Вязанка, вектор, ВЕС.ПОКОМ, кг</v>
          </cell>
          <cell r="B1370" t="str">
            <v>SU002828</v>
          </cell>
        </row>
        <row r="1371">
          <cell r="A1371" t="str">
            <v>409 Вареные колбасы Молокуша Вязанка Фикс.вес 0,4 п/а Вязанка  Поком</v>
          </cell>
          <cell r="B1371" t="str">
            <v>SU002832</v>
          </cell>
        </row>
        <row r="1372">
          <cell r="A1372" t="str">
            <v xml:space="preserve"> 339  Колбаса вареная Филейская ТМ Вязанка ТС Классическая, 0,40 кг.  ПОКОМ</v>
          </cell>
          <cell r="B1372" t="str">
            <v>SU002831</v>
          </cell>
        </row>
        <row r="1373">
          <cell r="A1373" t="str">
            <v>Сосиски Сочинки по-баварски ТМ Стародворье полиамид мгс вес СК3</v>
          </cell>
          <cell r="B1373" t="str">
            <v>SU002857</v>
          </cell>
        </row>
        <row r="1374">
          <cell r="A1374" t="str">
            <v>Сосиски Сочинки по- баварски (Бордо), кг</v>
          </cell>
          <cell r="B1374" t="str">
            <v>SU002857</v>
          </cell>
        </row>
        <row r="1375">
          <cell r="A1375" t="str">
            <v>Сосиски Сочинки по- баварски (Бордо), Кг</v>
          </cell>
          <cell r="B1375" t="str">
            <v>SU002857</v>
          </cell>
        </row>
        <row r="1376">
          <cell r="A1376" t="str">
            <v>Сосиски Сочинки по-баварски ВЕС ТМ Стародворье  Поком</v>
          </cell>
          <cell r="B1376" t="str">
            <v>SU002857</v>
          </cell>
        </row>
        <row r="1377">
          <cell r="A1377" t="str">
            <v xml:space="preserve"> 331  Сосиски Сочинки по-баварски ВЕС ТМ Стародворье  Поком</v>
          </cell>
          <cell r="B1377" t="str">
            <v>SU002857</v>
          </cell>
        </row>
        <row r="1378">
          <cell r="A1378" t="str">
            <v>Колбаса Сервелат Мясорубский с мелкорубленным окороком в/у  ТМ Стародворье ВЕС   ПОКОМ</v>
          </cell>
          <cell r="B1378" t="str">
            <v>SU002847</v>
          </cell>
        </row>
        <row r="1379">
          <cell r="A1379" t="str">
            <v>В/к колбасы Сервелат Мясорубский с мелкорубленным окороком Бордо Весовой фиброуз Стародворье</v>
          </cell>
          <cell r="B1379" t="str">
            <v>SU002847</v>
          </cell>
        </row>
        <row r="1380">
          <cell r="A1380" t="str">
            <v>Сервелат Мясорубский в/к (Стародворские кобасы)</v>
          </cell>
          <cell r="B1380" t="str">
            <v>SU002847</v>
          </cell>
        </row>
        <row r="1381">
          <cell r="A1381" t="str">
            <v>Сервелат Мясорубский с мелкорубленным окороком в/к (Стародворье), кг</v>
          </cell>
          <cell r="B1381" t="str">
            <v>SU002847</v>
          </cell>
        </row>
        <row r="1382">
          <cell r="A1382" t="str">
            <v>Сервелат Мясорубский с мелкорубленным окороком в/к (Стародворье), Кг</v>
          </cell>
          <cell r="B1382" t="str">
            <v>SU002847</v>
          </cell>
        </row>
        <row r="1383">
          <cell r="A1383" t="str">
            <v>358 Колбаса Сервелат Мясорубский ТМ Стародворье с мелкорубленным окороком в вак упак  ПОКОМ</v>
          </cell>
          <cell r="B1383" t="str">
            <v>SU002847</v>
          </cell>
        </row>
        <row r="1384">
          <cell r="A1384" t="str">
            <v xml:space="preserve"> 305  Колбаса Сервелат Мясорубский с мелкорубленным окороком в/у  ТМ Стародворье ВЕС   ПОКОМ</v>
          </cell>
          <cell r="B1384" t="str">
            <v>SU002847</v>
          </cell>
        </row>
        <row r="1385">
          <cell r="A1385" t="str">
            <v>Сосиски Сочинки по-баварски с сыром Стародворье, ВЕС ПОКОМ</v>
          </cell>
          <cell r="B1385" t="str">
            <v>SU002858</v>
          </cell>
        </row>
        <row r="1386">
          <cell r="A1386" t="str">
            <v>Сос Сочинки по-Баварски с Сыром!!!!!!!!Стародворские колбасы</v>
          </cell>
          <cell r="B1386" t="str">
            <v>SU002858</v>
          </cell>
        </row>
        <row r="1387">
          <cell r="A1387" t="str">
            <v>321 Сосиски Сочинки по-баварски с сыром ТМ Стародворье в оболочке  ПОКОМ</v>
          </cell>
          <cell r="B1387" t="str">
            <v>SU002858</v>
          </cell>
        </row>
        <row r="1388">
          <cell r="A1388" t="str">
            <v>325  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325  Сосиски Сочинки молочные Стародворье, ВЕС ПОКОМ</v>
          </cell>
          <cell r="B1389" t="str">
            <v>SU002843</v>
          </cell>
        </row>
        <row r="1390">
          <cell r="A1390" t="str">
            <v>Сосиски Сочинки Молочные ТМ Стародворье, ВЕС ПОКОМ</v>
          </cell>
          <cell r="B1390" t="str">
            <v>SU002843</v>
          </cell>
        </row>
        <row r="1391">
          <cell r="A1391" t="str">
            <v>Сосиски сочинки вес. Стародворье</v>
          </cell>
          <cell r="B1391" t="str">
            <v>SU002843</v>
          </cell>
        </row>
        <row r="1392">
          <cell r="A1392" t="str">
            <v>445 Сосиски Стародворье Сочинки Молочные п/а вес  Поком</v>
          </cell>
          <cell r="B1392" t="str">
            <v>SU002843</v>
          </cell>
        </row>
        <row r="1393">
          <cell r="A1393" t="str">
            <v>Сосиски Сочинки Сливочные ТМ Стародворье ВЕС ПОКОМ</v>
          </cell>
          <cell r="B1393" t="str">
            <v>SU002845</v>
          </cell>
        </row>
        <row r="1394">
          <cell r="A1394" t="str">
            <v>Сосиски "Сочинки Сливочные" Весовые ТМ "Стародворье" 1,35 кг</v>
          </cell>
          <cell r="B1394" t="str">
            <v>SU002845</v>
          </cell>
        </row>
        <row r="1395">
          <cell r="A1395" t="str">
            <v>Колбаса Сервелат Мясорубский с мелкорубл.окороком в/у 0,35 кг срез    ПОКОМ_ДУБЛЯЖ</v>
          </cell>
          <cell r="B1395" t="str">
            <v>SU002848</v>
          </cell>
        </row>
        <row r="1396">
          <cell r="A1396" t="str">
            <v>Колбаса Сервелат Мясорубский с мелкорубленным окороком 0,35 кг срез ТМ Стародворье   Поком</v>
          </cell>
          <cell r="B1396" t="str">
            <v>SU002848</v>
          </cell>
        </row>
        <row r="1397">
          <cell r="A1397" t="str">
            <v>В/к колбасы Сервелат Мясорубский с мелкорубленным окороком срез Бордо Фикс.вес 0,35 фиброуз Стародворье</v>
          </cell>
          <cell r="B1397" t="str">
            <v>SU002848</v>
          </cell>
        </row>
        <row r="1398">
          <cell r="A1398" t="str">
            <v>325 Колбаса Сервелат Мясорубский ТМ Стародворье с мелкорубленным окороком 0,35 кг  ПОКОМ</v>
          </cell>
          <cell r="B1398" t="str">
            <v>SU002848</v>
          </cell>
        </row>
        <row r="1399">
          <cell r="A1399" t="str">
            <v>300  Колбаса Сервелат Мясорубский с мелкорубленным окороком ТМ Стародворье, в/у 0,35кг  ПОКОМ</v>
          </cell>
          <cell r="B1399" t="str">
            <v>SU002848</v>
          </cell>
        </row>
        <row r="1400">
          <cell r="A1400" t="str">
            <v>Колбаса Сервелат Мясорубский ТМ Стародворье, в/у 0,35кг  ПОКОМ</v>
          </cell>
          <cell r="B1400" t="str">
            <v>SU002848</v>
          </cell>
        </row>
        <row r="1401">
          <cell r="A1401" t="str">
            <v>300  Колбаса Сервелат Мясорубский ТМ Стародворье, в/у 0,35кг  ПОКОМКОМ</v>
          </cell>
          <cell r="B1401" t="str">
            <v>SU002848</v>
          </cell>
        </row>
        <row r="1402">
          <cell r="A1402" t="str">
            <v>305 Колбаса Сервелат Мясорубский с мелкорубл.окороком в/у 0,35 кг срез    ПОКОМ_ДУБЛЯЖ</v>
          </cell>
          <cell r="B1402" t="str">
            <v>SU002848</v>
          </cell>
        </row>
        <row r="1403">
          <cell r="A1403" t="str">
            <v>307 Колбаса Сервелат Мясорубский с мелкорубл.окороком в/у 0,35 кг срез    ПОКОМ</v>
          </cell>
          <cell r="B1403" t="str">
            <v>SU002848</v>
          </cell>
        </row>
        <row r="1404">
          <cell r="A1404" t="str">
            <v xml:space="preserve"> 307  Колбаса Сервелат Мясорубский с мелкорубленным окороком 0,35 кг срез ТМ Стародворье   Поком</v>
          </cell>
          <cell r="B1404" t="str">
            <v>SU002848</v>
          </cell>
        </row>
        <row r="1405">
          <cell r="A1405" t="str">
            <v>Колбаса Салями Мясорубская с рубленным шпиком ВЕС ТМ Стародворье  ПОКОМ</v>
          </cell>
          <cell r="B1405" t="str">
            <v>SU002876</v>
          </cell>
        </row>
        <row r="1406">
          <cell r="A1406" t="str">
            <v>Салями Мясорубская в/к с рубленым шпиком (Стародворские кобасы)</v>
          </cell>
          <cell r="B1406" t="str">
            <v>SU002876</v>
          </cell>
        </row>
        <row r="1407">
          <cell r="A1407" t="str">
            <v>Салями Мясорубская с рубленым шпиком в/к (Стародворье), кг</v>
          </cell>
          <cell r="B1407" t="str">
            <v>SU002876</v>
          </cell>
        </row>
        <row r="1408">
          <cell r="A1408" t="str">
            <v>Салями Мясорубская с рубленым шпиком в/к (Стародворье), Кг</v>
          </cell>
          <cell r="B1408" t="str">
            <v>SU002876</v>
          </cell>
        </row>
        <row r="1409">
          <cell r="A1409" t="str">
            <v>304  Колбаса Салями Мясорубская с рубленным шпиком ВЕС ТМ Стародворье  ПОКОМ</v>
          </cell>
          <cell r="B1409" t="str">
            <v>SU002876</v>
          </cell>
        </row>
        <row r="1410">
          <cell r="A1410" t="str">
            <v>Колбаса Салями Мясорубская с рубленым шпиком 0,35 кг срез ТМ Стародворье   Поком</v>
          </cell>
          <cell r="B1410" t="str">
            <v>SU002877</v>
          </cell>
        </row>
        <row r="1411">
          <cell r="A1411" t="str">
            <v>Копченые колбасы Салями Мясорубская с рубленым шпиком срез Бордо ф/в 0,35 фиброуз Стародворье</v>
          </cell>
          <cell r="B1411" t="str">
            <v>SU002877</v>
          </cell>
        </row>
        <row r="1412">
          <cell r="A1412" t="str">
            <v xml:space="preserve"> 306  Колбаса Салями Мясорубская с рубленым шпиком 0,35 кг срез ТМ Стародворье   Поком</v>
          </cell>
          <cell r="B1412" t="str">
            <v>SU002877</v>
          </cell>
        </row>
        <row r="1413">
          <cell r="A1413" t="str">
            <v>Паштеты «Любительский ГОСТ» Фикс.вес 0,1 ТМ «Стародворье»</v>
          </cell>
          <cell r="B1413" t="str">
            <v>SU002841</v>
          </cell>
        </row>
        <row r="1414">
          <cell r="A1414" t="str">
            <v>419 Паштеты «Любительский ГОСТ» Фикс.вес 0,1 ТМ «Стародворье»  Поком</v>
          </cell>
          <cell r="B1414" t="str">
            <v>SU002841</v>
          </cell>
        </row>
        <row r="1415">
          <cell r="A1415" t="str">
            <v xml:space="preserve"> 334  Паштет Любительский ТМ Стародворье ламистер 0,1 кг  ПОКОМ</v>
          </cell>
          <cell r="B1415" t="str">
            <v>SU002841</v>
          </cell>
        </row>
        <row r="1416">
          <cell r="A1416" t="str">
            <v>334  Паштет Любительский ТМ Стародворье ламистер 0,1 кг  ПОКОМ</v>
          </cell>
          <cell r="B1416" t="str">
            <v>SU002841</v>
          </cell>
        </row>
        <row r="1417">
          <cell r="A1417" t="str">
            <v>338  Паштет печеночный с морковью ТМ Стародворье ламистер 0,1 кг.  ПОКОМ</v>
          </cell>
          <cell r="B1417" t="str">
            <v>SU002840</v>
          </cell>
        </row>
        <row r="1418">
          <cell r="A1418" t="str">
            <v>420 Паштеты «Печеночный с морковью ГОСТ» Фикс.вес 0,1 ТМ «Стародворье»  Поком</v>
          </cell>
          <cell r="B1418" t="str">
            <v>SU002840</v>
          </cell>
        </row>
        <row r="1419">
          <cell r="A1419" t="str">
            <v>Паштеты «Печеночный с морковью ГОСТ» Фикс.вес 0,1 ТМ «Стародворье»</v>
          </cell>
          <cell r="B1419" t="str">
            <v>SU002840</v>
          </cell>
        </row>
        <row r="1420">
          <cell r="A1420" t="str">
            <v>Сосиски С соусом Барбекю Ядрена копоть Фикс.вес 0,33 ц/о мгс Ядрена копоть</v>
          </cell>
          <cell r="B1420" t="str">
            <v>SU002893</v>
          </cell>
        </row>
        <row r="1421">
          <cell r="A1421" t="str">
            <v>Сосиски С соусом Барбекю ТМ Ядрена копоть ТС Ядрена копоть вискофан мгс ф/в 0,33 кг СК2</v>
          </cell>
          <cell r="B1421" t="str">
            <v>SU002893</v>
          </cell>
        </row>
        <row r="1422">
          <cell r="A1422" t="str">
            <v>Сосиски Сочные без свинины ТМ Особый рецепт амицел мгс ф/в 0,4 кг СК</v>
          </cell>
          <cell r="B1422" t="str">
            <v>SU002895</v>
          </cell>
        </row>
        <row r="1423">
          <cell r="A1423" t="str">
            <v>350  Сосиски Сочные без свинины ТМ Особый рецепт 0,4 кг. ПОКОМ</v>
          </cell>
          <cell r="B1423" t="str">
            <v>SU002895</v>
          </cell>
        </row>
        <row r="1424">
          <cell r="A1424" t="str">
            <v>Сосиски Сочные без свинины ТМ Особый рецепт амицел мгс вес СК</v>
          </cell>
          <cell r="B1424" t="str">
            <v>SU002896</v>
          </cell>
        </row>
        <row r="1425">
          <cell r="A1425" t="str">
            <v>425 Сосиски «Сочные без свинины» Весовые ТМ «Особый рецепт» 1,3 кг  Поком</v>
          </cell>
          <cell r="B1425" t="str">
            <v>SU002896</v>
          </cell>
        </row>
        <row r="1426">
          <cell r="A1426" t="str">
            <v>349  Сосиски Сочные без свинины ТМ Особый рецепт, ВЕС ПОКОМ</v>
          </cell>
          <cell r="B1426" t="str">
            <v>SU002896</v>
          </cell>
        </row>
        <row r="1427">
          <cell r="A1427" t="str">
            <v xml:space="preserve"> 355  Колбаса Сервелат запеченный ТМ Стародворье ТС Дугушка. 0,6 кг. ПОКОМ</v>
          </cell>
          <cell r="B1427" t="str">
            <v>SU002918</v>
          </cell>
        </row>
        <row r="1428">
          <cell r="A1428" t="str">
            <v>355  Колбаса Сервелат запеченный ТМ Стародворье ТС Дугушка. 0,6 кг. ПОКОМ</v>
          </cell>
          <cell r="B1428" t="str">
            <v>SU002918</v>
          </cell>
        </row>
        <row r="1429">
          <cell r="A1429" t="str">
            <v>В/к колбасы «Сервелат Запеченный» Фикс.вес 0,6 Вектор ТМ «Дугушка»</v>
          </cell>
          <cell r="B1429" t="str">
            <v>SU002918</v>
          </cell>
        </row>
        <row r="1430">
          <cell r="A1430" t="str">
            <v xml:space="preserve"> 353  Колбаса Салями запеченная ТМ Стародворье ТС Дугушка. 0,6 кг ПОКОМ</v>
          </cell>
          <cell r="B1430" t="str">
            <v>SU002919</v>
          </cell>
        </row>
        <row r="1431">
          <cell r="A1431" t="str">
            <v>353  Колбаса Салями запеченная ТМ Стародворье ТС Дугушка. 0,6 кг ПОКОМ</v>
          </cell>
          <cell r="B1431" t="str">
            <v>SU002919</v>
          </cell>
        </row>
        <row r="1432">
          <cell r="A1432" t="str">
            <v>В/к колбасы «Салями Запеченая» Фикс.вес 0,6 Вектор ТМ «Дугушка»</v>
          </cell>
          <cell r="B1432" t="str">
            <v>SU002919</v>
          </cell>
        </row>
        <row r="1433">
          <cell r="A1433" t="str">
            <v>Вареные колбасы "Сливушка" Вес П/а ТМ "Вязанка"</v>
          </cell>
          <cell r="B1433" t="str">
            <v>SU002928</v>
          </cell>
        </row>
        <row r="1434">
          <cell r="A1434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4" t="str">
            <v>SU002928</v>
          </cell>
        </row>
        <row r="1435">
          <cell r="A1435" t="str">
            <v>369 Колбаса Сливушка ТМ Вязанка в оболочке полиамид вес.  ПОКОМ</v>
          </cell>
          <cell r="B1435" t="str">
            <v>SU002928</v>
          </cell>
        </row>
        <row r="1436">
          <cell r="A1436" t="str">
            <v xml:space="preserve"> 335  Колбаса Сливушка ТМ Вязанка. ВЕС.  ПОКОМ</v>
          </cell>
          <cell r="B1436" t="str">
            <v>SU002928</v>
          </cell>
        </row>
        <row r="1437">
          <cell r="A1437" t="str">
            <v>Колбаса Сливушка Вязанка вес.</v>
          </cell>
          <cell r="B1437" t="str">
            <v>SU002928</v>
          </cell>
        </row>
        <row r="1438">
          <cell r="A1438" t="str">
            <v>Колбаса Сливушка ТМ Вязанка вес.</v>
          </cell>
          <cell r="B1438" t="str">
            <v>SU002928</v>
          </cell>
        </row>
        <row r="1439">
          <cell r="A1439" t="str">
            <v>Колбаса Вареная Вязанка Сливушки 1,3кг (Стародвор) 50 суток, кг</v>
          </cell>
          <cell r="B1439" t="str">
            <v>SU002928</v>
          </cell>
        </row>
        <row r="1440">
          <cell r="A1440" t="str">
            <v>Колбаса Сливушка ТМ Вязанка. ВЕС.  ПОКОМ</v>
          </cell>
          <cell r="B1440" t="str">
            <v>SU002928</v>
          </cell>
        </row>
        <row r="1441">
          <cell r="A1441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1" t="str">
            <v>SU002844</v>
          </cell>
        </row>
        <row r="1442">
          <cell r="A1442" t="str">
            <v>Сосиски Сочинки Сливочные 0,4 кг ТМ Стародворье  ПОКОМ, шт</v>
          </cell>
          <cell r="B1442" t="str">
            <v>SU002844</v>
          </cell>
        </row>
        <row r="1443">
          <cell r="A1443" t="str">
            <v>Сосиски Стародворье Сочинки сливочные, 400 г</v>
          </cell>
          <cell r="B1443" t="str">
            <v>SU002844</v>
          </cell>
        </row>
        <row r="1444">
          <cell r="A1444" t="str">
            <v>Сосиски Сочинки Сливочные 0,4кг Стародворские колбасы</v>
          </cell>
          <cell r="B1444" t="str">
            <v>SU002844</v>
          </cell>
        </row>
        <row r="1445">
          <cell r="A1445" t="str">
            <v>372  Сосиски Сочинки Сливочные 0,4 кг ТМ Стародворье  ПОКОМ</v>
          </cell>
          <cell r="B1445" t="str">
            <v>SU002844</v>
          </cell>
        </row>
        <row r="1446">
          <cell r="A1446" t="str">
            <v>Сосиски Сочинки Сливочные ТМ Стародворье  0,4 кг</v>
          </cell>
          <cell r="B1446" t="str">
            <v>SU002844</v>
          </cell>
        </row>
        <row r="1447">
          <cell r="A1447" t="str">
            <v>343 Сосиски Сочинки Сливочные 0,4 кг ТМ Стародворье  ПОКОМ, шт</v>
          </cell>
          <cell r="B1447" t="str">
            <v>SU002844</v>
          </cell>
        </row>
        <row r="1448">
          <cell r="A1448" t="str">
            <v>343  Сосиски Сочинки Сливочные 0,4 кг ТМ Стародворье  ПОКОМ, шт</v>
          </cell>
          <cell r="B1448" t="str">
            <v>SU002844</v>
          </cell>
        </row>
        <row r="1449">
          <cell r="A1449" t="str">
            <v xml:space="preserve"> 343 Сосиски Сочинки Сливочные ТМ Стародворье  0,4 кг</v>
          </cell>
          <cell r="B1449" t="str">
            <v>SU002844</v>
          </cell>
        </row>
        <row r="1450">
          <cell r="A1450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0" t="str">
            <v>SU002842</v>
          </cell>
        </row>
        <row r="1451">
          <cell r="A1451" t="str">
            <v>Сосиски Сочинки Молочные 0,4 кг ТМ Стародворье  ПОКОМ, шт</v>
          </cell>
          <cell r="B1451" t="str">
            <v>SU002842</v>
          </cell>
        </row>
        <row r="1452">
          <cell r="A1452" t="str">
            <v>Сосиски Стародворье Сочинки молочные, 400 г</v>
          </cell>
          <cell r="B1452" t="str">
            <v>SU002842</v>
          </cell>
        </row>
        <row r="1453">
          <cell r="A1453" t="str">
            <v>Сосиски Сочинки Молочные 0,4кг Стародворские колбасы</v>
          </cell>
          <cell r="B1453" t="str">
            <v>SU002842</v>
          </cell>
        </row>
        <row r="1454">
          <cell r="A1454" t="str">
            <v>371  Сосиски Сочинки Молочные 0,4 кг ТМ Стародворье  ПОКОМ</v>
          </cell>
          <cell r="B1454" t="str">
            <v>SU002842</v>
          </cell>
        </row>
        <row r="1455">
          <cell r="A1455" t="str">
            <v>342 Сосиски Сочинки Молочные 0,4 кг ТМ Стародворье  ПОКОМ, шт</v>
          </cell>
          <cell r="B1455" t="str">
            <v>SU002842</v>
          </cell>
        </row>
        <row r="1456">
          <cell r="A1456" t="str">
            <v>342  Сосиски Сочинки Молочные 0,4 кг ТМ Стародворье  ПОКОМ, шт</v>
          </cell>
          <cell r="B1456" t="str">
            <v>SU002842</v>
          </cell>
        </row>
        <row r="1457">
          <cell r="A1457" t="str">
            <v xml:space="preserve"> 342 Сосиски Сочинки Молочные ТМ Стародворье 0,4 кг ПОКОМ</v>
          </cell>
          <cell r="B1457" t="str">
            <v>SU002842</v>
          </cell>
        </row>
        <row r="1458">
          <cell r="A1458" t="str">
            <v>Колбаса Сочинка зернистая с сочной грудинкой ТМ Стародворье.ВЕС ПОКОМ</v>
          </cell>
          <cell r="B1458" t="str">
            <v>SU002945</v>
          </cell>
        </row>
        <row r="1459">
          <cell r="A1459" t="str">
            <v>Сочинка зернистая с сочной грудинкой в/к 0,9кг (Бордо), кг</v>
          </cell>
          <cell r="B1459" t="str">
            <v>SU002945</v>
          </cell>
        </row>
        <row r="1460">
          <cell r="A1460" t="str">
            <v>Сочинка зернистая с сочной грудинкой в/к 0,9кг (Бордо), Кг</v>
          </cell>
          <cell r="B1460" t="str">
            <v>SU002945</v>
          </cell>
        </row>
        <row r="1461">
          <cell r="A1461" t="str">
            <v>П/к колбасы «Сочинка зернистая с сочной грудинкой» Весовой фиброуз ТМ «Стародворье»</v>
          </cell>
          <cell r="B1461" t="str">
            <v>SU002945</v>
          </cell>
        </row>
        <row r="1462">
          <cell r="A1462" t="str">
            <v>Колбаса Сочинка Зернистая  в/к ТМ Стародворье в оболочке фиброуз в ва ПОКОМ, кг</v>
          </cell>
          <cell r="B1462" t="str">
            <v>SU002945</v>
          </cell>
        </row>
        <row r="1463">
          <cell r="A1463" t="str">
            <v>Сочинка Зернистая</v>
          </cell>
          <cell r="B1463" t="str">
            <v>SU002945</v>
          </cell>
        </row>
        <row r="1464">
          <cell r="A1464" t="str">
            <v>346  Колбаса Сочинка зернистая с сочной грудинкой ТМ Стародворье.ВЕС ПОКОМ, кг</v>
          </cell>
          <cell r="B1464" t="str">
            <v>SU002945</v>
          </cell>
        </row>
        <row r="1465">
          <cell r="A1465" t="str">
            <v>346 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346  Колбаса Сочинка зернистая с сочной грудинкой ТМ Стародворье.ВЕС ПОКОМ</v>
          </cell>
          <cell r="B1466" t="str">
            <v>SU002945</v>
          </cell>
        </row>
        <row r="1467">
          <cell r="A1467" t="str">
            <v>Колбаса Сочинка рубленая с сочным окороком ТМ Стародворье ВЕС ПОКОМ</v>
          </cell>
          <cell r="B1467" t="str">
            <v>SU002947</v>
          </cell>
        </row>
        <row r="1468">
          <cell r="A1468" t="str">
            <v>Сочинка рубленая с сочным окороком в/к 0,9кг (Бордо), кг</v>
          </cell>
          <cell r="B1468" t="str">
            <v>SU002947</v>
          </cell>
        </row>
        <row r="1469">
          <cell r="A1469" t="str">
            <v>Сочинка рубленая с сочным окороком в/к 0,9кг (Бордо), Кг</v>
          </cell>
          <cell r="B1469" t="str">
            <v>SU002947</v>
          </cell>
        </row>
        <row r="1470">
          <cell r="A1470" t="str">
            <v>Сочимка Рубленная</v>
          </cell>
          <cell r="B1470" t="str">
            <v>SU002947</v>
          </cell>
        </row>
        <row r="1471">
          <cell r="A1471" t="str">
            <v>Сочинца Рубленная</v>
          </cell>
          <cell r="B1471" t="str">
            <v>SU002947</v>
          </cell>
        </row>
        <row r="1472">
          <cell r="A1472" t="str">
            <v>Сочинка Рубленная</v>
          </cell>
          <cell r="B1472" t="str">
            <v>SU002947</v>
          </cell>
        </row>
        <row r="1473">
          <cell r="A1473" t="str">
            <v>Колбаса Сочинка рубленая  в/к ТМ Стародворье в оболочке фиброуз в ва ПОКОМ, кг</v>
          </cell>
          <cell r="B1473" t="str">
            <v>SU002947</v>
          </cell>
        </row>
        <row r="1474">
          <cell r="A1474" t="str">
            <v>П/к колбасы «Сочинка рубленая с сочным окороком» Весовой фиброуз ТМ «Стародворье»</v>
          </cell>
          <cell r="B1474" t="str">
            <v>SU002947</v>
          </cell>
        </row>
        <row r="1475">
          <cell r="A1475" t="str">
            <v>417 П/к колбасы «Сочинка рубленая с сочным окороком» Весовой фиброуз ТМ «Стародворье»  Поком</v>
          </cell>
          <cell r="B1475" t="str">
            <v>SU002947</v>
          </cell>
        </row>
        <row r="1476">
          <cell r="A1476" t="str">
            <v>Колбаса Сочинка рубленная</v>
          </cell>
          <cell r="B1476" t="str">
            <v>SU002947</v>
          </cell>
        </row>
        <row r="1477">
          <cell r="A1477" t="str">
            <v>347  Колбаса Сочинка рубленая с сочным окороком ТМ Стародворье ВЕС ПОКОМ, кг</v>
          </cell>
          <cell r="B1477" t="str">
            <v>SU002947</v>
          </cell>
        </row>
        <row r="1478">
          <cell r="A1478" t="str">
            <v>347 Колбаса Сочинка рубленая  в/к ТМ Стародворье в оболочке фиброуз в ва ПОКОМ, кг</v>
          </cell>
          <cell r="B1478" t="str">
            <v>SU002947</v>
          </cell>
        </row>
        <row r="1479">
          <cell r="A1479" t="str">
            <v xml:space="preserve"> 347  Колбаса Сочинка рубленая с сочным окороком ТМ Стародворье ВЕС ПОКОМ</v>
          </cell>
          <cell r="B1479" t="str">
            <v>SU002947</v>
          </cell>
        </row>
        <row r="1480">
          <cell r="A1480" t="str">
            <v>Колбаса Сочинка по-европейски с сочной грудинкой ТМ Стародворье, ВЕС ПОКОМ</v>
          </cell>
          <cell r="B1480" t="str">
            <v>SU002941</v>
          </cell>
        </row>
        <row r="1481">
          <cell r="A1481" t="str">
            <v>Колбаса Сочинка по-европейски с сочной грудинкой ТМ Стародворье в оболочке фиброуз в ва ПОКОМ, кг</v>
          </cell>
          <cell r="B1481" t="str">
            <v>SU002941</v>
          </cell>
        </row>
        <row r="1482">
          <cell r="A1482" t="str">
            <v>Сочинка по-европейски с сочной грудинкой в/к 0,9кг (Бордо), кг</v>
          </cell>
          <cell r="B1482" t="str">
            <v>SU002941</v>
          </cell>
        </row>
        <row r="1483">
          <cell r="A1483" t="str">
            <v>Сочинка по-европейски с сочной грудинкой в/к 0,9кг (Бордо), Кг</v>
          </cell>
          <cell r="B1483" t="str">
            <v>SU002941</v>
          </cell>
        </row>
        <row r="1484">
          <cell r="A1484" t="str">
            <v>Сочинка па-европейски с соч. груд.</v>
          </cell>
          <cell r="B1484" t="str">
            <v>SU002941</v>
          </cell>
        </row>
        <row r="1485">
          <cell r="A1485" t="str">
            <v>Сочинка по-европейски с соч. груд.</v>
          </cell>
          <cell r="B1485" t="str">
            <v>SU002941</v>
          </cell>
        </row>
        <row r="1486">
          <cell r="A1486" t="str">
            <v>Сочинка По Европейски 0,8</v>
          </cell>
          <cell r="B1486" t="str">
            <v>SU002941</v>
          </cell>
        </row>
        <row r="1487">
          <cell r="A1487" t="str">
            <v>В/к колбасы «Сочинка по-европейски с сочной грудинкой» Весовой фиброуз ТМ «Стародворье»</v>
          </cell>
          <cell r="B1487" t="str">
            <v>SU002941</v>
          </cell>
        </row>
        <row r="1488">
          <cell r="A1488" t="str">
            <v>383 Колбаса Сочинка по-европейски с сочной грудиной ТМ Стародворье в оболочке фиброуз в ва  Поком</v>
          </cell>
          <cell r="B1488" t="str">
            <v>SU002941</v>
          </cell>
        </row>
        <row r="1489">
          <cell r="A1489" t="str">
            <v>344  Колбаса Сочинка по-европейски с сочной грудинкой ТМ Стародворье, ВЕС ПОКОМ, кг</v>
          </cell>
          <cell r="B1489" t="str">
            <v>SU002941</v>
          </cell>
        </row>
        <row r="1490">
          <cell r="A1490" t="str">
            <v>344 Колбаса Сочинка по-европейски с сочной грудинкой ТМ Стародворье в оболочке фиброуз в ва ПОКОМ, кг</v>
          </cell>
          <cell r="B1490" t="str">
            <v>SU002941</v>
          </cell>
        </row>
        <row r="1491">
          <cell r="A1491" t="str">
            <v>344  Колбаса Сочинка по-европейски с сочной грудинкой ТМ Стародворье в оболочке фиброуз в ва ПОКОМ, кг</v>
          </cell>
          <cell r="B1491" t="str">
            <v>SU002941</v>
          </cell>
        </row>
        <row r="1492">
          <cell r="A1492" t="str">
            <v>344 Колбаса Сочинка по-европейски с сочной грудинкой ТМ Стародворье, ВЕС ПОКОМ</v>
          </cell>
          <cell r="B1492" t="str">
            <v>SU002941</v>
          </cell>
        </row>
        <row r="1493">
          <cell r="A1493" t="str">
            <v xml:space="preserve"> 344  Колбаса Сочинка по-европейски с сочной грудинкой ТМ Стародворье, ВЕС ПОКОМ</v>
          </cell>
          <cell r="B1493" t="str">
            <v>SU002941</v>
          </cell>
        </row>
        <row r="1494">
          <cell r="A1494" t="str">
            <v>Колбаса Сочинка по-фински с сочным окроком ТМ Стародворье ВЕС ПОКОМ</v>
          </cell>
          <cell r="B1494" t="str">
            <v>SU002943</v>
          </cell>
        </row>
        <row r="1495">
          <cell r="A1495" t="str">
            <v>Колбаса Сочинка по-фински с сочным окороком ТМ Стародворье в оболочке фиброуз в ва ПОКОМ, кг</v>
          </cell>
          <cell r="B1495" t="str">
            <v>SU002943</v>
          </cell>
        </row>
        <row r="1496">
          <cell r="A1496" t="str">
            <v>Сочинка по-фински с сочным окороком в/к 0,9кг (Бордо), кг</v>
          </cell>
          <cell r="B1496" t="str">
            <v>SU002943</v>
          </cell>
        </row>
        <row r="1497">
          <cell r="A1497" t="str">
            <v>Сочинка по-фински с сочным окороком в/к 0,9кг (Бордо), Кг</v>
          </cell>
          <cell r="B1497" t="str">
            <v>SU002943</v>
          </cell>
        </row>
        <row r="1498">
          <cell r="A1498" t="str">
            <v>Сочинка по-фински с сочным окороком</v>
          </cell>
          <cell r="B1498" t="str">
            <v>SU002943</v>
          </cell>
        </row>
        <row r="1499">
          <cell r="A1499" t="str">
            <v>Сочинка По Фински 0,8</v>
          </cell>
          <cell r="B1499" t="str">
            <v>SU002943</v>
          </cell>
        </row>
        <row r="1500">
          <cell r="A1500" t="str">
            <v>В/к колбасы «Сочинка по-фински с сочным окороком» Весовой фиброуз ТМ «Стародворье»</v>
          </cell>
          <cell r="B1500" t="str">
            <v>SU002943</v>
          </cell>
        </row>
        <row r="1501">
          <cell r="A1501" t="str">
            <v>384  Колбаса Сочинка по-фински с сочным окороком ТМ Стародворье в оболочке фиброуз в ва  Поком</v>
          </cell>
          <cell r="B1501" t="str">
            <v>SU002943</v>
          </cell>
        </row>
        <row r="1502">
          <cell r="A1502" t="str">
            <v>345  Колбаса Сочинка по-фински с сочным окроком ТМ Стародворье ВЕС ПОКОМ, кг</v>
          </cell>
          <cell r="B1502" t="str">
            <v>SU002943</v>
          </cell>
        </row>
        <row r="1503">
          <cell r="A1503" t="str">
            <v>345 Колбаса Сочинка по-фински с сочным окороком ТМ Стародворье в оболочке фиброуз в ва ПОКОМ, кг</v>
          </cell>
          <cell r="B1503" t="str">
            <v>SU002943</v>
          </cell>
        </row>
        <row r="1504">
          <cell r="A1504" t="str">
            <v>345  Колбаса Сочинка по-фински с сочным окороком ТМ Стародворье в оболочке фиброуз в ва ПОКОМ, кг</v>
          </cell>
          <cell r="B1504" t="str">
            <v>SU002943</v>
          </cell>
        </row>
        <row r="1505">
          <cell r="A1505" t="str">
            <v xml:space="preserve"> 345  Колбаса Сочинка по-фински с сочным окроком ТМ Стародворье ВЕС ПОКОМ</v>
          </cell>
          <cell r="B1505" t="str">
            <v>SU002943</v>
          </cell>
        </row>
        <row r="1506">
          <cell r="A1506" t="str">
            <v>Колбаса Салями запеч Дугушка, оболочка вектор, ВЕС, ТМ Стародворье  ПОКОМ</v>
          </cell>
          <cell r="B1506" t="str">
            <v>SU002158</v>
          </cell>
        </row>
        <row r="1507">
          <cell r="A1507" t="str">
            <v>ДУГУШКА Санями запечеченая ТМ Стародворье</v>
          </cell>
          <cell r="B1507" t="str">
            <v>SU002158</v>
          </cell>
        </row>
        <row r="1508">
          <cell r="A1508" t="str">
            <v>ДУГУШКА Салями запечеченая ТМ Стародеорье</v>
          </cell>
          <cell r="B1508" t="str">
            <v>SU002158</v>
          </cell>
        </row>
        <row r="1509">
          <cell r="A1509" t="str">
            <v>ДУГУШКА Салями запечеченая ТМ Стародворье</v>
          </cell>
          <cell r="B1509" t="str">
            <v>SU002158</v>
          </cell>
        </row>
        <row r="1510">
          <cell r="A1510" t="str">
            <v>ДУГУШКА Салями запечеченая ТМ Старадворье</v>
          </cell>
          <cell r="B1510" t="str">
            <v>SU002158</v>
          </cell>
        </row>
        <row r="1511">
          <cell r="A1511" t="str">
            <v>К ДУГУШКА САЛЯМИ ЗАПЕЧЁННАЯ 0,850 СТАРОД, кг</v>
          </cell>
          <cell r="B1511" t="str">
            <v>SU002158</v>
          </cell>
        </row>
        <row r="1512">
          <cell r="A1512" t="str">
            <v>239  Колбаса Салями запеч Дугушка, оболочка вектор, ВЕС, ТМ Стародворье  ПОКОМ, кг</v>
          </cell>
          <cell r="B1512" t="str">
            <v>SU002158</v>
          </cell>
        </row>
        <row r="1513">
          <cell r="A1513" t="str">
            <v>239 Колбаса Салями запеч Дугушка, оболочка вектор, ВЕС, ТМ Стародворье ПОКОМ, кг</v>
          </cell>
          <cell r="B1513" t="str">
            <v>SU002158</v>
          </cell>
        </row>
        <row r="1514">
          <cell r="A1514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4" t="str">
            <v>SU002158</v>
          </cell>
        </row>
        <row r="1515">
          <cell r="A1515" t="str">
            <v>В/к колбасы Салями Запеченая Дугушка Весовые Вектор Дугушка</v>
          </cell>
          <cell r="B1515" t="str">
            <v>SU002158</v>
          </cell>
        </row>
        <row r="1516">
          <cell r="A1516" t="str">
            <v>Салями ЗАПЕЧЕННАЯ в/к в/у (Дугушка) , кг</v>
          </cell>
          <cell r="B1516" t="str">
            <v>SU002158</v>
          </cell>
        </row>
        <row r="1517">
          <cell r="A1517" t="str">
            <v>Салями ЗАПЕЧЕННАЯ в/к в/у (Дугушка) , Кг</v>
          </cell>
          <cell r="B1517" t="str">
            <v>SU002158</v>
          </cell>
        </row>
        <row r="1518">
          <cell r="A1518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18" t="str">
            <v>SU002158</v>
          </cell>
        </row>
        <row r="1519">
          <cell r="A1519" t="str">
            <v>Салями Запеченая Дугушка в/к Стародворские колбасы</v>
          </cell>
          <cell r="B1519" t="str">
            <v>SU002158</v>
          </cell>
        </row>
        <row r="1520">
          <cell r="A1520" t="str">
            <v>Салями Дугушка</v>
          </cell>
          <cell r="B1520" t="str">
            <v>SU002158</v>
          </cell>
        </row>
        <row r="1521">
          <cell r="A1521" t="str">
            <v>Салями Дугушка  в/к вес (Стародворье) 55 суток, кг</v>
          </cell>
          <cell r="B1521" t="str">
            <v>SU002158</v>
          </cell>
        </row>
        <row r="1522">
          <cell r="A1522" t="str">
            <v xml:space="preserve"> 239  Колбаса Салями запеч Дугушка, оболочка вектор, ВЕС, ТМ Стародворье  ПОКОМ</v>
          </cell>
          <cell r="B1522" t="str">
            <v>SU002158</v>
          </cell>
        </row>
        <row r="1523">
          <cell r="A1523" t="str">
            <v>242  Колбаса Сервелат ЗАПЕЧ.Дугушка ТМ Стародворье, вектор, в/к     ПОКОМ, кг</v>
          </cell>
          <cell r="B1523" t="str">
            <v>SU002151</v>
          </cell>
        </row>
        <row r="1524">
          <cell r="A1524" t="str">
            <v>242 Колбаса Сервелат ЗАПЕЧ.Дугушка ТМ Стародворье, вектор, в/к ПОКОМ, кг</v>
          </cell>
          <cell r="B1524" t="str">
            <v>SU002151</v>
          </cell>
        </row>
        <row r="1525">
          <cell r="A1525" t="str">
            <v>Колбаса Сервелат ЗАПЕЧ.Дугушка ТМ Стародворье, вектор, в/к     ПОКОМ</v>
          </cell>
          <cell r="B1525" t="str">
            <v>SU002151</v>
          </cell>
        </row>
        <row r="1526">
          <cell r="A1526" t="str">
            <v>Сервелат ЗАПЕЧЕННЫЙ в/к в/у (Дугушка) , Кг</v>
          </cell>
          <cell r="B1526" t="str">
            <v>SU002151</v>
          </cell>
        </row>
        <row r="1527">
          <cell r="A1527" t="str">
            <v>Сервелат Дугушка Запеченый  в/к вес (Стародворье) 55 суток, кг</v>
          </cell>
          <cell r="B1527" t="str">
            <v>SU002151</v>
          </cell>
        </row>
        <row r="1528">
          <cell r="A1528" t="str">
            <v>ДУГУШКА Сервелат в!к Стародворские колбасы</v>
          </cell>
          <cell r="B1528" t="str">
            <v>SU002151</v>
          </cell>
        </row>
        <row r="1529">
          <cell r="A1529" t="str">
            <v>ДУГУШКА Сервелат в/к Стародворские колбасы</v>
          </cell>
          <cell r="B1529" t="str">
            <v>SU002151</v>
          </cell>
        </row>
        <row r="1530">
          <cell r="A1530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0" t="str">
            <v>SU002151</v>
          </cell>
        </row>
        <row r="1531">
          <cell r="A1531" t="str">
            <v>Колбаса Сервелат ЗАПЕЧ.Дугушка ТМ Стародворье, вектор, в/к     ПОКОМ, кг</v>
          </cell>
          <cell r="B1531" t="str">
            <v>SU002151</v>
          </cell>
        </row>
        <row r="1532">
          <cell r="A1532" t="str">
            <v>Сервелат запеченный Дугушка в/к Стародвор.колбасы</v>
          </cell>
          <cell r="B1532" t="str">
            <v>SU002151</v>
          </cell>
        </row>
        <row r="1533">
          <cell r="A1533" t="str">
            <v>В/к колбасы Сервелат Запеченный Дугушка Вес Вектор Дугушка</v>
          </cell>
          <cell r="B1533" t="str">
            <v>SU002151</v>
          </cell>
        </row>
        <row r="1534">
          <cell r="A1534" t="str">
            <v xml:space="preserve"> 242  Колбаса Сервелат ЗАПЕЧ.Дугушка ТМ Стародворье, вектор, в/к     ПОКОМ</v>
          </cell>
          <cell r="B1534" t="str">
            <v>SU002151</v>
          </cell>
        </row>
        <row r="1535">
          <cell r="A1535" t="str">
            <v>236  Колбаса Рубленая ЗАПЕЧ. Дугушка ТМ Стародворье, вектор, в/к    ПОКОМ, кг</v>
          </cell>
          <cell r="B1535" t="str">
            <v>SU002150</v>
          </cell>
        </row>
        <row r="1536">
          <cell r="A1536" t="str">
            <v>Колбаса Рубленая ЗАПЕЧ. Дугушка ТМ Стародворье, вектор, в/к    ПОКОМ</v>
          </cell>
          <cell r="B1536" t="str">
            <v>SU002150</v>
          </cell>
        </row>
        <row r="1537">
          <cell r="A1537" t="str">
            <v>В/к колбасы Рубленая Запеченная Дугушка Весовые Вектор Дугушка</v>
          </cell>
          <cell r="B1537" t="str">
            <v>SU002150</v>
          </cell>
        </row>
        <row r="1538">
          <cell r="A1538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38" t="str">
            <v>SU002150</v>
          </cell>
        </row>
        <row r="1539">
          <cell r="A1539" t="str">
            <v>ДУГУШКА Рубленая п!к Стародворские колбасы</v>
          </cell>
          <cell r="B1539" t="str">
            <v>SU002150</v>
          </cell>
        </row>
        <row r="1540">
          <cell r="A1540" t="str">
            <v>ДУГУШКА Рубленая л/к Стародворские колбасы</v>
          </cell>
          <cell r="B1540" t="str">
            <v>SU002150</v>
          </cell>
        </row>
        <row r="1541">
          <cell r="A1541" t="str">
            <v>ДУГУШКА Рубленая п/к Стародворские колбасы</v>
          </cell>
          <cell r="B1541" t="str">
            <v>SU002150</v>
          </cell>
        </row>
        <row r="1542">
          <cell r="A1542" t="str">
            <v>СТ Рубленая Запеченная Дугушка Стародворье</v>
          </cell>
          <cell r="B1542" t="str">
            <v>SU002150</v>
          </cell>
        </row>
        <row r="1543">
          <cell r="A1543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3" t="str">
            <v>SU002150</v>
          </cell>
        </row>
        <row r="1544">
          <cell r="A1544" t="str">
            <v>Рубленая ЗАПЕЧЕННАЯ в/у (Дугушка) , кг</v>
          </cell>
          <cell r="B1544" t="str">
            <v>SU002150</v>
          </cell>
        </row>
        <row r="1545">
          <cell r="A1545" t="str">
            <v>Рубленая ЗАПЕЧЕННАЯ в/у (Дугушка) , Кг</v>
          </cell>
          <cell r="B1545" t="str">
            <v>SU002150</v>
          </cell>
        </row>
        <row r="1546">
          <cell r="A1546" t="str">
            <v>Рубл Дугушка  вес (Стародворье) 55 суток, кг</v>
          </cell>
          <cell r="B1546" t="str">
            <v>SU002150</v>
          </cell>
        </row>
        <row r="1547">
          <cell r="A1547" t="str">
            <v>Рубл Дугушка   вес (Стародворье) 55 суток, кг</v>
          </cell>
          <cell r="B1547" t="str">
            <v>SU002150</v>
          </cell>
        </row>
        <row r="1548">
          <cell r="A1548" t="str">
            <v>Рубленая запечен.Дугушка п/к Стародворские колбасы</v>
          </cell>
          <cell r="B1548" t="str">
            <v>SU002150</v>
          </cell>
        </row>
        <row r="1549">
          <cell r="A1549" t="str">
            <v xml:space="preserve"> 236  Колбаса Рубленая ЗАПЕЧ. Дугушка ТМ Стародворье, вектор, в/к    ПОКОМ</v>
          </cell>
          <cell r="B1549" t="str">
            <v>SU002150</v>
          </cell>
        </row>
        <row r="1550">
          <cell r="A1550" t="str">
            <v>361 Колбаса Салями Филейбургская зернистая ТМ Баварушка в оболочке  в вак 0.28кг ПОКОМ</v>
          </cell>
          <cell r="B1550" t="str">
            <v>SU003083</v>
          </cell>
        </row>
        <row r="1551">
          <cell r="A1551" t="str">
            <v>В/к колбасы "Салями Филейбургская зернистая" срез Фикс.вес 0,28 фиброуз ТМ "Баварушка"</v>
          </cell>
          <cell r="B1551" t="str">
            <v>SU003083</v>
          </cell>
        </row>
        <row r="1552">
          <cell r="A1552" t="str">
            <v>364 Колбаса Сервелат Филейбургский с копченой грудинкой ТМ Баварушка  в/у 0,28 кг  ПОКОМ</v>
          </cell>
          <cell r="B1552" t="str">
            <v>SU003080</v>
          </cell>
        </row>
        <row r="1553">
          <cell r="A1553" t="str">
            <v>В/к колбасы "Сервелат Филейбургский с копченой грудинкой" срез Филейбургская Фикс.вес 0,28 фиброуз ТМ "Баварушка"</v>
          </cell>
          <cell r="B1553" t="str">
            <v>SU003080</v>
          </cell>
        </row>
        <row r="1554">
          <cell r="A1554" t="str">
            <v>Колбаса Русская по-стародворски, 0,5 кг.  ПОКОМ</v>
          </cell>
          <cell r="B1554" t="str">
            <v xml:space="preserve">НЕТ </v>
          </cell>
        </row>
        <row r="1555">
          <cell r="A1555" t="str">
            <v>Колбаса Русская стародворская, амифлекс 0,5 кг, ТМ Стародворье</v>
          </cell>
          <cell r="B1555" t="str">
            <v xml:space="preserve">НЕТ </v>
          </cell>
        </row>
        <row r="1556">
          <cell r="A1556" t="str">
            <v>Сосиски Венские, Вязанка ВЕС. ПОКОМ</v>
          </cell>
          <cell r="B1556" t="str">
            <v xml:space="preserve">НЕТ </v>
          </cell>
        </row>
        <row r="1557">
          <cell r="A1557" t="str">
            <v>236  Колбаса Рубленая ЗАПЕЧ. Дугушка ТМ Стародворье, вектор, в/к   ПОКОМ, кг</v>
          </cell>
          <cell r="B1557" t="str">
            <v>SU002150</v>
          </cell>
        </row>
        <row r="1558">
          <cell r="A1558" t="str">
            <v>с/к колбасы «Балыкбургская с мраморным балыком и нотками кориандра» ф/в 0,03 нарезка ТМ «Баварушка»</v>
          </cell>
          <cell r="B1558" t="str">
            <v>SU003059</v>
          </cell>
        </row>
        <row r="1559">
          <cell r="A1559" t="str">
            <v>367 Колбаса Балыкбургская с мраморным балыком и кориандра. 0,03кг нарезка ТМ Баварушка  ПОКОМ</v>
          </cell>
          <cell r="B1559" t="str">
            <v>SU003059</v>
          </cell>
        </row>
        <row r="1560">
          <cell r="A1560" t="str">
            <v>366 Колбаса Филейбургская зернистая 0,03 кг с/к нарезка. ТМ Баварушка  ПОКОМ</v>
          </cell>
          <cell r="B1560" t="str">
            <v>SU003058</v>
          </cell>
        </row>
        <row r="1561">
          <cell r="A1561" t="str">
            <v>439 Колбаса Баварушка 130г Балыкбургская с мраморным балыком с/в  Поком</v>
          </cell>
          <cell r="B1561" t="str">
            <v>SU003056</v>
          </cell>
        </row>
        <row r="1562">
          <cell r="A1562" t="str">
            <v>368 Колбаса Балыкбургская с мраморным балыком 0,13 кг. ТМ Баварушка  ПОКОМ</v>
          </cell>
          <cell r="B1562" t="str">
            <v>SU003056</v>
          </cell>
        </row>
        <row r="1563">
          <cell r="A1563" t="str">
            <v>373 Колбаса вареная Сочинка ТМ Стародворье ВЕС ПОКОМ</v>
          </cell>
          <cell r="B1563" t="str">
            <v>SU002824</v>
          </cell>
        </row>
        <row r="1564">
          <cell r="A1564" t="str">
            <v>372  Ветчина Сочинка ТМ Стародворье. ВЕС ПОКОМ</v>
          </cell>
          <cell r="B1564" t="str">
            <v>SU003068</v>
          </cell>
        </row>
        <row r="1565">
          <cell r="A1565" t="str">
            <v>с/в колбасы «Филейбургская с филе сочного окорока» ф/в 0,13 н/о ТМ «Баварушка»</v>
          </cell>
          <cell r="B1565" t="str">
            <v>SU003060</v>
          </cell>
        </row>
        <row r="1566">
          <cell r="A1566" t="str">
            <v>380  Колбаса Филейбургская с филе сочного окорока 0,13кг с/в ТМ Баварушка  ПОКОМ</v>
          </cell>
          <cell r="B1566" t="str">
            <v>SU003060</v>
          </cell>
        </row>
        <row r="1567">
          <cell r="A1567" t="str">
            <v>392 Вареные колбасы «Докторская ГОСТ» Фикс.вес 0,6 Вектор ТМ «Дугушка»  Поком</v>
          </cell>
          <cell r="B1567" t="str">
            <v>SU002632</v>
          </cell>
        </row>
        <row r="1568">
          <cell r="A1568" t="str">
            <v>Вареные колбасы «Докторская ГОСТ» Фикс.вес 0,6 Вектор ТМ «Дугушка»</v>
          </cell>
          <cell r="B1568" t="str">
            <v>SU002632</v>
          </cell>
        </row>
        <row r="1569">
          <cell r="A1569" t="str">
            <v xml:space="preserve"> 376  Колбаса Докторская Дугушка 0,6кг ГОСТ ТМ Стародворье  ПОКОМ</v>
          </cell>
          <cell r="B1569" t="str">
            <v>SU002632</v>
          </cell>
        </row>
        <row r="1570">
          <cell r="A1570" t="str">
            <v>377  Колбаса Молочная Дугушка 0,6кг ТМ Стародворье  ПОКОМ</v>
          </cell>
          <cell r="B1570" t="str">
            <v>SU002631</v>
          </cell>
        </row>
        <row r="1571">
          <cell r="A1571" t="str">
            <v>381 Колбаса Филейбургская с ароматными пряностями 0,03 кг с/в ТМ Баварушка  ПОКОМ</v>
          </cell>
          <cell r="B1571" t="str">
            <v>SU003061</v>
          </cell>
        </row>
        <row r="1572">
          <cell r="A1572" t="str">
            <v>380 Колбаски Балыкбургские с сыром ТМ Баварушка вес  Поком</v>
          </cell>
          <cell r="B1572" t="str">
            <v>SU003071</v>
          </cell>
        </row>
        <row r="1573">
          <cell r="A1573" t="str">
            <v xml:space="preserve"> 354  Колбаса Рубленая запеченная ТМ Стародворье,ТС Дугушка  0,6 кг ПОКОМ</v>
          </cell>
          <cell r="B1573" t="str">
            <v>SU002916</v>
          </cell>
        </row>
        <row r="1574">
          <cell r="A1574" t="str">
            <v>354  Колбаса Рубленая запеченная ТМ Стародворье,ТС Дугушка  0,6 кг ПОКОМ</v>
          </cell>
          <cell r="B1574" t="str">
            <v>SU002916</v>
          </cell>
        </row>
        <row r="1575">
          <cell r="A1575" t="str">
            <v>В/к колбасы «Рубленая Запеченная» Фикс.вес 0,6 Вектор ТМ «Дугушка»</v>
          </cell>
          <cell r="B1575" t="str">
            <v>SU002916</v>
          </cell>
        </row>
        <row r="1576">
          <cell r="A1576" t="str">
            <v xml:space="preserve"> 387  Колбаса вареная Мусульманская Халяль ТМ Вязанка, 0,4 кг ПОКОМ</v>
          </cell>
          <cell r="B1576" t="str">
            <v>SU002983</v>
          </cell>
        </row>
        <row r="1577">
          <cell r="A1577" t="str">
            <v>387  Колбаса вареная Мусульманская Халяль ТМ Вязанка, 0,4 кг ПОКОМ</v>
          </cell>
          <cell r="B1577" t="str">
            <v>SU002983</v>
          </cell>
        </row>
        <row r="1578">
          <cell r="A1578" t="str">
            <v>389 Колбаса вареная Мусульманская Халяль ТМ Вязанка Халяль оболочка вектор 0,4 кг АК.  Поком</v>
          </cell>
          <cell r="B1578" t="str">
            <v>SU002983</v>
          </cell>
        </row>
        <row r="1579">
          <cell r="A1579" t="str">
            <v>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Колбаса вареная Мусульманская ТМ Вязанка Халяль вектор ф/в 0,4 кг Казахстан АК</v>
          </cell>
          <cell r="B1580" t="str">
            <v>SU002983</v>
          </cell>
        </row>
        <row r="1581">
          <cell r="A1581" t="str">
            <v>Колбаса вареная Мусульманская ТМ Вязанка Халяль вектор ф\в 0,4 кг Казахстан АК</v>
          </cell>
          <cell r="B1581" t="str">
            <v>SU002983</v>
          </cell>
        </row>
        <row r="1582">
          <cell r="A1582" t="str">
            <v>Колбаса вареная Мусульманская халяль 0,4 кг (СТМ Вязанка) К7 Стародворские колбаы</v>
          </cell>
          <cell r="B1582" t="str">
            <v>SU002983</v>
          </cell>
        </row>
        <row r="1583">
          <cell r="A1583" t="str">
            <v>Колбаса вареная Мусульманская халяль 0,4 кг (СТМ Вязанка) К7 Стародворские колбам</v>
          </cell>
          <cell r="B1583" t="str">
            <v>SU002983</v>
          </cell>
        </row>
        <row r="1584">
          <cell r="A1584" t="str">
            <v>Колбаса вареная Мусульманская халяль 0,4 кг (СТМ Вязанка) К7 Стародворские колбасы</v>
          </cell>
          <cell r="B1584" t="str">
            <v>SU002983</v>
          </cell>
        </row>
        <row r="1585">
          <cell r="A1585" t="str">
            <v>Колбаса вареная Мусульманская хапяль 0,4 кг (СТМ Вязанка) К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 Стародворские колбаы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 Стародворские колбам</v>
          </cell>
          <cell r="B1587" t="str">
            <v>SU002983</v>
          </cell>
        </row>
        <row r="1588">
          <cell r="A1588" t="str">
            <v>Колбаса вареная Мусульманская халяль 0,4 кг (СТМ Вязанка) К2 Стародворские кол6аы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К,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колбасы</v>
          </cell>
          <cell r="B1590" t="str">
            <v>SU002983</v>
          </cell>
        </row>
        <row r="1591">
          <cell r="A1591" t="str">
            <v>Колбаса вареная Мусульманская халяль 0,4 кг (С7М Вязанка) К2 Стародворские колбам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К2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каляль 0,4 кг (СТМ Вязанка) Ю Стародворские колбам</v>
          </cell>
          <cell r="B1593" t="str">
            <v>SU002983</v>
          </cell>
        </row>
        <row r="1594">
          <cell r="A1594" t="str">
            <v>Колбаса вареная Мусульманская халяль 0,4 кг (СТМ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Мусулыманская напяль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халяль (СТМ Вязанка) КZ Стародворские колбам 0,4 кг</v>
          </cell>
          <cell r="B1596" t="str">
            <v>SU002983</v>
          </cell>
        </row>
        <row r="1597">
          <cell r="A1597" t="str">
            <v>Колбаса вареная Мусульманская халяль ТМ Вязанка вектор ф/в 0,4 кг НД Узбекистан АК</v>
          </cell>
          <cell r="B1597" t="str">
            <v>SU002983</v>
          </cell>
        </row>
        <row r="1598">
          <cell r="A1598" t="str">
            <v>колбаса вареная Мусульманская халяль Вязанка 0,4 кг</v>
          </cell>
          <cell r="B1598" t="str">
            <v>SU002983</v>
          </cell>
        </row>
        <row r="1599">
          <cell r="A1599" t="str">
            <v>сосиски Восточные халяль Вязанка  0,33 кг</v>
          </cell>
          <cell r="B1599" t="str">
            <v>SU002984</v>
          </cell>
        </row>
        <row r="1600">
          <cell r="A1600" t="str">
            <v>Сосиски Восточные халяль ТМ Вязанка полиамид в/у ф/в 0,33 кг Казахстан АК</v>
          </cell>
          <cell r="B1600" t="str">
            <v>SU002984</v>
          </cell>
        </row>
        <row r="1601">
          <cell r="A1601" t="str">
            <v>390 Сосиски Восточные Халяль ТМ Вязанка в оболочке полиамид в вакуумной упаковке 0,33 кг  Поком</v>
          </cell>
          <cell r="B1601" t="str">
            <v>SU002984</v>
          </cell>
        </row>
        <row r="1602">
          <cell r="A1602" t="str">
            <v>Сосиски Восточные Халяль ТМ Вязанка 0,33 кг АК. ПОКОМ</v>
          </cell>
          <cell r="B1602" t="str">
            <v>SU002984</v>
          </cell>
        </row>
        <row r="1603">
          <cell r="A1603" t="str">
            <v>Сосиски Восточные халяль ТМ Вязанка полиамид в/у ф/в 0,33 кг НД Узбекистан АК</v>
          </cell>
          <cell r="B1603" t="str">
            <v>SU002984</v>
          </cell>
        </row>
        <row r="1604">
          <cell r="A1604" t="str">
            <v xml:space="preserve"> 388  Сосиски Восточные Халяль ТМ Вязанка 0,33 кг АК. ПОКОМ</v>
          </cell>
          <cell r="B1604" t="str">
            <v>SU002984</v>
          </cell>
        </row>
        <row r="1605">
          <cell r="A1605" t="str">
            <v>388  Сосиски Восточные Халяль ТМ Вязанка 0,33 кг АК. ПОКОМ</v>
          </cell>
          <cell r="B1605" t="str">
            <v>SU002984</v>
          </cell>
        </row>
        <row r="1606">
          <cell r="A1606" t="str">
            <v xml:space="preserve"> 394 Колбаса полукопченая Аль-Ислами халяль ТМ Вязанка оболочка фиброуз в в/у 0,35 кг  ПОКОМ</v>
          </cell>
          <cell r="B1606" t="str">
            <v>SU002985</v>
          </cell>
        </row>
        <row r="1607">
          <cell r="A1607" t="str">
            <v>Колбаса полукопченая Аль-Ислами халяль ТМ Вязанка оболочка фиброуз в в/у 0,35 кг  ПОКОМ</v>
          </cell>
          <cell r="B1607" t="str">
            <v>SU002985</v>
          </cell>
        </row>
        <row r="1608">
          <cell r="A1608" t="str">
            <v>394 Колбаса полукопченая Аль-Ислами халяль ТМ Вязанка оболочка фиброуз в в/у 0,35 кг  ПОКОМ</v>
          </cell>
          <cell r="B1608" t="str">
            <v>SU002985</v>
          </cell>
        </row>
        <row r="1609">
          <cell r="A1609" t="str">
            <v>П\к колбасы «Аль-Ислами Халяль» ф\в 0,35кг ТМ Вязанка</v>
          </cell>
          <cell r="B1609" t="str">
            <v>SU002985</v>
          </cell>
        </row>
        <row r="1610">
          <cell r="A1610" t="str">
            <v>Колбаса п/к Алы-ислами халяль вак/уп 0,35 кг (СТМ Вязанка) К</v>
          </cell>
          <cell r="B1610" t="str">
            <v>SU002985</v>
          </cell>
        </row>
        <row r="1611">
          <cell r="A1611" t="str">
            <v>П/к колбасы «Аль-Ислами халяль» ф/в 0,35 фиброуз ТМ «Вязанка»</v>
          </cell>
          <cell r="B1611" t="str">
            <v>SU002985</v>
          </cell>
        </row>
        <row r="1612">
          <cell r="A1612" t="str">
            <v>Колбаса п/к Аль-Ислами халяль вак/уп 0,35 кг (СТМ Вязанка) К</v>
          </cell>
          <cell r="B1612" t="str">
            <v>SU002985</v>
          </cell>
        </row>
        <row r="1613">
          <cell r="A1613" t="str">
            <v>Колбаса п/к Аль-Ислами халяль вак1уп 0,35 кг [СТМ Вязанка] К</v>
          </cell>
          <cell r="B1613" t="str">
            <v>SU002985</v>
          </cell>
        </row>
        <row r="1614">
          <cell r="A1614" t="str">
            <v>Колбаса п/к Аль-Nслами халяль вак1уп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вак/уп 0.35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вак/уп 0,35 кг (СТМ  Вязанка) К</v>
          </cell>
          <cell r="B1616" t="str">
            <v>SU002985</v>
          </cell>
        </row>
        <row r="1617">
          <cell r="A1617" t="str">
            <v>Колбаса п/к Аль-Исламы халяль вак1уп 0,35 кг (СТМ Вязанка) К</v>
          </cell>
          <cell r="B1617" t="str">
            <v>SU002985</v>
          </cell>
        </row>
        <row r="1618">
          <cell r="A1618" t="str">
            <v>Колбаса п/к Аль-Ислами халяль вак1уп 0,35 кг (СТМ Вязанка) К</v>
          </cell>
          <cell r="B1618" t="str">
            <v>SU002985</v>
          </cell>
        </row>
        <row r="1619">
          <cell r="A1619" t="str">
            <v>Колбаса п/к Аль-ислами халяль вак1уп 0,35 кг (СТМ Вязанка) К</v>
          </cell>
          <cell r="B1619" t="str">
            <v>SU002985</v>
          </cell>
        </row>
        <row r="1620">
          <cell r="A1620" t="str">
            <v>Колбаса полукопченая Аль-Ислами ТМ Вязанка Халяль фиброуз в/у ф/в 0,35 кг Казахстан АК</v>
          </cell>
          <cell r="B1620" t="str">
            <v>SU002985</v>
          </cell>
        </row>
        <row r="1621">
          <cell r="A1621" t="str">
            <v>405 Ветчины пастеризованная «Нежная с филе» Фикс.вес 0,4 п/а ТМ «Особый рецепт»  Поком</v>
          </cell>
          <cell r="B1621" t="str">
            <v>SU002788</v>
          </cell>
        </row>
        <row r="1622">
          <cell r="A1622" t="str">
            <v>352  Ветчина Нежная с нежным филе 0,4 кг ТМ Особый рецепт  ПОКОМ</v>
          </cell>
          <cell r="B1622" t="str">
            <v>SU002788</v>
          </cell>
        </row>
        <row r="1623">
          <cell r="A1623" t="str">
            <v>389  Колбаса Сервелат Филейбургский с ароматными пряностями. Баварушка ТМ 0,28 кг срез ПОКОМ</v>
          </cell>
          <cell r="B1623" t="str">
            <v>SU003079</v>
          </cell>
        </row>
        <row r="1624">
          <cell r="A1624" t="str">
            <v>390  Колбаса Сервелат Филейбургский с филе сочного окорока ТМ Баварушка 0,28 кг срез ПОКОМ</v>
          </cell>
          <cell r="B1624" t="str">
            <v>SU003081</v>
          </cell>
        </row>
        <row r="1625">
          <cell r="A1625" t="str">
            <v>213  Колбаса в/к Сервелат Рижский, ВЕС.,ТМ КОЛБАСНЫЙ СТАНДАРТ ПОКОМ.</v>
          </cell>
          <cell r="B1625" t="str">
            <v>SU002809</v>
          </cell>
        </row>
        <row r="1626">
          <cell r="A1626" t="str">
            <v>213  Колбаса в/к Сервелат Рижский, ВЕС.,ТМ КОЛБАСНЫЙ СТАНДАРТ ПОКОМ</v>
          </cell>
          <cell r="B1626" t="str">
            <v>SU002809</v>
          </cell>
        </row>
        <row r="1627">
          <cell r="A1627" t="str">
            <v>Колбаса в/к Сервелат Рижский, ВЕС.,ТМ КОЛБАСНЫЙ СТАНДАРТ ПОКОМ, кг</v>
          </cell>
          <cell r="B1627" t="str">
            <v>SU002809</v>
          </cell>
        </row>
        <row r="1628">
          <cell r="A1628" t="str">
            <v>Колбаса в/к Сервелат Рижский, ВЕС.,ТМ КОЛБАСНЫЙ СТАНДАРТ ПОКОМ</v>
          </cell>
          <cell r="B1628" t="str">
            <v>SU002809</v>
          </cell>
        </row>
        <row r="1629">
          <cell r="A1629" t="str">
            <v>317 Колбаса Сервелат Рижский ТМ Зареченские ТС Зареченские  фиброуз в вакуумной у  ПОКОМ</v>
          </cell>
          <cell r="B1629" t="str">
            <v>SU002809</v>
          </cell>
        </row>
        <row r="1630">
          <cell r="A1630" t="str">
            <v>213  Колбаса в/к Сервелат Рижский, ВЕС.,ТМ КОЛБАСНЫЙ СТАНДАРТ ПОКОМ, кг</v>
          </cell>
          <cell r="B1630" t="str">
            <v>SU002809</v>
          </cell>
        </row>
        <row r="1631">
          <cell r="A1631" t="str">
            <v>Сервелат Рижский п!к ТМ Колбасный стандарт Стародворские колбасы</v>
          </cell>
          <cell r="B1631" t="str">
            <v>SU002809</v>
          </cell>
        </row>
        <row r="1632">
          <cell r="A1632" t="str">
            <v>Сервелат Рижский п/к ТМ Колбасный стандарт Стародворские колбасы</v>
          </cell>
          <cell r="B1632" t="str">
            <v>SU002809</v>
          </cell>
        </row>
        <row r="1633">
          <cell r="A1633" t="str">
            <v>Сервелат Рижский п/к ТМ Колбасным стандарт Стародворские колбасы</v>
          </cell>
          <cell r="B1633" t="str">
            <v>SU002809</v>
          </cell>
        </row>
        <row r="1634">
          <cell r="A1634" t="str">
            <v>Сервелат Рижский п/к ТМ Колбасный стандарт Стародворскиеколбасы</v>
          </cell>
          <cell r="B1634" t="str">
            <v>SU002809</v>
          </cell>
        </row>
        <row r="1635">
          <cell r="A1635" t="str">
            <v>Сервелат Рижский л/к ТМ Колбасный стандарт Стародворские колбасы</v>
          </cell>
          <cell r="B1635" t="str">
            <v>SU002809</v>
          </cell>
        </row>
        <row r="1636">
          <cell r="A1636" t="str">
            <v>Сервелат Рижский (Славница) в/к в/у, Кг</v>
          </cell>
          <cell r="B1636" t="str">
            <v>SU002809</v>
          </cell>
        </row>
        <row r="1637">
          <cell r="A1637" t="str">
            <v>Сервелат Рижский в/к Стародвор. колбасы</v>
          </cell>
          <cell r="B1637" t="str">
            <v>SU002809</v>
          </cell>
        </row>
        <row r="1638">
          <cell r="A1638" t="str">
            <v>В/к колбасы "Рижский" НТУ Весовые Фиброуз в/у ТМ "Зареченские"</v>
          </cell>
          <cell r="B1638" t="str">
            <v>SU002809</v>
          </cell>
        </row>
        <row r="1639">
          <cell r="A1639" t="str">
            <v>К СЕРВЕЛАТ РИЖСКИЙ 0,75 КОЛБ СТАН, кг</v>
          </cell>
          <cell r="B1639" t="str">
            <v>SU002809</v>
          </cell>
        </row>
        <row r="1640">
          <cell r="A1640" t="str">
            <v xml:space="preserve"> 317 Колбаса Сервелат Рижский ТМ Зареченские, ВЕС  ПОКОМ</v>
          </cell>
          <cell r="B1640" t="str">
            <v>SU002809</v>
          </cell>
        </row>
        <row r="1641">
          <cell r="A1641" t="str">
            <v>Сервелат Рижский,Пражский в/к Стародвор. колбасы</v>
          </cell>
          <cell r="B1641" t="str">
            <v>SU002809</v>
          </cell>
        </row>
        <row r="1642">
          <cell r="A1642" t="str">
            <v>Колбаса Сервелат Рижский ТМ Зареченские, ВЕС  ПОКОМ</v>
          </cell>
          <cell r="B1642" t="str">
            <v>SU002809</v>
          </cell>
        </row>
        <row r="1643">
          <cell r="A1643" t="str">
            <v>Вареные колбасы «Муромская» Весовой п/а ТМ «Зареченские»</v>
          </cell>
          <cell r="B1643" t="str">
            <v>SU002807</v>
          </cell>
        </row>
        <row r="1644">
          <cell r="A1644" t="str">
            <v>411 Вареные колбасы «Муромская» Весовой п/а ТМ «Зареченские»  Поком</v>
          </cell>
          <cell r="B1644" t="str">
            <v>SU002807</v>
          </cell>
        </row>
        <row r="1645">
          <cell r="A1645" t="str">
            <v>Колбаса вареная Муромская ТМ Зареченские ТС Зареченские продукты полиамид вес ЗП</v>
          </cell>
          <cell r="B1645" t="str">
            <v>SU002807</v>
          </cell>
        </row>
        <row r="1646">
          <cell r="A1646" t="str">
            <v>Сосиски Сочные ТМ Зареченские ТС Зареченские продукты полиамид мгс вес ЗП</v>
          </cell>
          <cell r="B1646" t="str">
            <v>SU002803</v>
          </cell>
        </row>
        <row r="1647">
          <cell r="A1647" t="str">
            <v>Сосиски Сочные ТМ Зареченские ТС Зареченские продукты полиамид мгс ф/в 0,5 кг ЗП</v>
          </cell>
          <cell r="B1647" t="str">
            <v>SU002804</v>
          </cell>
        </row>
        <row r="1648">
          <cell r="A1648" t="str">
            <v>Вареные колбасы «Молочная оригинальная» Вес П/а ТМ «Особый рецепт» большой батон</v>
          </cell>
          <cell r="B1648" t="str">
            <v>SU002899</v>
          </cell>
        </row>
        <row r="1649">
          <cell r="A1649" t="str">
            <v>391  Колбаса Филейбургская с душистым чесноком ТМ Баварушка 0,28 кг срез. ПОКОМ</v>
          </cell>
          <cell r="B1649" t="str">
            <v>SU003082</v>
          </cell>
        </row>
        <row r="1650">
          <cell r="A1650" t="str">
            <v xml:space="preserve"> 436 Колбаса Докторская Дугушка ТМ Стародворье ТС Дугушка в оболочке вектор 0,6 кг.  Поком</v>
          </cell>
          <cell r="B1650" t="str">
            <v>SU002220</v>
          </cell>
        </row>
        <row r="1651">
          <cell r="A1651" t="str">
            <v>392  Колбаса Докторская Дугушка ТМ Стародворье ТС Дугушка 0,6 кг. ПОКОМ</v>
          </cell>
          <cell r="B1651" t="str">
            <v>SU002220</v>
          </cell>
        </row>
        <row r="1652">
          <cell r="A1652" t="str">
            <v>395 Ветчины «Дугушка» Фикс.вес 0,6 П/а ТМ «Дугушка»  Поком</v>
          </cell>
          <cell r="B1652" t="str">
            <v>SU002643</v>
          </cell>
        </row>
        <row r="1653">
          <cell r="A1653" t="str">
            <v xml:space="preserve"> 397  Ветчина Дугушка ТМ Стародворье ТС Дугушка в полиамидной оболочке 0,6 кг. ПОКОМ</v>
          </cell>
          <cell r="B1653" t="str">
            <v>SU002643</v>
          </cell>
        </row>
        <row r="1654">
          <cell r="A1654" t="str">
            <v>Ветчина Дугушка ТМ Стародворье, вектор в/у, 0,4кг    ПОКОМ, шт</v>
          </cell>
          <cell r="B1654" t="str">
            <v>SU002643</v>
          </cell>
        </row>
        <row r="1655">
          <cell r="A1655" t="str">
            <v>Ветчина (Дугушка) 0,6кг ШТ, шт</v>
          </cell>
          <cell r="B1655" t="str">
            <v>SU002643</v>
          </cell>
        </row>
        <row r="1656">
          <cell r="A1656" t="str">
            <v>Ветчина (Дугушка) 0,6кг ШТ, ШТ</v>
          </cell>
          <cell r="B1656" t="str">
            <v>SU002643</v>
          </cell>
        </row>
        <row r="1657">
          <cell r="A1657" t="str">
            <v>Ветчина (Дугушка) 0,4кг ШТ, ШТ</v>
          </cell>
          <cell r="B1657" t="str">
            <v>SU002643</v>
          </cell>
        </row>
        <row r="1658">
          <cell r="A1658" t="str">
            <v>Ветчина Балыкбургская Баварушка</v>
          </cell>
          <cell r="B1658" t="str">
            <v>SU002542</v>
          </cell>
        </row>
        <row r="1659">
          <cell r="A1659" t="str">
            <v xml:space="preserve"> 395  Колбаса Докторская ГОСТ ТМ Вязанка в оболочке полиамид 0,37 кг. ПОКОМ</v>
          </cell>
          <cell r="B1659" t="str">
            <v>SU002986</v>
          </cell>
        </row>
        <row r="1660">
          <cell r="A1660" t="str">
            <v>391 Вареные колбасы «Докторская ГОСТ» Фикс.вес 0,37 п/а ТМ «Вязанка»  Поком</v>
          </cell>
          <cell r="B1660" t="str">
            <v>SU002986</v>
          </cell>
        </row>
        <row r="1661">
          <cell r="A1661" t="str">
            <v xml:space="preserve"> 396  Сардельки Филейские Вязанка ТМ Вязанка в оболочке NDX  0,4 кг. ПОКОМ</v>
          </cell>
          <cell r="B1661" t="str">
            <v>SU002834</v>
          </cell>
        </row>
        <row r="1662">
          <cell r="A1662" t="str">
            <v>396 Сардельки «Филейские» Фикс.вес 0,4 NDX мгс ТМ «Вязанка»</v>
          </cell>
          <cell r="B1662" t="str">
            <v>SU002834</v>
          </cell>
        </row>
        <row r="1663">
          <cell r="A1663" t="str">
            <v>Молочная особая 0.5</v>
          </cell>
          <cell r="B1663" t="str">
            <v>SU002787</v>
          </cell>
        </row>
        <row r="1664">
          <cell r="A1664" t="str">
            <v>Молочная особая 0.4</v>
          </cell>
          <cell r="B1664" t="str">
            <v>SU002787</v>
          </cell>
        </row>
        <row r="1665">
          <cell r="A1665" t="str">
            <v>Молочная Особая 0.4 кг</v>
          </cell>
          <cell r="B1665" t="str">
            <v>SU002787</v>
          </cell>
        </row>
        <row r="1666">
          <cell r="A1666" t="str">
            <v>Молочная Особая колбаса 0,4кг/шт п/а Стародворье</v>
          </cell>
          <cell r="B1666" t="str">
            <v>SU002787</v>
          </cell>
        </row>
        <row r="1667">
          <cell r="A1667" t="str">
            <v>412 Вареные колбасы «Молочная с нежным филе» Фикс.вес 0,4 кг п/а ТМ «Особый рецепт»  Поком</v>
          </cell>
          <cell r="B1667" t="str">
            <v>SU002787</v>
          </cell>
        </row>
        <row r="1668">
          <cell r="A1668" t="str">
            <v>413 Вареные колбасы пастеризованн «Стародворская без шпика» Фикс.вес 0,4 п/а ТМ «Стародворье»  Поком</v>
          </cell>
          <cell r="B1668" t="str">
            <v>SU002894</v>
          </cell>
        </row>
        <row r="1669">
          <cell r="A1669" t="str">
            <v>422 Сардельки «Сливушки с сыром #минидельки» ф/в 0,33 айпил ТМ «Вязанка»  Поком</v>
          </cell>
          <cell r="B1669" t="str">
            <v>SU002997</v>
          </cell>
        </row>
        <row r="1670">
          <cell r="A1670" t="str">
            <v>423 Сосиски «Сливушки с сыром» ф/в 0,3 п/а ТМ «Вязанка»  Поком</v>
          </cell>
          <cell r="B1670" t="str">
            <v>SU002996</v>
          </cell>
        </row>
        <row r="1671">
          <cell r="A1671" t="str">
            <v xml:space="preserve"> 413  Ветчина Сливушка с индейкой ТМ Вязанка  0,3 кг. ПОКОМ</v>
          </cell>
          <cell r="B1671" t="str">
            <v>SU003037</v>
          </cell>
        </row>
        <row r="1672">
          <cell r="A1672" t="str">
            <v>413  Ветчина Сливушка с индейкой ТМ Вязанка  0,3 кг. ПОКОМ</v>
          </cell>
          <cell r="B1672" t="str">
            <v>SU003037</v>
          </cell>
        </row>
        <row r="1673">
          <cell r="A1673" t="str">
            <v>273  Сосиски Сочинки с сочной грудинкой, МГС 0.3кг,   ПОКОМ</v>
          </cell>
          <cell r="B1673" t="str">
            <v>SU002618</v>
          </cell>
        </row>
        <row r="1674">
          <cell r="A1674" t="str">
            <v>470 Колбаса Любительская ТМ Вязанка в оболочке полиамид.Мясной продукт категории А.  Поком</v>
          </cell>
          <cell r="B1674" t="str">
            <v>SU003111</v>
          </cell>
        </row>
        <row r="1675">
          <cell r="A1675" t="str">
            <v xml:space="preserve"> 440  Колбаса Любительская ТМ Вязанка в оболочке полиамид.ВЕС ПОКОМ</v>
          </cell>
          <cell r="B1675" t="str">
            <v>SU003111</v>
          </cell>
        </row>
        <row r="1676">
          <cell r="A1676" t="str">
            <v>Вареные колбасы «Любительская ГОСТ» Весовой п/а ТМ «Вязанка»</v>
          </cell>
          <cell r="B1676" t="str">
            <v>SU003111</v>
          </cell>
        </row>
        <row r="1677">
          <cell r="A1677" t="str">
            <v>415  Колбаса Балыкбургская с мраморным балыком 0,11 кг ТМ Баварушка  ПОКОМ</v>
          </cell>
          <cell r="B1677" t="str">
            <v>SU003279</v>
          </cell>
        </row>
        <row r="1678">
          <cell r="A1678" t="str">
            <v>Колбаса сыровяленая Балыкбургская с мраморным балыком ТМ Баварушка черева в/у  ф/в 0,11 кг. ДК</v>
          </cell>
          <cell r="B1678" t="str">
            <v>SU003279</v>
          </cell>
        </row>
        <row r="1679">
          <cell r="A1679" t="str">
            <v xml:space="preserve"> 458 Колбаса Балыкбургская ТМ Баварушка с мраморным балыком в оболочке черева в вакуу 0,11 кг.  Поком</v>
          </cell>
          <cell r="B1679" t="str">
            <v>SU003279</v>
          </cell>
        </row>
        <row r="1680">
          <cell r="A1680" t="str">
            <v>с/к колбасы «Филейбургская с ароматными пряностями» ф/в 0,06 нарезка ТМ «Баварушка»</v>
          </cell>
          <cell r="B1680" t="str">
            <v>SU003278</v>
          </cell>
        </row>
        <row r="1681">
          <cell r="A1681" t="str">
            <v>472 Колбаса Филейбургская ТМ Баварушка с ароматными пряностями в в/у 0,06 кг нарезка.  Поком</v>
          </cell>
          <cell r="B1681" t="str">
            <v>SU003278</v>
          </cell>
        </row>
        <row r="1682">
          <cell r="A1682" t="str">
            <v>472 Колбаса Филейбургская ТМ Баварушка с ароматными пряностями в в/у 0,06 кг нарезка.  Поком</v>
          </cell>
          <cell r="B1682" t="str">
            <v>SU003278</v>
          </cell>
        </row>
        <row r="1683">
          <cell r="A1683" t="str">
            <v xml:space="preserve"> 417  Колбаса Филейбургская с ароматными пряностями 0,06 кг нарезка ТМ Баварушка  ПОКОМ</v>
          </cell>
          <cell r="B1683" t="str">
            <v>SU003278</v>
          </cell>
        </row>
        <row r="1684">
          <cell r="A1684" t="str">
            <v>417  Колбаса Филейбургская с ароматными пряностями 0,06 кг нарезка ТМ Баварушка  ПОКОМ</v>
          </cell>
          <cell r="B1684" t="str">
            <v>SU003278</v>
          </cell>
        </row>
        <row r="1685">
          <cell r="A1685" t="str">
            <v>471 Колбаса Балыкбургская ТМ Баварушка с мраморным балыком и нотками кориандра 0,06кг нарезка  Поком</v>
          </cell>
          <cell r="B1685" t="str">
            <v>SU003280</v>
          </cell>
        </row>
        <row r="1686">
          <cell r="A1686" t="str">
            <v>471 Колбаса Балыкбургская ТМ Баварушка с мраморным балыком и нотками кориандра 0,06кг нарезка  Поком</v>
          </cell>
          <cell r="B1686" t="str">
            <v>SU003280</v>
          </cell>
        </row>
        <row r="1687">
          <cell r="A1687" t="str">
            <v>с/к колбасы «Балыкбургская с мраморным балыком и нотками кориандра» ф/в 0,06 нарезка ТМ «Баварушка»</v>
          </cell>
          <cell r="B1687" t="str">
            <v>SU003280</v>
          </cell>
        </row>
        <row r="1688">
          <cell r="A1688" t="str">
            <v>418  Колбаса Балыкбургская с мраморным балыком и нотками кориандра 0,06 кг нарезка ТМ Баварушка  ПО</v>
          </cell>
          <cell r="B1688" t="str">
            <v>SU003280</v>
          </cell>
        </row>
        <row r="1689">
          <cell r="A1689" t="str">
            <v>с/к колбасы «Филейбургская зернистая» ф/в 0,06 нарезка ТМ «Баварушка»</v>
          </cell>
          <cell r="B1689" t="str">
            <v>SU003277</v>
          </cell>
        </row>
        <row r="1690">
          <cell r="A1690" t="str">
            <v>473 Колбаса Филейбургская ТМ Баварушка зернистая в вакуумной упаковке 0,06 кг нарезка.  Поком</v>
          </cell>
          <cell r="B1690" t="str">
            <v>SU003277</v>
          </cell>
        </row>
        <row r="1691">
          <cell r="A1691" t="str">
            <v>473 Колбаса Филейбургская ТМ Баварушка зернистая в вакуумной упаковке 0,06 кг нарезка.  Поком</v>
          </cell>
          <cell r="B1691" t="str">
            <v>SU003277</v>
          </cell>
        </row>
        <row r="1692">
          <cell r="A1692" t="str">
            <v xml:space="preserve"> 419  Колбаса Филейбургская зернистая 0,06 кг нарезка ТМ Баварушка  ПОКОМ</v>
          </cell>
          <cell r="B1692" t="str">
            <v>SU003277</v>
          </cell>
        </row>
        <row r="1693">
          <cell r="A1693" t="str">
            <v>420  Колбаса Мясорубская 0,28 кг ТМ Стародворье в оболочке черева  ПОКОМ</v>
          </cell>
          <cell r="B1693" t="str">
            <v>SU003046</v>
          </cell>
        </row>
        <row r="1694">
          <cell r="A1694" t="str">
            <v>374  Сосиски Сочинки с сыром ф/в 0,3 кг п/а ТМ "Стародворье"  Поком</v>
          </cell>
          <cell r="B1694" t="str">
            <v>SU003073</v>
          </cell>
        </row>
        <row r="1695">
          <cell r="A1695" t="str">
            <v>425 Сосиски Датские ТМ Зареченские,  0,3 кг. ПОКОМ</v>
          </cell>
          <cell r="B1695" t="str">
            <v>SU002812</v>
          </cell>
        </row>
        <row r="1696">
          <cell r="A1696" t="str">
            <v>Сосиски «Датские» Фикс.вес 0,3 П/а мгс ТМ «Зареченские»</v>
          </cell>
          <cell r="B1696" t="str">
            <v>SU002812</v>
          </cell>
        </row>
        <row r="1697">
          <cell r="A1697" t="str">
            <v>423  Колбаса Сервелат Рижский ТМ Зареченские ТС Зареченские продукты, 0,28 кг срез ПОКОМ</v>
          </cell>
          <cell r="B1697" t="str">
            <v>SU002856</v>
          </cell>
        </row>
        <row r="1698">
          <cell r="A1698" t="str">
            <v>Колбаса в/к Сервелат Рижский, 0,35 кг</v>
          </cell>
          <cell r="B1698" t="str">
            <v>SU002856</v>
          </cell>
        </row>
        <row r="1699">
          <cell r="A1699" t="str">
            <v>В/к колбасы «Сервелат Рижский» срез Фикс.вес 0,28 Фиброуз в/у ТМ «Зареченские»</v>
          </cell>
          <cell r="B1699" t="str">
            <v>SU002856</v>
          </cell>
        </row>
        <row r="1700">
          <cell r="A1700" t="str">
            <v>424 Колбаса Сервелат Пражский ТМ Зареченские,  0,28 кг срез. ПОКОМ</v>
          </cell>
          <cell r="B1700" t="str">
            <v>SU002855</v>
          </cell>
        </row>
        <row r="1701">
          <cell r="A1701" t="str">
            <v>Колбаса в/к Сервелат Пражский 0,35 кг</v>
          </cell>
          <cell r="B1701" t="str">
            <v>SU002855</v>
          </cell>
        </row>
        <row r="1702">
          <cell r="A1702" t="str">
            <v>Копченые колбасы «Сервелат Пражский» срез Фикс.вес 0,28 фиброуз в/у ТМ «Зареченские»</v>
          </cell>
          <cell r="B1702" t="str">
            <v>SU002855</v>
          </cell>
        </row>
        <row r="1703">
          <cell r="A1703" t="str">
            <v xml:space="preserve"> 422  Деликатесы Бекон Балыкбургский ТМ Баварушка  0,15 кг.ПОКОМ</v>
          </cell>
          <cell r="B1703" t="str">
            <v>SU003314</v>
          </cell>
        </row>
        <row r="1704">
          <cell r="A1704" t="str">
            <v>492 Деликатесы Бекон Балыкбургский 0,15 кг. ТМ Баварушка с натуральным копчением  Поком</v>
          </cell>
          <cell r="B1704" t="str">
            <v>SU003314</v>
          </cell>
        </row>
        <row r="1705">
          <cell r="A1705" t="str">
            <v>Деликатесы «Бекон Балыкбургский с натуральным копчением» ф/в 0,15 нарезка ТМ «Баварушка»</v>
          </cell>
          <cell r="B1705" t="str">
            <v>SU003314</v>
          </cell>
        </row>
        <row r="1706">
          <cell r="A1706" t="str">
            <v>494 Ветчина Балыкбургская ТМ Баварушка с мраморным балыком в вакуумн упаковке 0,1 кг нарезка.  Поком</v>
          </cell>
          <cell r="B1706" t="str">
            <v>SU003315</v>
          </cell>
        </row>
        <row r="1707">
          <cell r="A1707" t="str">
            <v>454 Ветчина Балыкбургская ТМ Баварушка с мраморным балыком в в.у 0,1 кг нарезка ПОКОМ</v>
          </cell>
          <cell r="B1707" t="str">
            <v>SU003315</v>
          </cell>
        </row>
        <row r="1708">
          <cell r="A1708" t="str">
            <v xml:space="preserve"> 494 Ветчина Балыкбургская ТМ Баварушка с мраморным балыком в вакумн упаковке 0,1 кг нарезка.  Поком</v>
          </cell>
          <cell r="B1708" t="str">
            <v>SU003315</v>
          </cell>
        </row>
        <row r="1709">
          <cell r="A1709" t="str">
            <v>с/к колбасы «Ветчина Балыкбургская с мраморным балыком» ф/в 0,1 нарезка ТМ «Баварушка»</v>
          </cell>
          <cell r="B1709" t="str">
            <v>SU003315</v>
          </cell>
        </row>
        <row r="1710">
          <cell r="A1710" t="str">
            <v>414  Колбаса Филейбургская с филе сочного окорока 0,11 кг.с/к. ТМ Баварушка ПОКОМ</v>
          </cell>
          <cell r="B1710" t="str">
            <v>SU003281</v>
          </cell>
        </row>
        <row r="1711">
          <cell r="A1711" t="str">
            <v>с/к колбасы «Филейбургская с филе сочного окорока» ф/в 0,11 н/о ТМ «Баварушка»</v>
          </cell>
          <cell r="B1711" t="str">
            <v>SU003281</v>
          </cell>
        </row>
        <row r="1712">
          <cell r="A1712" t="str">
            <v xml:space="preserve"> 414  Колбаса Филейбургская с филе сочного окорока 0,11 кг.с/к. ТМ Баварушка ПОКОМ</v>
          </cell>
          <cell r="B1712" t="str">
            <v>SU003281</v>
          </cell>
        </row>
        <row r="1713">
          <cell r="A1713" t="str">
            <v>414  Колбаса Филейбургская с филе сочного окорока 0,11 кг ТМ Баварушка ПОКОМ</v>
          </cell>
          <cell r="B1713" t="str">
            <v>SU003281</v>
          </cell>
        </row>
        <row r="1714">
          <cell r="A1714" t="str">
            <v>421  Сосиски Царедворские 0,33 кг ТМ Стародворье  ПОКОМ</v>
          </cell>
          <cell r="B1714" t="str">
            <v>SU002619</v>
          </cell>
        </row>
        <row r="1715">
          <cell r="A1715" t="str">
            <v>428  Сосиски Царедворские по-баварски ТМ Стародворье, 0,33 кг ПОКОМ</v>
          </cell>
          <cell r="B1715" t="str">
            <v>SU002723</v>
          </cell>
        </row>
        <row r="1716">
          <cell r="A1716" t="str">
            <v>426  Колбаса варенокопченая из мяса птицы Сервелат Царедворский, 0,28 кг срез ПОКОМ</v>
          </cell>
          <cell r="B1716" t="str">
            <v>SU002699</v>
          </cell>
        </row>
        <row r="1717">
          <cell r="A1717" t="str">
            <v xml:space="preserve"> 430  Колбаса Стародворская с окороком 0,4 кг. ТМ Стародворье в оболочке полиамид  ПОКОМ</v>
          </cell>
          <cell r="B1717" t="str">
            <v>SU003272</v>
          </cell>
        </row>
        <row r="1718">
          <cell r="A1718" t="str">
            <v>430  Колбаса Стародворская с окороком 0,4 кг. ТМ Стародворье в оболочке полиамид  ПОКОМ</v>
          </cell>
          <cell r="B1718" t="str">
            <v>SU003272</v>
          </cell>
        </row>
        <row r="1719">
          <cell r="A1719" t="str">
            <v>Вареные колбасы «Стародворская с окороком» ф/в 0,4 п/а ТМ «Стародворье»</v>
          </cell>
          <cell r="B1719" t="str">
            <v>SU003272</v>
          </cell>
        </row>
        <row r="1720">
          <cell r="A1720" t="str">
            <v xml:space="preserve"> 435  Колбаса Молочная Стародворская  с молоком в оболочке полиамид 0,4 кг.ТМ Стародворье ПОКОМ</v>
          </cell>
          <cell r="B1720" t="str">
            <v>SU003274</v>
          </cell>
        </row>
        <row r="1721">
          <cell r="A1721" t="str">
            <v>488 Колбаса Молочная Стародворская ТМ Стародворье с молоком в оболочке полиамид 0,4кг.  Поком</v>
          </cell>
          <cell r="B1721" t="str">
            <v>SU003274</v>
          </cell>
        </row>
        <row r="1722">
          <cell r="A1722" t="str">
            <v xml:space="preserve"> 432  Колбаса Стародворская со шпиком  в оболочке полиамид ТМ Стародворье 0,37 кг ПОКОМ</v>
          </cell>
          <cell r="B1722" t="str">
            <v>SU003276</v>
          </cell>
        </row>
        <row r="1723">
          <cell r="A1723" t="str">
            <v>Вареные колбасы «Молочная Стародворская с молоком» ф/в 0,4 п/а ТМ «Стародворье»</v>
          </cell>
          <cell r="B1723" t="str">
            <v>SU003274</v>
          </cell>
        </row>
        <row r="1724">
          <cell r="A1724" t="str">
            <v>432  Колбаса Стародворская со шпиком  в оболочке полиамид ТМ Стародворье 0,37 кг ПОКОМ</v>
          </cell>
          <cell r="B1724" t="str">
            <v>SU003276</v>
          </cell>
        </row>
        <row r="1725">
          <cell r="A1725" t="str">
            <v>Вареные колбасы «Стародворская со шпиком» ф/в 0,37 п/а ТМ «Стародворье»</v>
          </cell>
          <cell r="B1725" t="str">
            <v>SU003276</v>
          </cell>
        </row>
        <row r="1726">
          <cell r="A1726" t="str">
            <v xml:space="preserve"> 431  Колбаса Стародворская с окороком в оболочке полиамид ТМ Стародворье ВЕС ПОКОМ</v>
          </cell>
          <cell r="B1726" t="str">
            <v>SU003271</v>
          </cell>
        </row>
        <row r="1727">
          <cell r="A1727" t="str">
            <v>431  Колбаса Стародворская с окороком в оболочке полиамид ТМ Стародворье ВЕС ПОКОМ</v>
          </cell>
          <cell r="B1727" t="str">
            <v>SU003271</v>
          </cell>
        </row>
        <row r="1728">
          <cell r="A1728" t="str">
            <v>Колбаса Стародвворская с окороком</v>
          </cell>
          <cell r="B1728" t="str">
            <v>SU003271</v>
          </cell>
        </row>
        <row r="1729">
          <cell r="A1729" t="str">
            <v>Колбаса Стародворская с окороком</v>
          </cell>
          <cell r="B1729" t="str">
            <v>SU003271</v>
          </cell>
        </row>
        <row r="1730">
          <cell r="A1730" t="str">
            <v>Вареные колбасы «Стародворская с окороком » Весовой п/а ТМ «Стародворье»</v>
          </cell>
          <cell r="B1730" t="str">
            <v>SU003271</v>
          </cell>
        </row>
        <row r="1731">
          <cell r="A1731" t="str">
            <v xml:space="preserve"> 480 Колбаса Молочная Стародворская ТМ Стародворье с молоком в оболочке полиамид  Поком</v>
          </cell>
          <cell r="B1731" t="str">
            <v>SU003273</v>
          </cell>
        </row>
        <row r="1732">
          <cell r="A1732" t="str">
            <v xml:space="preserve"> 436  Колбаса Молочная стародворская с молоком, ВЕС, ТМ Стародворье  ПОКОМ</v>
          </cell>
          <cell r="B1732" t="str">
            <v>SU003273</v>
          </cell>
        </row>
        <row r="1733">
          <cell r="A1733" t="str">
            <v>Вареные колбасы «Молочная Стародворская с молоком» Весовой п/а ТМ «Стародворье»</v>
          </cell>
          <cell r="B1733" t="str">
            <v>SU003273</v>
          </cell>
        </row>
        <row r="1734">
          <cell r="A1734" t="str">
            <v>433 Колбаса Стародворская со шпиком  в оболочке полиамид. ТМ Стародворье ВЕС ПОКОМ</v>
          </cell>
          <cell r="B1734" t="str">
            <v>SU003275</v>
          </cell>
        </row>
        <row r="1735">
          <cell r="A1735" t="str">
            <v>Колбаса Стародворская со шпиком</v>
          </cell>
          <cell r="B1735" t="str">
            <v>SU003275</v>
          </cell>
        </row>
        <row r="1736">
          <cell r="A1736" t="str">
            <v>Вареные колбасы «Стародворская со шпиком» Весовой п/а ТМ «Стародворье»</v>
          </cell>
          <cell r="B1736" t="str">
            <v>SU003275</v>
          </cell>
        </row>
        <row r="1737">
          <cell r="A1737" t="str">
            <v>Колбаса Филедворская с молоком ТМ Стародворье в оболочке полиамид. ВЕС ПОКОМ</v>
          </cell>
          <cell r="B1737" t="str">
            <v>SU003267</v>
          </cell>
        </row>
        <row r="1738">
          <cell r="A1738" t="str">
            <v>Вареные колбасы «Филедворская с молоком» Весовой п/а ТМ «Стародворье»</v>
          </cell>
          <cell r="B1738" t="str">
            <v>SU003267</v>
          </cell>
        </row>
        <row r="1739">
          <cell r="A1739" t="str">
            <v xml:space="preserve"> 427  Колбаса Филедворская ТМ Стародворье в оболочке полиамид. ВЕС ПОКОМ</v>
          </cell>
          <cell r="B1739" t="str">
            <v>SU003265</v>
          </cell>
        </row>
        <row r="1740">
          <cell r="A1740" t="str">
            <v>479 Колбаса Филедворская ТМ Стародворье в оболочке полиамид.  Поком</v>
          </cell>
          <cell r="B1740" t="str">
            <v>SU003265</v>
          </cell>
        </row>
        <row r="1741">
          <cell r="A1741" t="str">
            <v>Докторская по-Стародворски вар Филедворская Стародвор. колбасы НЕ ДУГУШКА!!!!!!!</v>
          </cell>
          <cell r="B1741" t="str">
            <v>SU003265</v>
          </cell>
        </row>
        <row r="1742">
          <cell r="A1742" t="str">
            <v>Докторская по-Стародворски вар Филедворская Стародвор. колбасы</v>
          </cell>
          <cell r="B1742" t="str">
            <v>SU003265</v>
          </cell>
        </row>
        <row r="1743">
          <cell r="A1743" t="str">
            <v>Вареные колбасы «Филедворская» Вес п/а ТМ «Стародворье»</v>
          </cell>
          <cell r="B1743" t="str">
            <v>SU003265</v>
          </cell>
        </row>
        <row r="1744">
          <cell r="A1744" t="str">
            <v xml:space="preserve"> 437  Шпикачки Сочинки в оболочке черева в модифицированной газовой среде.ТМ Стародворье ВЕС ПОКОМ</v>
          </cell>
          <cell r="B1744" t="str">
            <v>SU003043</v>
          </cell>
        </row>
        <row r="1745">
          <cell r="A1745" t="str">
            <v>437  Шпикачки Сочинки в оболочке черева в модифицированной газовой среде.ТМ Стародворье ВЕС ПОКОМ</v>
          </cell>
          <cell r="B1745" t="str">
            <v>SU003043</v>
          </cell>
        </row>
        <row r="1746">
          <cell r="A1746" t="str">
            <v>Шпикачки Сочинки ТМ Стародворье</v>
          </cell>
          <cell r="B1746" t="str">
            <v>SU003043</v>
          </cell>
        </row>
        <row r="1747">
          <cell r="A1747" t="str">
            <v>Сардельки «Шпикачки Сочинки» Весовой н/о ТМ «Стародворье»</v>
          </cell>
          <cell r="B1747" t="str">
            <v>SU003043</v>
          </cell>
        </row>
        <row r="1748">
          <cell r="A1748" t="str">
            <v xml:space="preserve"> 438  Колбаса Филедворская 0,4 кг. ТМ Стародворье  ПОКОМ</v>
          </cell>
          <cell r="B1748" t="str">
            <v>SU003266</v>
          </cell>
        </row>
        <row r="1749">
          <cell r="A1749" t="str">
            <v>Колбаса Филедворская 0,4 кг. ТМ Стародворье  ПОКОМ</v>
          </cell>
          <cell r="B1749" t="str">
            <v>SU003266</v>
          </cell>
        </row>
        <row r="1750">
          <cell r="A1750" t="str">
            <v>438  Колбаса Филедворская 0,4 кг. ТМ Стародворье  ПОКОМ</v>
          </cell>
          <cell r="B1750" t="str">
            <v>SU003266</v>
          </cell>
        </row>
        <row r="1751">
          <cell r="A1751" t="str">
            <v xml:space="preserve"> 484 Колбаса Филедворская ТМ Стародворье в оболочке полиамид 0,4 кг.  Поком</v>
          </cell>
          <cell r="B1751" t="str">
            <v>SU003266</v>
          </cell>
        </row>
        <row r="1752">
          <cell r="A1752" t="str">
            <v>Вареные колбасы «Филедворская» ф/в 0,4 п/а ТМ «Стародворье»</v>
          </cell>
          <cell r="B1752" t="str">
            <v>SU003266</v>
          </cell>
        </row>
        <row r="1753">
          <cell r="A1753" t="str">
            <v>Сосиски Молочные ГОСТ 0,3 кг ТМ Вязанка</v>
          </cell>
          <cell r="B1753" t="str">
            <v>SU003313</v>
          </cell>
        </row>
        <row r="1754">
          <cell r="A1754" t="str">
            <v>490 Сосиски Молочные ГОСТ 0,3 кг. ТМ Вязанка  ПОКОМ</v>
          </cell>
          <cell r="B1754" t="str">
            <v>SU003313</v>
          </cell>
        </row>
        <row r="1755">
          <cell r="A1755" t="str">
            <v xml:space="preserve"> 450  Сосиски Молочные ТМ Вязанка в оболочке целлофан. 0,3 кг ПОКОМ</v>
          </cell>
          <cell r="B1755" t="str">
            <v>SU003313</v>
          </cell>
        </row>
        <row r="1756">
          <cell r="A1756" t="str">
            <v>Сосиски «Молочные ГОСТ» ф/в 0,3 ц/о ТМ «Вязанка»</v>
          </cell>
          <cell r="B1756" t="str">
            <v>SU003313</v>
          </cell>
        </row>
        <row r="1757">
          <cell r="A1757" t="str">
            <v>сосиски Молочные ГОСТ 0,3 кг ТМ Вязанка</v>
          </cell>
          <cell r="B1757" t="str">
            <v>SU003313</v>
          </cell>
        </row>
        <row r="1758">
          <cell r="A1758" t="str">
            <v>Сосиски Филейские 0,3 кг ТМ Вязанка</v>
          </cell>
          <cell r="B1758" t="str">
            <v>SU002825</v>
          </cell>
        </row>
        <row r="1759">
          <cell r="A1759" t="str">
            <v>491 Сосиски Филейские 0,3 кг. ТМ Вязанка  ПОКОМ</v>
          </cell>
          <cell r="B1759" t="str">
            <v>SU002825</v>
          </cell>
        </row>
        <row r="1760">
          <cell r="A1760" t="str">
            <v xml:space="preserve"> 451 Сосиски Филейские ТМ Вязанка в оболочке целлофан 0,3 кг. ПОКОМ</v>
          </cell>
          <cell r="B1760" t="str">
            <v>SU002825</v>
          </cell>
        </row>
        <row r="1761">
          <cell r="A1761" t="str">
            <v>сосиски Филейские 0,3 кг ТМ Вязанка</v>
          </cell>
          <cell r="B1761" t="str">
            <v>SU002825</v>
          </cell>
        </row>
        <row r="1762">
          <cell r="A1762" t="str">
            <v>Копченые колбасы "Краковюрст с изысканными пряностями копченые" ф/в 0,2 NDX ТМ "Баварушка"</v>
          </cell>
          <cell r="B1762" t="str">
            <v>SU003342</v>
          </cell>
        </row>
        <row r="1763">
          <cell r="A1763" t="str">
            <v>447  Колбаски Краковюрст ТМ Баварушка с изысканными пряностями в оболочке NDX в в.у 0,2 кг. ПОКОМ</v>
          </cell>
          <cell r="B1763" t="str">
            <v>SU003342</v>
          </cell>
        </row>
        <row r="1764">
          <cell r="A1764" t="str">
            <v>Колбаса полукопченая Краковюрст ТМ Баварушка рубленая черева в/у ф/в 0,2 кг</v>
          </cell>
          <cell r="B1764" t="str">
            <v>SU003345</v>
          </cell>
        </row>
        <row r="1765">
          <cell r="A1765" t="str">
            <v xml:space="preserve"> 445  Колбаса Краковюрст ТМ Баварушка рубленая в оболочке черева в в.у 0,2 кг ПОКОМ</v>
          </cell>
          <cell r="B1765" t="str">
            <v>SU003345</v>
          </cell>
        </row>
        <row r="1766">
          <cell r="A1766" t="str">
            <v>445  Колбаса Краковюрст ТМ Баварушка рубленая в оболочке черева в в.у 0,2 кг ПОКОМ</v>
          </cell>
          <cell r="B1766" t="str">
            <v>SU003345</v>
          </cell>
        </row>
        <row r="1767">
          <cell r="A1767" t="str">
            <v>446  Колбаса Краковюрст ТМ Баварушка с душистым чесноком в оболочке черева в в.у 0,2 кг. ПОКОМ</v>
          </cell>
          <cell r="B1767" t="str">
            <v>SU003344</v>
          </cell>
        </row>
        <row r="1768">
          <cell r="A1768" t="str">
            <v>448  Сосиски Сливушки по-венски ТМ Вязанка. 0,3 кг ПОКОМ</v>
          </cell>
          <cell r="B1768" t="str">
            <v>SU003336</v>
          </cell>
        </row>
        <row r="1769">
          <cell r="A1769" t="str">
            <v>458  Сосиски Молочные 0,2кг ГОСТ ТМ Вязанка  ПОКОМ</v>
          </cell>
          <cell r="B1769" t="str">
            <v>SU003502</v>
          </cell>
        </row>
        <row r="1770">
          <cell r="A1770" t="str">
            <v>«Сосиски Молочные ГОСТ 0,2 кг ТМ Вязанка»</v>
          </cell>
          <cell r="B1770" t="str">
            <v>SU003502</v>
          </cell>
        </row>
        <row r="1771">
          <cell r="A1771" t="str">
            <v>Доктор Оригин без свин большой батон 1,8кг (Особый рецепт) 60 суток, кг</v>
          </cell>
          <cell r="B1771" t="str">
            <v>SU002187</v>
          </cell>
        </row>
        <row r="1772">
          <cell r="A1772" t="str">
            <v>Доктор Оригин без свин вес 800гр (Стародвор) 60 суток, кг</v>
          </cell>
          <cell r="B1772" t="str">
            <v>SU002073</v>
          </cell>
        </row>
        <row r="1773">
          <cell r="A1773" t="str">
            <v>Филейная Оригин без свин 400гр (Особый рецепт) 60 суток, шт</v>
          </cell>
          <cell r="B1773" t="str">
            <v>SU003426</v>
          </cell>
        </row>
        <row r="1774">
          <cell r="A1774" t="str">
            <v>Доктор Оригин без свин 400гр (Особый рецепт) 60 суток, шт</v>
          </cell>
          <cell r="B1774" t="str">
            <v>SU003426</v>
          </cell>
        </row>
        <row r="1775">
          <cell r="A1775" t="str">
            <v>Сочинка зернистая 0,8</v>
          </cell>
          <cell r="B1775" t="str">
            <v>SU002945</v>
          </cell>
        </row>
        <row r="1776">
          <cell r="A1776" t="str">
            <v>429  Колбаса Нежная со шпиком.ТС Зареченские продукты в оболочке полиамид ВЕС ПОКОМ</v>
          </cell>
          <cell r="B1776" t="str">
            <v>SU003289</v>
          </cell>
        </row>
        <row r="1777">
          <cell r="A1777" t="str">
            <v>Вареные колбасы «Нежная со шпиком» Весовой п/а ТМ «Зареченские»</v>
          </cell>
          <cell r="B1777" t="str">
            <v>SU003289</v>
          </cell>
        </row>
        <row r="1778">
          <cell r="A1778" t="str">
            <v>478  Сардельки Зареченские ВЕС ТМ Зареченские  ПОКОМ</v>
          </cell>
          <cell r="B1778" t="str">
            <v>SU002970</v>
          </cell>
        </row>
        <row r="1779">
          <cell r="A1779" t="str">
            <v>Сардельки Зареченские Весовой NDX ТМ Зареченские</v>
          </cell>
          <cell r="B1779" t="str">
            <v>SU002970</v>
          </cell>
        </row>
        <row r="1780">
          <cell r="A1780" t="str">
            <v>Колбаса Филедворская по-стародворски ТМ Стародворье в оболочке полиамид. ПОКОМ</v>
          </cell>
          <cell r="B1780" t="str">
            <v>SU003387</v>
          </cell>
        </row>
        <row r="1781">
          <cell r="A1781" t="str">
            <v>Филедворская по-стародворски п/а (Стародвор}</v>
          </cell>
          <cell r="B1781" t="str">
            <v>SU003387</v>
          </cell>
        </row>
        <row r="1782">
          <cell r="A1782" t="str">
            <v>Филедворская по-старадворски п/а (Стародвор)</v>
          </cell>
          <cell r="B1782" t="str">
            <v>SU003387</v>
          </cell>
        </row>
        <row r="1783">
          <cell r="A1783" t="str">
            <v>Филедворская па-стародворски п/а (Стародеор)</v>
          </cell>
          <cell r="B1783" t="str">
            <v>SU003387</v>
          </cell>
        </row>
        <row r="1784">
          <cell r="A1784" t="str">
            <v>Филедворская по-стародворски п/а (Стародвор)</v>
          </cell>
          <cell r="B1784" t="str">
            <v>SU003387</v>
          </cell>
        </row>
        <row r="1785">
          <cell r="A1785" t="str">
            <v>Колбаса Молочная по-стародворски, ВЕС   ПОКОМ</v>
          </cell>
          <cell r="B1785" t="str">
            <v>SU003389</v>
          </cell>
        </row>
        <row r="1786">
          <cell r="A1786" t="str">
            <v>Молочная по-стародворски нар п/а Стародворские колбасы</v>
          </cell>
          <cell r="B1786" t="str">
            <v>SU003389</v>
          </cell>
        </row>
        <row r="1787">
          <cell r="A1787" t="str">
            <v>Молочная по-старадворски нар п!а Стародворские колбасы</v>
          </cell>
          <cell r="B1787" t="str">
            <v>SU003389</v>
          </cell>
        </row>
        <row r="1788">
          <cell r="A1788" t="str">
            <v>Молочная по-стародворски вар п/а Стародворские колбасы</v>
          </cell>
          <cell r="B1788" t="str">
            <v>SU003389</v>
          </cell>
        </row>
        <row r="1789">
          <cell r="A1789" t="str">
            <v>Стародворская традиционная со шпиком п/а{Стародворские колбасы}</v>
          </cell>
          <cell r="B1789" t="str">
            <v>SU003396</v>
          </cell>
        </row>
        <row r="1790">
          <cell r="A1790" t="str">
            <v>Стародворская традиционная со шпиком п!а(Стародворские колбасы )</v>
          </cell>
          <cell r="B1790" t="str">
            <v>SU003396</v>
          </cell>
        </row>
        <row r="1791">
          <cell r="A1791" t="str">
            <v>Стародворская традиционная со шпиком п/а(Стародворские колбасы)</v>
          </cell>
          <cell r="B1791" t="str">
            <v>SU003396</v>
          </cell>
        </row>
        <row r="1792">
          <cell r="A1792" t="str">
            <v>Стародворская традиционная со шпиком п/а(Стародворскиеколбасы)</v>
          </cell>
          <cell r="B1792" t="str">
            <v>SU003396</v>
          </cell>
        </row>
        <row r="1793">
          <cell r="A1793" t="str">
            <v>Стародворская традиционная со шпиком п/а(Стародворские колбасы )</v>
          </cell>
          <cell r="B1793" t="str">
            <v>SU003396</v>
          </cell>
        </row>
        <row r="1794">
          <cell r="A1794" t="str">
            <v>Стародворскаятрадиционная со шпиком п/а(Стародворские колбасы)</v>
          </cell>
          <cell r="B1794" t="str">
            <v>SU003396</v>
          </cell>
        </row>
        <row r="1795">
          <cell r="A1795" t="str">
            <v>Вареные колбасы «Стародворская Традиционная со шпиком» Весовой п/а ТМ «Стародворье»</v>
          </cell>
          <cell r="B1795" t="str">
            <v>SU003396</v>
          </cell>
        </row>
        <row r="1796">
          <cell r="A1796" t="str">
            <v>Колбаса Стародворская Традиционная со шпиком оболочке полиамид ТМ Стародворье.</v>
          </cell>
          <cell r="B1796" t="str">
            <v>SU003396</v>
          </cell>
        </row>
        <row r="1797">
          <cell r="A1797" t="str">
            <v>464  Колбаса Стародворская Традиционная со шпиком оболочке полиамид ТМ Стародворье.</v>
          </cell>
          <cell r="B1797" t="str">
            <v>SU003396</v>
          </cell>
        </row>
        <row r="1798">
          <cell r="A1798" t="str">
            <v>Стародворская традиционная со шпикам п/а(Стародворские колбасы)</v>
          </cell>
          <cell r="B1798" t="str">
            <v>SU003396</v>
          </cell>
        </row>
        <row r="1799">
          <cell r="A1799" t="str">
            <v>Филедворская со шпиком по-стародворски п/а (Стар од)</v>
          </cell>
          <cell r="B1799" t="str">
            <v>SU003391</v>
          </cell>
        </row>
        <row r="1800">
          <cell r="A1800" t="str">
            <v>Филедворская со шпиком по-стародворски п/а (Отарод)</v>
          </cell>
          <cell r="B1800" t="str">
            <v>SU003391</v>
          </cell>
        </row>
        <row r="1801">
          <cell r="A1801" t="str">
            <v>Филедворская со шпикам па-стародворски п/а(Старод)</v>
          </cell>
          <cell r="B1801" t="str">
            <v>SU003391</v>
          </cell>
        </row>
        <row r="1802">
          <cell r="A1802" t="str">
            <v>Филедворская со шпиком па-стародворски п/а(Старод)</v>
          </cell>
          <cell r="B1802" t="str">
            <v>SU003391</v>
          </cell>
        </row>
        <row r="1803">
          <cell r="A1803" t="str">
            <v>Филедворская со шпиком по-стародворски п/а(Старод)</v>
          </cell>
          <cell r="B1803" t="str">
            <v>SU003391</v>
          </cell>
        </row>
        <row r="1804">
          <cell r="A1804" t="str">
            <v>Филедворская со шпиком по-старадворски п/а(Старод)</v>
          </cell>
          <cell r="B1804" t="str">
            <v>SU003391</v>
          </cell>
        </row>
        <row r="1805">
          <cell r="A1805" t="str">
            <v>Филедворская со шпиком по-стародворски п1а(Старод)</v>
          </cell>
          <cell r="B1805" t="str">
            <v>SU003391</v>
          </cell>
        </row>
        <row r="1806">
          <cell r="A1806" t="str">
            <v>Филедворская со шпикам по-стародворски п/а(Старод)</v>
          </cell>
          <cell r="B1806" t="str">
            <v>SU003391</v>
          </cell>
        </row>
        <row r="1807">
          <cell r="A1807" t="str">
            <v>Колбаса Филедворская со шпиком по-стародворски ТМ Стародворье в оболочке полиамид. ПОКОМ</v>
          </cell>
          <cell r="B1807" t="str">
            <v>SU003391</v>
          </cell>
        </row>
        <row r="1808">
          <cell r="A1808" t="str">
            <v>Молочная Бордо вар 500гр Стародвор.колбасы</v>
          </cell>
          <cell r="B1808" t="str">
            <v>SU003395</v>
          </cell>
        </row>
        <row r="1809">
          <cell r="A1809" t="str">
            <v>Молочная Бордо вар 400гр Стародвор.колбасы</v>
          </cell>
          <cell r="B1809" t="str">
            <v>SU003395</v>
          </cell>
        </row>
        <row r="1810">
          <cell r="A1810" t="str">
            <v>483  Колбаса Молочная Традиционная ТМ Стародворье в оболочке полиамид 0,4 кг. ПОКОМ</v>
          </cell>
          <cell r="B1810" t="str">
            <v>SU003395</v>
          </cell>
        </row>
        <row r="1811">
          <cell r="A1811" t="str">
            <v>Молочная Традиционная п/а 400r Стародворские колбасы</v>
          </cell>
          <cell r="B1811" t="str">
            <v>SU003395</v>
          </cell>
        </row>
        <row r="1812">
          <cell r="A1812" t="str">
            <v>Молочная Традиционная п/а 400г Стародворские колбасы</v>
          </cell>
          <cell r="B1812" t="str">
            <v>SU003395</v>
          </cell>
        </row>
        <row r="1813">
          <cell r="A1813" t="str">
            <v>Филейная Оригин без свин вес 800гр (Стародвор) 60 суток, кг</v>
          </cell>
          <cell r="B1813" t="str">
            <v>SU003425</v>
          </cell>
        </row>
        <row r="1814">
          <cell r="A1814" t="str">
            <v>Докторская оригинальная без свинины Стародворские колбасы</v>
          </cell>
          <cell r="B1814" t="str">
            <v>SU003425</v>
          </cell>
        </row>
        <row r="1815">
          <cell r="A1815" t="str">
            <v>Докторская Оригинальная без свинины Стародворские колбасы</v>
          </cell>
          <cell r="B1815" t="str">
            <v>SU003425</v>
          </cell>
        </row>
        <row r="1816">
          <cell r="A1816" t="str">
            <v xml:space="preserve"> 465  Колбаса Филейная оригинальная ВЕС 0,8кг ТМ Особый рецепт в оболочке полиамид  ПОКОМ</v>
          </cell>
          <cell r="B1816" t="str">
            <v>SU003425</v>
          </cell>
        </row>
        <row r="1817">
          <cell r="A1817" t="str">
            <v>465  Колбаса Филейная оригинальная ВЕС ~0,8кг ТМ Особый рецепт в оболочке полиамид  ПОКОМ</v>
          </cell>
          <cell r="B1817" t="str">
            <v>SU003425</v>
          </cell>
        </row>
        <row r="1818">
          <cell r="A1818" t="str">
            <v>465  Колбаса Филейная оригинальная ВЕС 0,8кг ТМ Особый рецепт в оболочке полиамид  ПОКОМ</v>
          </cell>
          <cell r="B1818" t="str">
            <v>SU003425</v>
          </cell>
        </row>
        <row r="1819">
          <cell r="A1819" t="str">
            <v xml:space="preserve"> 218  Колбаса Докторская оригинальная ТМ Особый рецепт БОЛЬШОЙ БАТОН, п/а ВЕС, ТМ Стародворье ПОКОМ</v>
          </cell>
          <cell r="B1819" t="str">
            <v>SU003425</v>
          </cell>
        </row>
        <row r="1820">
          <cell r="A1820" t="str">
            <v>486  Колбаски Бюргерсы с сыром 0,27кг ТМ Баварушка  ПОКОМ</v>
          </cell>
          <cell r="B1820" t="str">
            <v>SU003132</v>
          </cell>
        </row>
        <row r="1821">
          <cell r="A1821" t="str">
            <v>479  Шпикачки Зареченские ВЕС ТМ Зареченские  ПОКОМ</v>
          </cell>
          <cell r="B1821" t="str">
            <v>SU002971</v>
          </cell>
        </row>
        <row r="1822">
          <cell r="A1822" t="str">
            <v>474  Колбаса Молочная 0,4кг ТМ Зареченские  ПОКОМ</v>
          </cell>
          <cell r="B1822" t="str">
            <v>SU003296</v>
          </cell>
        </row>
        <row r="1823">
          <cell r="A1823" t="str">
            <v>475  Колбаса Нежная 0,4кг ТМ Зареченские  ПОКОМ</v>
          </cell>
          <cell r="B1823" t="str">
            <v>SU002974</v>
          </cell>
        </row>
        <row r="1824">
          <cell r="A1824" t="str">
            <v>476  Колбаса Нежная со шпиком 0,4кг ТМ Зареченские  ПОКОМ</v>
          </cell>
          <cell r="B1824" t="str">
            <v>SU003295</v>
          </cell>
        </row>
        <row r="1825">
          <cell r="A1825" t="str">
            <v>477  Ветчина Рубленая 0,4кг ТМ Зареченские  ПОКОМ</v>
          </cell>
          <cell r="B1825" t="str">
            <v>SU003298</v>
          </cell>
        </row>
        <row r="1826">
          <cell r="A1826" t="str">
            <v>472  Колбаса Молочная ВЕС ТМ Зареченские  ПОКОМ</v>
          </cell>
          <cell r="B1826" t="str">
            <v>SU003290</v>
          </cell>
        </row>
        <row r="1827">
          <cell r="A1827" t="str">
            <v>473  Ветчина Рубленая ВЕС ТМ Зареченские  ПОКОМ</v>
          </cell>
          <cell r="B1827" t="str">
            <v>SU003398</v>
          </cell>
        </row>
        <row r="1828">
          <cell r="A1828" t="str">
            <v>490  Колбаса Сервелат Филейский ТМ Вязанка  0,3 кг. срез  ПОКОМ</v>
          </cell>
          <cell r="B1828" t="str">
            <v>SU003029</v>
          </cell>
        </row>
        <row r="1829">
          <cell r="A1829" t="str">
            <v>В/к колбасы «Сервелат Филейский» срез ф/в 0,3 фиброуз ТМ «Вязанка»</v>
          </cell>
          <cell r="B1829" t="str">
            <v>SU003029</v>
          </cell>
        </row>
        <row r="1830">
          <cell r="A1830" t="str">
            <v>491  Колбаса Филейская Рубленая ТМ Вязанка  0,3 кг. срез.  ПОКОМ</v>
          </cell>
          <cell r="B1830" t="str">
            <v>SU003031</v>
          </cell>
        </row>
        <row r="1831">
          <cell r="A1831" t="str">
            <v>В/к колбасы «Филейская Рубленая» срез ф/в 0,3 фиброуз ТМ «Вязанка»</v>
          </cell>
          <cell r="B1831" t="str">
            <v>SU003031</v>
          </cell>
        </row>
        <row r="1832">
          <cell r="A1832" t="str">
            <v>492  Колбаса Салями Филейская 0,3кг ТМ Вязанка  ПОКОМ</v>
          </cell>
          <cell r="B1832" t="str">
            <v>SU003027</v>
          </cell>
        </row>
        <row r="1833">
          <cell r="A1833" t="str">
            <v>В/к колбасы "Сочинка по-европейски с сочной грудинкой" срез Фикс.вес 0,3 фиброуз ТМ "Стародворье"</v>
          </cell>
          <cell r="B1833" t="str">
            <v>SU002944</v>
          </cell>
        </row>
        <row r="1834">
          <cell r="A1834" t="str">
            <v>Колбаса Сочинка по-европейски с сочной грудинкой 0,3 кг</v>
          </cell>
          <cell r="B1834" t="str">
            <v>SU002944</v>
          </cell>
        </row>
        <row r="1835">
          <cell r="A1835" t="str">
            <v>495  Колбаса Сочинка по-европейски с сочной грудинкой 0,3кг ТМ Стародворье  ПОКОМ</v>
          </cell>
          <cell r="B1835" t="str">
            <v>SU002944</v>
          </cell>
        </row>
        <row r="1836">
          <cell r="A1836" t="str">
            <v>колбаса варена-копченая  Сочинка по Фински с сочным окороком ТМ Старадворье фиброуз в/у ф/в 0,3 кг срез СК2</v>
          </cell>
          <cell r="B1836" t="str">
            <v>SU002942</v>
          </cell>
        </row>
        <row r="1837">
          <cell r="A1837" t="str">
            <v>В/к колбасы "Сочинка по-фински с сочным окороком" срез Фикс.вес 0,3 фиброуз ТМ "Стародворье"</v>
          </cell>
          <cell r="B1837" t="str">
            <v>SU002942</v>
          </cell>
        </row>
        <row r="1838">
          <cell r="A1838" t="str">
            <v>Колбаса Сочинка по-фински с сочным окороком ТМ Стародворье 0,3 кг срез.  Поком</v>
          </cell>
          <cell r="B1838" t="str">
            <v>SU002942</v>
          </cell>
        </row>
        <row r="1839">
          <cell r="A1839" t="str">
            <v>496  Колбаса Сочинка по-фински с сочным окроком 0,3кг ТМ Стародворье  ПОКОМ</v>
          </cell>
          <cell r="B1839" t="str">
            <v>SU002942</v>
          </cell>
        </row>
        <row r="1840">
          <cell r="A1840" t="str">
            <v>497  Колбаса Сочинка зернистая с сочной грудинкой 0,3кг ТМ Стародворье  ПОКОМ</v>
          </cell>
          <cell r="B1840" t="str">
            <v>SU002946</v>
          </cell>
        </row>
        <row r="1841">
          <cell r="A1841" t="str">
            <v>П/к колбасы "Сочинка рубленая с сочным окороком" срез Фикс.вес 0,3 фиброуз ТМ "Стародворье"</v>
          </cell>
          <cell r="B1841" t="str">
            <v>SU002948</v>
          </cell>
        </row>
        <row r="1842">
          <cell r="A1842" t="str">
            <v>498  Колбаса Сочинка рубленая с сочным окороком 0,3кг ТМ Стародворье  ПОКОМ</v>
          </cell>
          <cell r="B1842" t="str">
            <v>SU002948</v>
          </cell>
        </row>
        <row r="1843">
          <cell r="A1843" t="str">
            <v>499  Сардельки Дугушки со сливочным маслом ВЕС ТМ Стародворье ТС Дугушка  ПОКОМ</v>
          </cell>
          <cell r="B1843" t="str">
            <v>SU003687</v>
          </cell>
        </row>
        <row r="1844">
          <cell r="A1844" t="str">
            <v>493  Колбаса Салями Филейская ТМ Вязанка ВЕС  ПОКОМ</v>
          </cell>
          <cell r="B1844" t="str">
            <v>SU003028</v>
          </cell>
        </row>
        <row r="1845">
          <cell r="A1845" t="str">
            <v>494  Колбаса Филейская Рубленая ТМ Вязанка ВЕС  ПОКОМ</v>
          </cell>
          <cell r="B1845" t="str">
            <v>SU003032</v>
          </cell>
        </row>
        <row r="1846">
          <cell r="A1846" t="str">
            <v>501 Сосиски Филейские по-ганноверски ТМ Вязанка.в оболочке амицел в м.г.с ВЕС. ПОКОМ</v>
          </cell>
          <cell r="B1846" t="str">
            <v>SU003616</v>
          </cell>
        </row>
        <row r="1847">
          <cell r="A1847" t="str">
            <v>Сосиски "Филейские по-ганноверски" Весовой амицел ТМ "Вязанка"</v>
          </cell>
          <cell r="B1847" t="str">
            <v>SU003616</v>
          </cell>
        </row>
        <row r="1848">
          <cell r="A1848" t="str">
            <v>500  Сосиски Сливушки по-венски ВЕС ТМ Вязанка  ПОКОМ</v>
          </cell>
          <cell r="B1848" t="str">
            <v>SU003337</v>
          </cell>
        </row>
        <row r="1849">
          <cell r="A1849" t="str">
            <v>504  Ветчина Мясорубская с окороком 0,33кг срез ТМ Стародворье  ПОКОМ</v>
          </cell>
          <cell r="B1849" t="str">
            <v>SU003512</v>
          </cell>
        </row>
        <row r="1850">
          <cell r="A1850" t="str">
            <v>Ветчины «Мясорубская с окороком» Фикс.вес 0,33 фиброуз ТМ «Стародворье»</v>
          </cell>
          <cell r="B1850" t="str">
            <v>SU003512</v>
          </cell>
        </row>
        <row r="1851">
          <cell r="A1851" t="str">
            <v>Ветчины «Стародворская» ф/в 0,33 п/а ТМ «Стародворье»</v>
          </cell>
          <cell r="B1851" t="str">
            <v>SU003573</v>
          </cell>
        </row>
        <row r="1852">
          <cell r="A1852" t="str">
            <v>505  Ветчина Стародворская ТМ Стародворье брикет 0,33 кг.  ПОКОМ</v>
          </cell>
          <cell r="B1852" t="str">
            <v>SU003573</v>
          </cell>
        </row>
        <row r="1853">
          <cell r="A1853" t="str">
            <v>502  Колбаски Краковюрст ТМ Баварушка с изысканными пряностями в оболочке NDX в мгс 0,28 кг. ПОКОМ</v>
          </cell>
          <cell r="B1853" t="str">
            <v>SU003505</v>
          </cell>
        </row>
        <row r="1854">
          <cell r="A1854" t="str">
            <v>Сардельки Сочинки ТМ Стародворье в оболочке черева ВЕС ПОКОМ</v>
          </cell>
          <cell r="B1854" t="str">
            <v>SU003042</v>
          </cell>
        </row>
        <row r="1855">
          <cell r="A1855" t="str">
            <v>Докторская особый рецепт вес</v>
          </cell>
          <cell r="B1855" t="str">
            <v>SU000251</v>
          </cell>
        </row>
        <row r="1856">
          <cell r="A1856" t="str">
            <v>219  Колбаса Докторская Особая ТМ Особый рецепт, ВЕС  ПОКОМ</v>
          </cell>
          <cell r="B1856" t="str">
            <v>SU000251</v>
          </cell>
        </row>
        <row r="1857">
          <cell r="A1857" t="str">
            <v>Колбаса Докторская Особая ТМ Особый рецепт, ВЕС  ПОКОМ, кг</v>
          </cell>
          <cell r="B1857" t="str">
            <v>SU000251</v>
          </cell>
        </row>
        <row r="1858">
          <cell r="A1858" t="str">
            <v>СТ Докторская особая Славница</v>
          </cell>
          <cell r="B1858" t="str">
            <v>SU000251</v>
          </cell>
        </row>
        <row r="1859">
          <cell r="A1859" t="str">
            <v>Докторская Особая сетка вар ТМ Славница (Стародвор.колбасы)</v>
          </cell>
          <cell r="B1859" t="str">
            <v>SU000251</v>
          </cell>
        </row>
        <row r="1860">
          <cell r="A1860" t="str">
            <v>Колбаса Докторская Особая 2 сорт 2,5кг (Славница 60 суток), кг</v>
          </cell>
          <cell r="B1860" t="str">
            <v>SU000251</v>
          </cell>
        </row>
        <row r="1861">
          <cell r="A1861" t="str">
            <v>Вареные колбасы Докторская Особая Особая Весовые П/а Особый рецепт</v>
          </cell>
          <cell r="B1861" t="str">
            <v>SU000251</v>
          </cell>
        </row>
        <row r="1862">
          <cell r="A1862" t="str">
            <v>В ДОКТОРСКАЯ ОСОБАЯ 2,6 ОСОБЫЙ РЕЦЕПТ, кг</v>
          </cell>
          <cell r="B1862" t="str">
            <v>SU000251</v>
          </cell>
        </row>
        <row r="1863">
          <cell r="A1863" t="str">
            <v>219  Колбаса Докторская Особая ТМ Особый рецепт, ВЕС  ПОКОМ, кг</v>
          </cell>
          <cell r="B1863" t="str">
            <v>SU000251</v>
          </cell>
        </row>
        <row r="1864">
          <cell r="A1864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4" t="str">
            <v>SU000251</v>
          </cell>
        </row>
        <row r="1865">
          <cell r="A1865" t="str">
            <v>Колбаса Докторская Особая ТМ Особый рецепт, ВЕС "Восходящая звезда" ПОКОМ</v>
          </cell>
          <cell r="B1865" t="str">
            <v>SU000251</v>
          </cell>
        </row>
        <row r="1866">
          <cell r="A1866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66" t="str">
            <v>SU000251</v>
          </cell>
        </row>
        <row r="1867">
          <cell r="A1867" t="str">
            <v>особая Докторская 2,б5кг сетка Зареченские колбасы</v>
          </cell>
          <cell r="B1867" t="str">
            <v>SU000251</v>
          </cell>
        </row>
        <row r="1868">
          <cell r="A1868" t="str">
            <v>Особая Докторская 2.б5кг сетка Зареченские колбасы</v>
          </cell>
          <cell r="B1868" t="str">
            <v>SU000251</v>
          </cell>
        </row>
        <row r="1869">
          <cell r="A1869" t="str">
            <v>Особая Докторская 2.65кг сетка Зареченские колбасы</v>
          </cell>
          <cell r="B1869" t="str">
            <v>SU000251</v>
          </cell>
        </row>
        <row r="1870">
          <cell r="A1870" t="str">
            <v>особая Докторская 2,65кг сетка Зареченские колбасы</v>
          </cell>
          <cell r="B1870" t="str">
            <v>SU000251</v>
          </cell>
        </row>
        <row r="1871">
          <cell r="A1871" t="str">
            <v>Особая Докторская 2,65кг сетка Зареченские колбасы</v>
          </cell>
          <cell r="B1871" t="str">
            <v>SU000251</v>
          </cell>
        </row>
        <row r="1872">
          <cell r="A1872" t="str">
            <v>508  Сосиски Аравийские ВЕС ТМ Вязанка  ПОКОМ</v>
          </cell>
          <cell r="B1872" t="str">
            <v>SU003534</v>
          </cell>
        </row>
        <row r="1873">
          <cell r="A1873" t="str">
            <v>509  Колбаса Пряная Халяль ВЕС ТМ Сафияль  ПОКОМ</v>
          </cell>
          <cell r="B1873" t="str">
            <v>SU003403</v>
          </cell>
        </row>
        <row r="1874">
          <cell r="A1874" t="str">
            <v>507  Колбаса Персидская халяль ВЕС ТМ Вязанка  ПОКОМ</v>
          </cell>
          <cell r="B1874" t="str">
            <v>SU003533</v>
          </cell>
        </row>
        <row r="1875">
          <cell r="A1875" t="str">
            <v>Сос Венские 600 гр шт Стародворские колбасы</v>
          </cell>
          <cell r="B1875" t="str">
            <v>SU003340</v>
          </cell>
        </row>
        <row r="1876">
          <cell r="A1876" t="str">
            <v>515  Колбаса Сервелат Мясорубский Делюкс 0,3кг ТМ Стародворье  ПОКОМ</v>
          </cell>
          <cell r="B1876" t="str">
            <v>SU003829</v>
          </cell>
        </row>
        <row r="1877">
          <cell r="A1877" t="str">
            <v>516  Сосиски Классические ТМ Ядрена копоть 0,3кг  ПОКОМ</v>
          </cell>
          <cell r="B1877" t="str">
            <v>SU003664</v>
          </cell>
        </row>
        <row r="1878">
          <cell r="A1878" t="str">
            <v>519  Грудинка 0,12 кг нарезка ТМ Стародворье  ПОКОМ</v>
          </cell>
          <cell r="B1878" t="str">
            <v>SU003921</v>
          </cell>
        </row>
        <row r="1879">
          <cell r="A1879" t="str">
            <v>520  Колбаса Мраморная ТМ Стародворье в вакуумной упаковке 0,07 кг нарезка  ПОКОМ</v>
          </cell>
          <cell r="B1879" t="str">
            <v>SU003895</v>
          </cell>
        </row>
        <row r="1880">
          <cell r="A1880" t="str">
            <v>521  Бекон ТМ Стародворье в вакуумной упаковке 0,12кг нарезка  ПОКОМ</v>
          </cell>
          <cell r="B1880" t="str">
            <v>SU003920</v>
          </cell>
        </row>
        <row r="1881">
          <cell r="A1881" t="str">
            <v>523  Колбаса Сальчичон нарезка 0,07кг ТМ Стародворье  ПОКОМ</v>
          </cell>
          <cell r="B1881" t="str">
            <v>SU003893</v>
          </cell>
        </row>
        <row r="1882">
          <cell r="A1882" t="str">
            <v>524  Колбаса Сервелат Ореховый нарезка 0,07кг ТМ Стародворье  ПОКОМ</v>
          </cell>
          <cell r="B1882" t="str">
            <v>SU003894</v>
          </cell>
        </row>
        <row r="1883">
          <cell r="A1883" t="str">
            <v>525  Колбаса Фуэт нарезка 0,07кг ТМ Стародворье  ПОКОМ</v>
          </cell>
          <cell r="B1883" t="str">
            <v>SU003896</v>
          </cell>
        </row>
        <row r="1884">
          <cell r="A1884" t="str">
            <v>526  Корейка вяленая выдержанная нарезка 0,05кг ТМ Стародворье  ПОКОМ</v>
          </cell>
          <cell r="B1884" t="str">
            <v>SU003925</v>
          </cell>
        </row>
        <row r="1885">
          <cell r="A1885" t="str">
            <v>527  Окорок Прошутто выдержанный нарезка 0,055кг ТМ Стародворье  ПОКОМ</v>
          </cell>
          <cell r="B1885" t="str">
            <v>SU003924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L2" t="str">
            <v>ЗАКАЗ</v>
          </cell>
        </row>
        <row r="3">
          <cell r="L3" t="str">
            <v>ЗАКАЗ</v>
          </cell>
        </row>
        <row r="4">
          <cell r="L4">
            <v>0</v>
          </cell>
        </row>
        <row r="5">
          <cell r="J5" t="str">
            <v>SU002613</v>
          </cell>
          <cell r="K5" t="str">
            <v>SU002613</v>
          </cell>
          <cell r="L5">
            <v>60</v>
          </cell>
        </row>
        <row r="6">
          <cell r="J6" t="str">
            <v>SU002035</v>
          </cell>
          <cell r="K6" t="str">
            <v>SU002035</v>
          </cell>
          <cell r="L6">
            <v>50</v>
          </cell>
        </row>
        <row r="7">
          <cell r="L7">
            <v>0</v>
          </cell>
        </row>
        <row r="8">
          <cell r="J8" t="str">
            <v>SU002828</v>
          </cell>
          <cell r="K8" t="str">
            <v>SU002828</v>
          </cell>
          <cell r="L8">
            <v>20</v>
          </cell>
        </row>
        <row r="9">
          <cell r="L9">
            <v>0</v>
          </cell>
        </row>
        <row r="10">
          <cell r="L10">
            <v>0</v>
          </cell>
        </row>
        <row r="11">
          <cell r="J11" t="str">
            <v>SU002829</v>
          </cell>
          <cell r="K11" t="str">
            <v>SU002829</v>
          </cell>
          <cell r="L11">
            <v>150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J18" t="str">
            <v>SU002010</v>
          </cell>
          <cell r="K18" t="str">
            <v>SU002010</v>
          </cell>
          <cell r="L18">
            <v>100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J22" t="str">
            <v>SU003423</v>
          </cell>
          <cell r="K22" t="str">
            <v>SU003423</v>
          </cell>
          <cell r="L22">
            <v>150</v>
          </cell>
        </row>
        <row r="23">
          <cell r="J23" t="str">
            <v>SU002150</v>
          </cell>
          <cell r="K23" t="str">
            <v>SU002150</v>
          </cell>
          <cell r="L23">
            <v>40</v>
          </cell>
        </row>
        <row r="24">
          <cell r="L24">
            <v>0</v>
          </cell>
        </row>
        <row r="25">
          <cell r="J25" t="str">
            <v>SU002876</v>
          </cell>
          <cell r="K25" t="str">
            <v>SU002876</v>
          </cell>
          <cell r="L25">
            <v>30</v>
          </cell>
        </row>
        <row r="26">
          <cell r="L26">
            <v>0</v>
          </cell>
        </row>
        <row r="27">
          <cell r="J27" t="str">
            <v>SU000227</v>
          </cell>
          <cell r="K27" t="str">
            <v>SU000227</v>
          </cell>
          <cell r="L27">
            <v>60</v>
          </cell>
        </row>
        <row r="28">
          <cell r="J28" t="str">
            <v>SU001820</v>
          </cell>
          <cell r="K28" t="str">
            <v>нет</v>
          </cell>
          <cell r="L28">
            <v>30</v>
          </cell>
        </row>
        <row r="29">
          <cell r="L29">
            <v>0</v>
          </cell>
        </row>
        <row r="30">
          <cell r="L30">
            <v>0</v>
          </cell>
        </row>
        <row r="31">
          <cell r="J31" t="str">
            <v>SU001721</v>
          </cell>
          <cell r="K31" t="str">
            <v>SU001721</v>
          </cell>
          <cell r="L31">
            <v>40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  <row r="35">
          <cell r="J35" t="str">
            <v>SU002074</v>
          </cell>
          <cell r="K35" t="str">
            <v>SU002074</v>
          </cell>
          <cell r="L35">
            <v>30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J40" t="str">
            <v>SU002945</v>
          </cell>
          <cell r="K40" t="str">
            <v>SU002945</v>
          </cell>
          <cell r="L40">
            <v>150</v>
          </cell>
        </row>
        <row r="41">
          <cell r="J41" t="str">
            <v>SU002941</v>
          </cell>
          <cell r="K41" t="str">
            <v>SU002941</v>
          </cell>
          <cell r="L41">
            <v>150</v>
          </cell>
        </row>
        <row r="42">
          <cell r="L42">
            <v>0</v>
          </cell>
        </row>
        <row r="43">
          <cell r="L43">
            <v>0</v>
          </cell>
        </row>
        <row r="44">
          <cell r="J44" t="str">
            <v>SU003387</v>
          </cell>
          <cell r="K44" t="str">
            <v>нет</v>
          </cell>
          <cell r="L44">
            <v>40</v>
          </cell>
        </row>
        <row r="45">
          <cell r="J45" t="str">
            <v>SU003391</v>
          </cell>
          <cell r="K45" t="str">
            <v>нет</v>
          </cell>
          <cell r="L45">
            <v>20</v>
          </cell>
        </row>
        <row r="46">
          <cell r="L46">
            <v>0</v>
          </cell>
        </row>
        <row r="47">
          <cell r="L47">
            <v>0</v>
          </cell>
        </row>
        <row r="48">
          <cell r="J48" t="str">
            <v>SU002816</v>
          </cell>
          <cell r="K48" t="str">
            <v>SU002816</v>
          </cell>
          <cell r="L48">
            <v>50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J52" t="str">
            <v>SU001720</v>
          </cell>
          <cell r="K52" t="str">
            <v>SU001720</v>
          </cell>
          <cell r="L52">
            <v>24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J56" t="str">
            <v>SU002618</v>
          </cell>
          <cell r="K56" t="str">
            <v>SU002618</v>
          </cell>
          <cell r="L56">
            <v>24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1218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18.09.2025 - 18.09.2025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46.073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113.20699999999999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244.08600000000001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106.69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803.17899999999997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58.095999999999997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224.34899999999999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32.542000000000002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32.47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102.651</v>
          </cell>
        </row>
        <row r="29">
          <cell r="A29" t="str">
            <v xml:space="preserve"> 247  Сардельки Нежные, ВЕС.  ПОКОМ</v>
          </cell>
          <cell r="D29">
            <v>27.795000000000002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18.88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309.161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60.189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26.388999999999999</v>
          </cell>
        </row>
        <row r="34">
          <cell r="A34" t="str">
            <v xml:space="preserve"> 263  Шпикачки Стародворские, ВЕС.  ПОКОМ</v>
          </cell>
          <cell r="D34">
            <v>27.54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16.260999999999999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0.91900000000000004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3.637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176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995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605</v>
          </cell>
        </row>
        <row r="41">
          <cell r="A41" t="str">
            <v xml:space="preserve"> 283  Сосиски Сочинки, ВЕС, ТМ Стародворье ПОКОМ</v>
          </cell>
          <cell r="D41">
            <v>360.91199999999998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236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339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64.495000000000005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468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37.67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196.083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469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402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51.460999999999999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198.35300000000001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10.521000000000001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322.827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548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598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167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136.065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171</v>
          </cell>
        </row>
        <row r="63">
          <cell r="A63" t="str">
            <v xml:space="preserve"> 335  Колбаса Сливушка ТМ Вязанка. ВЕС.  ПОКОМ </v>
          </cell>
          <cell r="D63">
            <v>44.914999999999999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603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117.364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59.401000000000003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346.42200000000003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52.134999999999998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65.195999999999998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269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184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1377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52.067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93.483999999999995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678.13900000000001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936.37599999999998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1318.1769999999999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62.19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7.3250000000000002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342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229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197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4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71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211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246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183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165</v>
          </cell>
        </row>
        <row r="107">
          <cell r="A107" t="str">
            <v>3215 ВЕТЧ.МЯСНАЯ Папа может п/о 0.4кг 8шт.    ОСТАНКИНО</v>
          </cell>
          <cell r="D107">
            <v>210</v>
          </cell>
        </row>
        <row r="108">
          <cell r="A108" t="str">
            <v>3684 ПРЕСИЖН с/к в/у 1/250 8шт.   ОСТАНКИНО</v>
          </cell>
          <cell r="D108">
            <v>30</v>
          </cell>
        </row>
        <row r="109">
          <cell r="A109" t="str">
            <v>4063 МЯСНАЯ Папа может вар п/о_Л   ОСТАНКИНО</v>
          </cell>
          <cell r="D109">
            <v>182.35300000000001</v>
          </cell>
        </row>
        <row r="110">
          <cell r="A110" t="str">
            <v>4117 ЭКСТРА Папа может с/к в/у_Л   ОСТАНКИНО</v>
          </cell>
          <cell r="D110">
            <v>10.362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20.155000000000001</v>
          </cell>
        </row>
        <row r="112">
          <cell r="A112" t="str">
            <v>4813 ФИЛЕЙНАЯ Папа может вар п/о_Л   ОСТАНКИНО</v>
          </cell>
          <cell r="D112">
            <v>75.201999999999998</v>
          </cell>
        </row>
        <row r="113">
          <cell r="A113" t="str">
            <v>4993 САЛЯМИ ИТАЛЬЯНСКАЯ с/к в/у 1/250*8_120c ОСТАНКИНО</v>
          </cell>
          <cell r="D113">
            <v>115</v>
          </cell>
        </row>
        <row r="114">
          <cell r="A114" t="str">
            <v>5246 ДОКТОРСКАЯ ПРЕМИУМ вар б/о мгс_30с ОСТАНКИНО</v>
          </cell>
          <cell r="D114">
            <v>8.9420000000000002</v>
          </cell>
        </row>
        <row r="115">
          <cell r="A115" t="str">
            <v>5483 ЭКСТРА Папа может с/к в/у 1/250 8шт.   ОСТАНКИНО</v>
          </cell>
          <cell r="D115">
            <v>201</v>
          </cell>
        </row>
        <row r="116">
          <cell r="A116" t="str">
            <v>5544 Сервелат Финский в/к в/у_45с НОВАЯ ОСТАНКИНО</v>
          </cell>
          <cell r="D116">
            <v>72.510000000000005</v>
          </cell>
        </row>
        <row r="117">
          <cell r="A117" t="str">
            <v>5679 САЛЯМИ ИТАЛЬЯНСКАЯ с/к в/у 1/150_60с ОСТАНКИНО</v>
          </cell>
          <cell r="D117">
            <v>133</v>
          </cell>
        </row>
        <row r="118">
          <cell r="A118" t="str">
            <v>5682 САЛЯМИ МЕЛКОЗЕРНЕНАЯ с/к в/у 1/120_60с   ОСТАНКИНО</v>
          </cell>
          <cell r="D118">
            <v>387</v>
          </cell>
        </row>
        <row r="119">
          <cell r="A119" t="str">
            <v>5706 АРОМАТНАЯ Папа может с/к в/у 1/250 8шт.  ОСТАНКИНО</v>
          </cell>
          <cell r="D119">
            <v>227</v>
          </cell>
        </row>
        <row r="120">
          <cell r="A120" t="str">
            <v>5708 ПОСОЛЬСКАЯ Папа может с/к в/у ОСТАНКИНО</v>
          </cell>
          <cell r="D120">
            <v>6.4429999999999996</v>
          </cell>
        </row>
        <row r="121">
          <cell r="A121" t="str">
            <v>5851 ЭКСТРА Папа может вар п/о   ОСТАНКИНО</v>
          </cell>
          <cell r="D121">
            <v>48.287999999999997</v>
          </cell>
        </row>
        <row r="122">
          <cell r="A122" t="str">
            <v>5931 ОХОТНИЧЬЯ Папа может с/к в/у 1/220 8шт.   ОСТАНКИНО</v>
          </cell>
          <cell r="D122">
            <v>236</v>
          </cell>
        </row>
        <row r="123">
          <cell r="A123" t="str">
            <v>5992 ВРЕМЯ ОКРОШКИ Папа может вар п/о 0.4кг   ОСТАНКИНО</v>
          </cell>
          <cell r="D123">
            <v>42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97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6247 ДОМАШНЯЯ Папа может вар п/о 0,4кг 8шт.  ОСТАНКИНО</v>
          </cell>
          <cell r="D127">
            <v>12</v>
          </cell>
        </row>
        <row r="128">
          <cell r="A128" t="str">
            <v>6268 ГОВЯЖЬЯ Папа может вар п/о 0,4кг 8 шт.  ОСТАНКИНО</v>
          </cell>
          <cell r="D128">
            <v>228</v>
          </cell>
        </row>
        <row r="129">
          <cell r="A129" t="str">
            <v>6279 КОРЕЙКА ПО-ОСТ.к/в в/с с/н в/у 1/150_45с  ОСТАНКИНО</v>
          </cell>
          <cell r="D129">
            <v>134</v>
          </cell>
        </row>
        <row r="130">
          <cell r="A130" t="str">
            <v>6303 МЯСНЫЕ Папа может сос п/о мгс 1.5*3  ОСТАНКИНО</v>
          </cell>
          <cell r="D130">
            <v>141.828</v>
          </cell>
        </row>
        <row r="131">
          <cell r="A131" t="str">
            <v>6324 ДОКТОРСКАЯ ГОСТ вар п/о 0.4кг 8шт.  ОСТАНКИНО</v>
          </cell>
          <cell r="D131">
            <v>27</v>
          </cell>
        </row>
        <row r="132">
          <cell r="A132" t="str">
            <v>6325 ДОКТОРСКАЯ ПРЕМИУМ вар п/о 0.4кг 8шт.  ОСТАНКИНО</v>
          </cell>
          <cell r="D132">
            <v>351</v>
          </cell>
        </row>
        <row r="133">
          <cell r="A133" t="str">
            <v>6333 МЯСНАЯ Папа может вар п/о 0.4кг 8шт.  ОСТАНКИНО</v>
          </cell>
          <cell r="D133">
            <v>544</v>
          </cell>
        </row>
        <row r="134">
          <cell r="A134" t="str">
            <v>6340 ДОМАШНИЙ РЕЦЕПТ Коровино 0.5кг 8шт.  ОСТАНКИНО</v>
          </cell>
          <cell r="D134">
            <v>72</v>
          </cell>
        </row>
        <row r="135">
          <cell r="A135" t="str">
            <v>6353 ЭКСТРА Папа может вар п/о 0.4кг 8шт.  ОСТАНКИНО</v>
          </cell>
          <cell r="D135">
            <v>357</v>
          </cell>
        </row>
        <row r="136">
          <cell r="A136" t="str">
            <v>6392 ФИЛЕЙНАЯ Папа может вар п/о 0.4кг. ОСТАНКИНО</v>
          </cell>
          <cell r="D136">
            <v>553</v>
          </cell>
        </row>
        <row r="137">
          <cell r="A137" t="str">
            <v>6448 СВИНИНА МАДЕРА с/к с/н в/у 1/100 10шт.   ОСТАНКИНО</v>
          </cell>
          <cell r="D137">
            <v>56</v>
          </cell>
        </row>
        <row r="138">
          <cell r="A138" t="str">
            <v>6453 ЭКСТРА Папа может с/к с/н в/у 1/100 14шт.   ОСТАНКИНО</v>
          </cell>
          <cell r="D138">
            <v>457</v>
          </cell>
        </row>
        <row r="139">
          <cell r="A139" t="str">
            <v>6454 АРОМАТНАЯ с/к с/н в/у 1/100 10шт.  ОСТАНКИНО</v>
          </cell>
          <cell r="D139">
            <v>504</v>
          </cell>
        </row>
        <row r="140">
          <cell r="A140" t="str">
            <v>6459 СЕРВЕЛАТ ШВЕЙЦАРСК. в/к с/н в/у 1/100*10  ОСТАНКИНО</v>
          </cell>
          <cell r="D140">
            <v>202</v>
          </cell>
        </row>
        <row r="141">
          <cell r="A141" t="str">
            <v>6470 ВЕТЧ.МРАМОРНАЯ в/у_45с  ОСТАНКИНО</v>
          </cell>
          <cell r="D141">
            <v>6.1550000000000002</v>
          </cell>
        </row>
        <row r="142">
          <cell r="A142" t="str">
            <v>6495 ВЕТЧ.МРАМОРНАЯ в/у срез 0.3кг 6шт_45с  ОСТАНКИНО</v>
          </cell>
          <cell r="D142">
            <v>90</v>
          </cell>
        </row>
        <row r="143">
          <cell r="A143" t="str">
            <v>6527 ШПИКАЧКИ СОЧНЫЕ ПМ сар б/о мгс 1*3 45с ОСТАНКИНО</v>
          </cell>
          <cell r="D143">
            <v>88.387</v>
          </cell>
        </row>
        <row r="144">
          <cell r="A144" t="str">
            <v>6528 ШПИКАЧКИ СОЧНЫЕ ПМ сар б/о мгс 0.4кг 45с  ОСТАНКИНО</v>
          </cell>
          <cell r="D144">
            <v>40</v>
          </cell>
        </row>
        <row r="145">
          <cell r="A145" t="str">
            <v>6609 С ГОВЯДИНОЙ ПМ сар б/о мгс 0.4кг_45с ОСТАНКИНО</v>
          </cell>
          <cell r="D145">
            <v>28</v>
          </cell>
        </row>
        <row r="146">
          <cell r="A146" t="str">
            <v>6616 МОЛОЧНЫЕ КЛАССИЧЕСКИЕ сос п/о в/у 0.3кг  ОСТАНКИНО</v>
          </cell>
          <cell r="D146">
            <v>323</v>
          </cell>
        </row>
        <row r="147">
          <cell r="A147" t="str">
            <v>6697 СЕРВЕЛАТ ФИНСКИЙ ПМ в/к в/у 0,35кг 8шт.  ОСТАНКИНО</v>
          </cell>
          <cell r="D147">
            <v>783</v>
          </cell>
        </row>
        <row r="148">
          <cell r="A148" t="str">
            <v>6713 СОЧНЫЙ ГРИЛЬ ПМ сос п/о мгс 0.41кг 8шт.  ОСТАНКИНО</v>
          </cell>
          <cell r="D148">
            <v>195</v>
          </cell>
        </row>
        <row r="149">
          <cell r="A149" t="str">
            <v>6724 МОЛОЧНЫЕ ПМ сос п/о мгс 0.41кг 10шт.  ОСТАНКИНО</v>
          </cell>
          <cell r="D149">
            <v>217</v>
          </cell>
        </row>
        <row r="150">
          <cell r="A150" t="str">
            <v>6765 РУБЛЕНЫЕ сос ц/о мгс 0.36кг 6шт.  ОСТАНКИНО</v>
          </cell>
          <cell r="D150">
            <v>107</v>
          </cell>
        </row>
        <row r="151">
          <cell r="A151" t="str">
            <v>6785 ВЕНСКАЯ САЛЯМИ п/к в/у 0.33кг 8шт.  ОСТАНКИНО</v>
          </cell>
          <cell r="D151">
            <v>17</v>
          </cell>
        </row>
        <row r="152">
          <cell r="A152" t="str">
            <v>6787 СЕРВЕЛАТ КРЕМЛЕВСКИЙ в/к в/у 0,33кг 8шт.  ОСТАНКИНО</v>
          </cell>
          <cell r="D152">
            <v>36</v>
          </cell>
        </row>
        <row r="153">
          <cell r="A153" t="str">
            <v>6793 БАЛЫКОВАЯ в/к в/у 0,33кг 8шт.  ОСТАНКИНО</v>
          </cell>
          <cell r="D153">
            <v>51</v>
          </cell>
        </row>
        <row r="154">
          <cell r="A154" t="str">
            <v>6829 МОЛОЧНЫЕ КЛАССИЧЕСКИЕ сос п/о мгс 2*4_С  ОСТАНКИНО</v>
          </cell>
          <cell r="D154">
            <v>76.692999999999998</v>
          </cell>
        </row>
        <row r="155">
          <cell r="A155" t="str">
            <v>6837 ФИЛЕЙНЫЕ Папа Может сос ц/о мгс 0.4кг  ОСТАНКИНО</v>
          </cell>
          <cell r="D155">
            <v>147</v>
          </cell>
        </row>
        <row r="156">
          <cell r="A156" t="str">
            <v>6842 ДЫМОВИЦА ИЗ ОКОРОКА к/в мл/к в/у 0,3кг  ОСТАНКИНО</v>
          </cell>
          <cell r="D156">
            <v>8</v>
          </cell>
        </row>
        <row r="157">
          <cell r="A157" t="str">
            <v>6861 ДОМАШНИЙ РЕЦЕПТ Коровино вар п/о  ОСТАНКИНО</v>
          </cell>
          <cell r="D157">
            <v>25.460999999999999</v>
          </cell>
        </row>
        <row r="158">
          <cell r="A158" t="str">
            <v>6866 ВЕТЧ.НЕЖНАЯ Коровино п/о_Маяк  ОСТАНКИНО</v>
          </cell>
          <cell r="D158">
            <v>21.044</v>
          </cell>
        </row>
        <row r="159">
          <cell r="A159" t="str">
            <v>7001 КЛАССИЧЕСКИЕ Папа может сар б/о мгс 1*3  ОСТАНКИНО</v>
          </cell>
          <cell r="D159">
            <v>52.658999999999999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97</v>
          </cell>
        </row>
        <row r="162">
          <cell r="A162" t="str">
            <v>7066 СОЧНЫЕ ПМ сос п/о мгс 0.41кг 10шт_50с  ОСТАНКИНО</v>
          </cell>
          <cell r="D162">
            <v>819</v>
          </cell>
        </row>
        <row r="163">
          <cell r="A163" t="str">
            <v>7070 СОЧНЫЕ ПМ сос п/о мгс 1.5*4_А_50с  ОСТАНКИНО</v>
          </cell>
          <cell r="D163">
            <v>359.43700000000001</v>
          </cell>
        </row>
        <row r="164">
          <cell r="A164" t="str">
            <v>7073 МОЛОЧ.ПРЕМИУМ ПМ сос п/о в/у 1/350_50с  ОСТАНКИНО</v>
          </cell>
          <cell r="D164">
            <v>346</v>
          </cell>
        </row>
        <row r="165">
          <cell r="A165" t="str">
            <v>7074 МОЛОЧ.ПРЕМИУМ ПМ сос п/о мгс 0.6кг_50с  ОСТАНКИНО</v>
          </cell>
          <cell r="D165">
            <v>9</v>
          </cell>
        </row>
        <row r="166">
          <cell r="A166" t="str">
            <v>7075 МОЛОЧ.ПРЕМИУМ ПМ сос п/о мгс 1.5*4_О_50с  ОСТАНКИНО</v>
          </cell>
          <cell r="D166">
            <v>15.587</v>
          </cell>
        </row>
        <row r="167">
          <cell r="A167" t="str">
            <v>7077 МЯСНЫЕ С ГОВЯД.ПМ сос п/о мгс 0.4кг_50с  ОСТАНКИНО</v>
          </cell>
          <cell r="D167">
            <v>370</v>
          </cell>
        </row>
        <row r="168">
          <cell r="A168" t="str">
            <v>7080 СЛИВОЧНЫЕ ПМ сос п/о мгс 0.41кг 10шт. 50с  ОСТАНКИНО</v>
          </cell>
          <cell r="D168">
            <v>561</v>
          </cell>
        </row>
        <row r="169">
          <cell r="A169" t="str">
            <v>7082 СЛИВОЧНЫЕ ПМ сос п/о мгс 1.5*4_50с  ОСТАНКИНО</v>
          </cell>
          <cell r="D169">
            <v>26.670999999999999</v>
          </cell>
        </row>
        <row r="170">
          <cell r="A170" t="str">
            <v>7087 ШПИК С ЧЕСНОК.И ПЕРЦЕМ к/в в/у 0.3кг_50с  ОСТАНКИНО</v>
          </cell>
          <cell r="D170">
            <v>39</v>
          </cell>
        </row>
        <row r="171">
          <cell r="A171" t="str">
            <v>7090 СВИНИНА ПО-ДОМ. к/в мл/к в/у 0.3кг_50с  ОСТАНКИНО</v>
          </cell>
          <cell r="D171">
            <v>72</v>
          </cell>
        </row>
        <row r="172">
          <cell r="A172" t="str">
            <v>7092 БЕКОН Папа может с/к с/н в/у 1/140_50с  ОСТАНКИНО</v>
          </cell>
          <cell r="D172">
            <v>307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  <cell r="D174">
            <v>11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538</v>
          </cell>
        </row>
        <row r="177">
          <cell r="A177" t="str">
            <v>7166 СЕРВЕЛТ ОХОТНИЧИЙ ПМ в/к в/у_50с  ОСТАНКИНО</v>
          </cell>
          <cell r="D177">
            <v>47.787999999999997</v>
          </cell>
        </row>
        <row r="178">
          <cell r="A178" t="str">
            <v>7169 СЕРВЕЛАТ ОХОТНИЧИЙ ПМ в/к в/у 0.35кг_50с  ОСТАНКИНО</v>
          </cell>
          <cell r="D178">
            <v>664</v>
          </cell>
        </row>
        <row r="179">
          <cell r="A179" t="str">
            <v>7187 ГРУДИНКА ПРЕМИУМ к/в мл/к в/у 0,3кг_50с ОСТАНКИНО</v>
          </cell>
          <cell r="D179">
            <v>121</v>
          </cell>
        </row>
        <row r="180">
          <cell r="A180" t="str">
            <v>7231 КЛАССИЧЕСКАЯ ПМ вар п/о 0,3кг 8шт_209к ОСТАНКИНО</v>
          </cell>
          <cell r="D180">
            <v>123</v>
          </cell>
        </row>
        <row r="181">
          <cell r="A181" t="str">
            <v>7232 БОЯNСКАЯ ПМ п/к в/у 0,28кг 8шт_209к ОСТАНКИНО</v>
          </cell>
          <cell r="D181">
            <v>380</v>
          </cell>
        </row>
        <row r="182">
          <cell r="A182" t="str">
            <v>7235 ВЕТЧ.КЛАССИЧЕСКАЯ ПМ п/о 0,35кг 8шт_209к ОСТАНКИНО</v>
          </cell>
          <cell r="D182">
            <v>19</v>
          </cell>
        </row>
        <row r="183">
          <cell r="A183" t="str">
            <v>7236 СЕРВЕЛАТ КАРЕЛЬСКИЙ в/к в/у 0,28кг_209к ОСТАНКИНО</v>
          </cell>
          <cell r="D183">
            <v>593</v>
          </cell>
        </row>
        <row r="184">
          <cell r="A184" t="str">
            <v>7241 САЛЯМИ Папа может п/к в/у 0,28кг_209к ОСТАНКИНО</v>
          </cell>
          <cell r="D184">
            <v>217</v>
          </cell>
        </row>
        <row r="185">
          <cell r="A185" t="str">
            <v>7245 ВЕТЧ.ФИЛЕЙНАЯ ПМ п/о 0,4кг 8шт ОСТАНКИНО</v>
          </cell>
          <cell r="D185">
            <v>10</v>
          </cell>
        </row>
        <row r="186">
          <cell r="A186" t="str">
            <v>7271 МЯСНЫЕ С ГОВЯДИНОЙ ПМ сос п/о мгс 1.5*4 ВЕС  ОСТАНКИНО</v>
          </cell>
          <cell r="D186">
            <v>24.925000000000001</v>
          </cell>
        </row>
        <row r="187">
          <cell r="A187" t="str">
            <v>7284 ДЛЯ ДЕТЕЙ сос п/о мгс 0,33кг 6шт  ОСТАНКИНО</v>
          </cell>
          <cell r="D187">
            <v>49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16</v>
          </cell>
        </row>
        <row r="190">
          <cell r="A190" t="str">
            <v>Балыковая с/к 200 гр. срез "Эликатессе" термоформ.пак.  СПК</v>
          </cell>
          <cell r="D190">
            <v>29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20</v>
          </cell>
        </row>
        <row r="192">
          <cell r="A192" t="str">
            <v>БОНУС МОЛОЧНЫЕ КЛАССИЧЕСКИЕ сос п/о мгс 2*4_С (4980)  ОСТАНКИНО</v>
          </cell>
          <cell r="D192">
            <v>2.1280000000000001</v>
          </cell>
        </row>
        <row r="193">
          <cell r="A193" t="str">
            <v>БОНУС СОЧНЫЕ Папа может сос п/о мгс 1.5*4 (6954)  ОСТАНКИНО</v>
          </cell>
          <cell r="D193">
            <v>1.5</v>
          </cell>
        </row>
        <row r="194">
          <cell r="A194" t="str">
            <v>БОНУС СОЧНЫЕ сос п/о мгс 0.41кг_UZ (6087)  ОСТАНКИНО</v>
          </cell>
          <cell r="D194">
            <v>42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155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464</v>
          </cell>
        </row>
        <row r="197">
          <cell r="A197" t="str">
            <v>Бутербродная вареная 0,47 кг шт.  СПК</v>
          </cell>
          <cell r="D197">
            <v>2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59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102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319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10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414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44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9</v>
          </cell>
        </row>
        <row r="206">
          <cell r="A206" t="str">
            <v>Дельгаро с/в "Эликатессе" 140 гр.шт.  СПК</v>
          </cell>
          <cell r="D206">
            <v>1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16</v>
          </cell>
        </row>
        <row r="208">
          <cell r="A208" t="str">
            <v>Докторская вареная в/с 0,47 кг шт.  СПК</v>
          </cell>
          <cell r="D208">
            <v>4</v>
          </cell>
        </row>
        <row r="209">
          <cell r="A209" t="str">
            <v>Докторская вареная термоус.пак. "Высокий вкус"  СПК</v>
          </cell>
          <cell r="D209">
            <v>10.44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4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6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146</v>
          </cell>
        </row>
        <row r="214">
          <cell r="A214" t="str">
            <v>Карбонад Юбилейный термоус.пак.  СПК</v>
          </cell>
          <cell r="D214">
            <v>7.7140000000000004</v>
          </cell>
        </row>
        <row r="215">
          <cell r="A215" t="str">
            <v>Классическая вареная 400 гр.шт.  СПК</v>
          </cell>
          <cell r="D215">
            <v>1</v>
          </cell>
        </row>
        <row r="216">
          <cell r="A216" t="str">
            <v>Классическая с/к 80 гр.шт.нар. (лоток с ср.защ.атм.)  СПК</v>
          </cell>
          <cell r="D216">
            <v>5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66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164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150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84.4</v>
          </cell>
        </row>
        <row r="226">
          <cell r="A226" t="str">
            <v>Мини-чебуречки с мясом ВЕС 5,5кг ТМ Зареченские  ПОКОМ</v>
          </cell>
          <cell r="D226">
            <v>27.5</v>
          </cell>
        </row>
        <row r="227">
          <cell r="A227" t="str">
            <v>Мини-шарики с курочкой и сыром ТМ Зареченские ВЕС  ПОКОМ</v>
          </cell>
          <cell r="D227">
            <v>96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341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307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306</v>
          </cell>
        </row>
        <row r="231">
          <cell r="A231" t="str">
            <v>Наггетсы с куриным филе и сыром ТМ Вязанка 0,25 кг ПОКОМ</v>
          </cell>
          <cell r="D231">
            <v>333</v>
          </cell>
        </row>
        <row r="232">
          <cell r="A232" t="str">
            <v>Наггетсы Хрустящие ТМ Зареченские. ВЕС ПОКОМ</v>
          </cell>
          <cell r="D232">
            <v>252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18.562000000000001</v>
          </cell>
        </row>
        <row r="235">
          <cell r="A235" t="str">
            <v>Пекерсы с индейкой в сливочном соусе ТМ Горячая штучка 0,25 кг зам  ПОКОМ</v>
          </cell>
          <cell r="D235">
            <v>90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1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139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67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157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122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212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60</v>
          </cell>
        </row>
        <row r="243">
          <cell r="A243" t="str">
            <v>Пельмени Бульмени с говядиной и свининой Наваристые 2,7кг Горячая штучка ВЕС  ПОКОМ</v>
          </cell>
          <cell r="D243">
            <v>5.4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765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341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387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398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463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69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192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50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200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163</v>
          </cell>
        </row>
        <row r="255">
          <cell r="A255" t="str">
            <v>Пельмени Отборные с говядиной 0,9 кг НОВА ТМ Стародворье ТС Медвежье ушко  ПОКОМ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182</v>
          </cell>
        </row>
        <row r="258">
          <cell r="A258" t="str">
            <v>Пельмени Сочные сфера 0,8 кг ТМ Стародворье  ПОКОМ</v>
          </cell>
          <cell r="D258">
            <v>29</v>
          </cell>
        </row>
        <row r="259">
          <cell r="A259" t="str">
            <v>Пирожки с мясом 3,7кг ВЕС ТМ Зареченские  ПОКОМ</v>
          </cell>
          <cell r="D259">
            <v>18.5</v>
          </cell>
        </row>
        <row r="260">
          <cell r="A260" t="str">
            <v>Ричеза с/к 230 гр.шт.  СПК</v>
          </cell>
          <cell r="D260">
            <v>3</v>
          </cell>
        </row>
        <row r="261">
          <cell r="A261" t="str">
            <v>Сальчетти с/к 230 гр.шт.  СПК</v>
          </cell>
          <cell r="D261">
            <v>23</v>
          </cell>
        </row>
        <row r="262">
          <cell r="A262" t="str">
            <v>Салями с/к 100 гр.шт.нар. (лоток с ср.защ.атм.)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5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16.507999999999999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5.1130000000000004</v>
          </cell>
        </row>
        <row r="266">
          <cell r="A266" t="str">
            <v>Семейная с чесночком вареная (СПК+СКМ)  СПК</v>
          </cell>
          <cell r="D266">
            <v>19.530999999999999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8</v>
          </cell>
        </row>
        <row r="270">
          <cell r="A270" t="str">
            <v>Сибирская особая с/к 0,235 кг шт.  СПК</v>
          </cell>
          <cell r="D270">
            <v>8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Классические (в ср.защ.атм.) СПК</v>
          </cell>
          <cell r="D272">
            <v>4.9000000000000004</v>
          </cell>
        </row>
        <row r="273">
          <cell r="A273" t="str">
            <v>Сосиски Мусульманские "Просто выгодно" (в ср.защ.атм.)  СПК</v>
          </cell>
          <cell r="D273">
            <v>3.6179999999999999</v>
          </cell>
        </row>
        <row r="274">
          <cell r="A274" t="str">
            <v>Сосиски Хот-дог подкопченные (лоток с ср.защ.атм.)  СПК</v>
          </cell>
          <cell r="D274">
            <v>4.1509999999999998</v>
          </cell>
        </row>
        <row r="275">
          <cell r="A275" t="str">
            <v>Сочный мегачебурек ТМ Зареченские ВЕС ПОКОМ</v>
          </cell>
          <cell r="D275">
            <v>29.12</v>
          </cell>
        </row>
        <row r="276">
          <cell r="A276" t="str">
            <v>Торо Неро с/в "Эликатессе" 140 гр.шт.  СПК</v>
          </cell>
          <cell r="D276">
            <v>9</v>
          </cell>
        </row>
        <row r="277">
          <cell r="A277" t="str">
            <v>Утренняя вареная ВЕС СПК</v>
          </cell>
          <cell r="D277">
            <v>2.3809999999999998</v>
          </cell>
        </row>
        <row r="278">
          <cell r="A278" t="str">
            <v>Уши свиные копченые к пиву 0,15кг нар. д/ф шт.  СПК</v>
          </cell>
          <cell r="D278">
            <v>5</v>
          </cell>
        </row>
        <row r="279">
          <cell r="A279" t="str">
            <v>Фестивальная пора с/к 100 гр.шт.нар. (лоток с ср.защ.атм.)  СПК</v>
          </cell>
          <cell r="D279">
            <v>5</v>
          </cell>
        </row>
        <row r="280">
          <cell r="A280" t="str">
            <v>Фестивальная пора с/к 235 гр.шт.  СПК</v>
          </cell>
          <cell r="D280">
            <v>40</v>
          </cell>
        </row>
        <row r="281">
          <cell r="A281" t="str">
            <v>Фестивальная пора с/к термоус.пак  СПК</v>
          </cell>
          <cell r="D281">
            <v>3.0289999999999999</v>
          </cell>
        </row>
        <row r="282">
          <cell r="A282" t="str">
            <v>Фирменная с/к 200 гр. срез "Эликатессе" термоформ.пак.  СПК</v>
          </cell>
          <cell r="D282">
            <v>28</v>
          </cell>
        </row>
        <row r="283">
          <cell r="A283" t="str">
            <v>Фуэт с/в "Эликатессе" 160 гр.шт.  СПК</v>
          </cell>
          <cell r="D283">
            <v>2</v>
          </cell>
        </row>
        <row r="284">
          <cell r="A284" t="str">
            <v>Хот-догстер ТМ Горячая штучка ТС Хот-Догстер флоу-пак 0,09 кг. ПОКОМ</v>
          </cell>
          <cell r="D284">
            <v>74</v>
          </cell>
        </row>
        <row r="285">
          <cell r="A285" t="str">
            <v>Хотстеры с сыром 0,25кг ТМ Горячая штучка  ПОКОМ</v>
          </cell>
          <cell r="D285">
            <v>182</v>
          </cell>
        </row>
        <row r="286">
          <cell r="A286" t="str">
            <v>Хотстеры ТМ Горячая штучка ТС Хотстеры 0,25 кг зам  ПОКОМ</v>
          </cell>
          <cell r="D286">
            <v>300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109</v>
          </cell>
        </row>
        <row r="288">
          <cell r="A288" t="str">
            <v>Хрустящие крылышки ТМ Горячая штучка 0,3 кг зам  ПОКОМ</v>
          </cell>
          <cell r="D288">
            <v>119</v>
          </cell>
        </row>
        <row r="289">
          <cell r="A289" t="str">
            <v>Чебупели Курочка гриль ТМ Горячая штучка, 0,3 кг зам  ПОКОМ</v>
          </cell>
          <cell r="D289">
            <v>68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579</v>
          </cell>
        </row>
        <row r="291">
          <cell r="A291" t="str">
            <v>Чебупицца Маргарита 0,2кг ТМ Горячая штучка ТС Foodgital  ПОКОМ</v>
          </cell>
          <cell r="D291">
            <v>128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649</v>
          </cell>
        </row>
        <row r="293">
          <cell r="A293" t="str">
            <v>Чебупицца со вкусом 4 сыра 0,2кг ТМ Горячая штучка ТС Foodgital  ПОКОМ</v>
          </cell>
          <cell r="D293">
            <v>91</v>
          </cell>
        </row>
        <row r="294">
          <cell r="A294" t="str">
            <v>Чебуреки Мясные вес 2,7 кг ТМ Зареченские ВЕС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490</v>
          </cell>
        </row>
        <row r="296">
          <cell r="A296" t="str">
            <v>Чебуреки сочные, ВЕС, куриные жарен. зам  ПОКОМ</v>
          </cell>
          <cell r="D296">
            <v>10</v>
          </cell>
        </row>
        <row r="297">
          <cell r="A297" t="str">
            <v>Шпикачки Русские (черева) (в ср.защ.атм.) "Высокий вкус"  СПК</v>
          </cell>
          <cell r="D297">
            <v>1.5329999999999999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11</v>
          </cell>
        </row>
        <row r="299">
          <cell r="A299" t="str">
            <v>Юбилейная с/к 0,235 кг.шт.  СПК</v>
          </cell>
          <cell r="D299">
            <v>47</v>
          </cell>
        </row>
        <row r="300">
          <cell r="A300" t="str">
            <v>Итого</v>
          </cell>
          <cell r="D300">
            <v>49355.974000000002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17" sqref="AQ17"/>
    </sheetView>
  </sheetViews>
  <sheetFormatPr defaultColWidth="10.5" defaultRowHeight="11.45" customHeight="1" outlineLevelRow="1" x14ac:dyDescent="0.2"/>
  <cols>
    <col min="1" max="1" width="56.332031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664062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11.1640625" style="5" customWidth="1"/>
    <col min="26" max="26" width="10" style="23" customWidth="1"/>
    <col min="27" max="27" width="6.1640625" style="5" customWidth="1"/>
    <col min="28" max="28" width="5.6640625" style="5" bestFit="1" customWidth="1"/>
    <col min="29" max="31" width="0.83203125" style="5" customWidth="1"/>
    <col min="32" max="36" width="6.6640625" style="5" bestFit="1" customWidth="1"/>
    <col min="37" max="37" width="8" style="5" customWidth="1"/>
    <col min="38" max="38" width="6.6640625" style="5" bestFit="1" customWidth="1"/>
    <col min="39" max="40" width="1.1640625" style="5" customWidth="1"/>
    <col min="41" max="16384" width="10.5" style="5"/>
  </cols>
  <sheetData>
    <row r="1" spans="1:42" s="1" customFormat="1" ht="9.9499999999999993" customHeight="1" x14ac:dyDescent="0.2">
      <c r="Z1" s="22"/>
    </row>
    <row r="2" spans="1:42" s="1" customFormat="1" ht="12.95" customHeight="1" outlineLevel="1" x14ac:dyDescent="0.2">
      <c r="A2" s="2" t="s">
        <v>0</v>
      </c>
      <c r="Z2" s="22"/>
    </row>
    <row r="3" spans="1:42" s="1" customFormat="1" ht="9.9499999999999993" customHeight="1" x14ac:dyDescent="0.2">
      <c r="Z3" s="22"/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11"/>
      <c r="Z4" s="11" t="s">
        <v>138</v>
      </c>
      <c r="AA4" s="9" t="s">
        <v>120</v>
      </c>
      <c r="AB4" s="11" t="s">
        <v>121</v>
      </c>
      <c r="AC4" s="9" t="s">
        <v>122</v>
      </c>
      <c r="AD4" s="9" t="s">
        <v>123</v>
      </c>
      <c r="AE4" s="9" t="s">
        <v>124</v>
      </c>
      <c r="AF4" s="9" t="s">
        <v>125</v>
      </c>
      <c r="AG4" s="9" t="s">
        <v>115</v>
      </c>
      <c r="AH4" s="9" t="s">
        <v>115</v>
      </c>
      <c r="AI4" s="9" t="s">
        <v>115</v>
      </c>
      <c r="AJ4" s="9" t="s">
        <v>126</v>
      </c>
      <c r="AK4" s="9" t="s">
        <v>127</v>
      </c>
      <c r="AL4" s="11" t="s">
        <v>128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N5" s="14" t="s">
        <v>131</v>
      </c>
      <c r="X5" s="14" t="s">
        <v>132</v>
      </c>
      <c r="Y5" s="14"/>
      <c r="AG5" s="14" t="s">
        <v>133</v>
      </c>
      <c r="AH5" s="14" t="s">
        <v>134</v>
      </c>
      <c r="AI5" s="14" t="s">
        <v>135</v>
      </c>
      <c r="AJ5" s="14" t="s">
        <v>136</v>
      </c>
      <c r="AL5" s="14" t="s">
        <v>132</v>
      </c>
    </row>
    <row r="6" spans="1:42" ht="11.1" customHeight="1" x14ac:dyDescent="0.2">
      <c r="A6" s="6"/>
      <c r="B6" s="6"/>
      <c r="C6" s="3"/>
      <c r="D6" s="3"/>
      <c r="E6" s="12">
        <f>SUM(E7:E156)</f>
        <v>154632.12700000004</v>
      </c>
      <c r="F6" s="12">
        <f>SUM(F7:F156)</f>
        <v>93381.401999999958</v>
      </c>
      <c r="J6" s="12">
        <f>SUM(J7:J156)</f>
        <v>156147.03800000003</v>
      </c>
      <c r="K6" s="12">
        <f t="shared" ref="K6:Z6" si="0">SUM(K7:K156)</f>
        <v>-1514.9109999999991</v>
      </c>
      <c r="L6" s="12">
        <f t="shared" si="0"/>
        <v>28750</v>
      </c>
      <c r="M6" s="12">
        <f t="shared" si="0"/>
        <v>20220</v>
      </c>
      <c r="N6" s="12">
        <f t="shared" si="0"/>
        <v>28580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28321.44279999999</v>
      </c>
      <c r="X6" s="12">
        <f t="shared" si="0"/>
        <v>31050</v>
      </c>
      <c r="Y6" s="20"/>
      <c r="Z6" s="12">
        <f t="shared" si="0"/>
        <v>1068</v>
      </c>
      <c r="AC6" s="12">
        <f t="shared" ref="AC6" si="1">SUM(AC7:AC156)</f>
        <v>0</v>
      </c>
      <c r="AD6" s="12">
        <f t="shared" ref="AD6" si="2">SUM(AD7:AD156)</f>
        <v>0</v>
      </c>
      <c r="AE6" s="12">
        <f t="shared" ref="AE6" si="3">SUM(AE7:AE156)</f>
        <v>0</v>
      </c>
      <c r="AF6" s="12">
        <f t="shared" ref="AF6" si="4">SUM(AF7:AF156)</f>
        <v>13024.913</v>
      </c>
      <c r="AG6" s="12">
        <f t="shared" ref="AG6" si="5">SUM(AG7:AG156)</f>
        <v>29623.344600000004</v>
      </c>
      <c r="AH6" s="12">
        <f t="shared" ref="AH6" si="6">SUM(AH7:AH156)</f>
        <v>29625.414000000004</v>
      </c>
      <c r="AI6" s="12">
        <f t="shared" ref="AI6" si="7">SUM(AI7:AI156)</f>
        <v>27879.229399999986</v>
      </c>
      <c r="AJ6" s="12">
        <f t="shared" ref="AJ6" si="8">SUM(AJ7:AJ156)</f>
        <v>24307.932000000001</v>
      </c>
      <c r="AK6" s="12"/>
      <c r="AL6" s="12">
        <f t="shared" ref="AL6" si="9">SUM(AL7:AL156)</f>
        <v>17344.099999999999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771.01400000000001</v>
      </c>
      <c r="D7" s="8">
        <v>442.11</v>
      </c>
      <c r="E7" s="8">
        <v>578.24400000000003</v>
      </c>
      <c r="F7" s="8">
        <v>626.48500000000001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597.28200000000004</v>
      </c>
      <c r="K7" s="13">
        <f>E7-J7</f>
        <v>-19.038000000000011</v>
      </c>
      <c r="L7" s="13">
        <f>VLOOKUP(A:A,[1]TDSheet!$A:$M,13,0)</f>
        <v>100</v>
      </c>
      <c r="M7" s="13">
        <f>VLOOKUP(A:A,[1]TDSheet!$A:$V,22,0)</f>
        <v>100</v>
      </c>
      <c r="N7" s="13">
        <f>VLOOKUP(A:A,[3]TDSheet!$A:$X,24,0)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(E7-AF7)/5</f>
        <v>115.64880000000001</v>
      </c>
      <c r="X7" s="15">
        <v>100</v>
      </c>
      <c r="Y7" s="21" t="str">
        <f>VLOOKUP(A7,[4]Лист1!$A:$B,2,0)</f>
        <v>SU000722</v>
      </c>
      <c r="Z7" s="24">
        <f>IFERROR(VLOOKUP(Y7,[5]Лист1!$J:$L,3,0),0)</f>
        <v>0</v>
      </c>
      <c r="AA7" s="16">
        <f>(F7+L7+M7+N7+X7)/W7</f>
        <v>8.8758811159302997</v>
      </c>
      <c r="AB7" s="13">
        <f>F7/W7</f>
        <v>5.4171335975816435</v>
      </c>
      <c r="AC7" s="13"/>
      <c r="AD7" s="13"/>
      <c r="AE7" s="13"/>
      <c r="AF7" s="13">
        <f>VLOOKUP(A:A,[1]TDSheet!$A:$AD,30,0)</f>
        <v>0</v>
      </c>
      <c r="AG7" s="13">
        <f>VLOOKUP(A:A,[1]TDSheet!$A:$AE,31,0)</f>
        <v>105.6502</v>
      </c>
      <c r="AH7" s="13">
        <f>VLOOKUP(A:A,[1]TDSheet!$A:$AF,32,0)</f>
        <v>107.71959999999999</v>
      </c>
      <c r="AI7" s="13">
        <f>VLOOKUP(A:A,[1]TDSheet!$A:$AG,33,0)</f>
        <v>97.224599999999995</v>
      </c>
      <c r="AJ7" s="13">
        <f>VLOOKUP(A:A,[6]TDSheet!$A:$D,4,0)</f>
        <v>46.073</v>
      </c>
      <c r="AK7" s="13" t="str">
        <f>VLOOKUP(A:A,[1]TDSheet!$A:$AI,35,0)</f>
        <v>ябсент</v>
      </c>
      <c r="AL7" s="13">
        <f>X7*H7</f>
        <v>100</v>
      </c>
      <c r="AM7" s="13"/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703.17899999999997</v>
      </c>
      <c r="D8" s="8">
        <v>558.48800000000006</v>
      </c>
      <c r="E8" s="8">
        <v>685.23</v>
      </c>
      <c r="F8" s="8">
        <v>546.96100000000001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711.84400000000005</v>
      </c>
      <c r="K8" s="13">
        <f t="shared" ref="K8:K71" si="10">E8-J8</f>
        <v>-26.614000000000033</v>
      </c>
      <c r="L8" s="13">
        <f>VLOOKUP(A:A,[1]TDSheet!$A:$M,13,0)</f>
        <v>200</v>
      </c>
      <c r="M8" s="13">
        <f>VLOOKUP(A:A,[1]TDSheet!$A:$V,22,0)</f>
        <v>0</v>
      </c>
      <c r="N8" s="13">
        <f>VLOOKUP(A:A,[3]TDSheet!$A:$X,24,0)</f>
        <v>140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(E8-AF8)/5</f>
        <v>137.04599999999999</v>
      </c>
      <c r="X8" s="15">
        <v>120</v>
      </c>
      <c r="Y8" s="21" t="str">
        <f>VLOOKUP(A8,[4]Лист1!$A:$B,2,0)</f>
        <v>SU001523</v>
      </c>
      <c r="Z8" s="24">
        <f>IFERROR(VLOOKUP(Y8,[5]Лист1!$J:$L,3,0),0)</f>
        <v>0</v>
      </c>
      <c r="AA8" s="16">
        <f t="shared" ref="AA8:AA71" si="12">(F8+L8+M8+N8+X8)/W8</f>
        <v>7.3476132101630114</v>
      </c>
      <c r="AB8" s="13">
        <f t="shared" ref="AB8:AB71" si="13">F8/W8</f>
        <v>3.9910759890839573</v>
      </c>
      <c r="AC8" s="13"/>
      <c r="AD8" s="13"/>
      <c r="AE8" s="13"/>
      <c r="AF8" s="13">
        <f>VLOOKUP(A:A,[1]TDSheet!$A:$AD,30,0)</f>
        <v>0</v>
      </c>
      <c r="AG8" s="13">
        <f>VLOOKUP(A:A,[1]TDSheet!$A:$AE,31,0)</f>
        <v>301.50100000000003</v>
      </c>
      <c r="AH8" s="13">
        <f>VLOOKUP(A:A,[1]TDSheet!$A:$AF,32,0)</f>
        <v>301.50100000000003</v>
      </c>
      <c r="AI8" s="13">
        <f>VLOOKUP(A:A,[1]TDSheet!$A:$AG,33,0)</f>
        <v>151.69239999999999</v>
      </c>
      <c r="AJ8" s="13">
        <f>VLOOKUP(A:A,[6]TDSheet!$A:$D,4,0)</f>
        <v>113.20699999999999</v>
      </c>
      <c r="AK8" s="13" t="str">
        <f>VLOOKUP(A:A,[1]TDSheet!$A:$AI,35,0)</f>
        <v>оконч</v>
      </c>
      <c r="AL8" s="13">
        <f t="shared" ref="AL8:AL71" si="14">X8*H8</f>
        <v>120</v>
      </c>
      <c r="AM8" s="13"/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1032.8699999999999</v>
      </c>
      <c r="D9" s="8">
        <v>3421.07</v>
      </c>
      <c r="E9" s="8">
        <v>2663.2440000000001</v>
      </c>
      <c r="F9" s="8">
        <v>1743.972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2665.8739999999998</v>
      </c>
      <c r="K9" s="13">
        <f t="shared" si="10"/>
        <v>-2.6299999999996544</v>
      </c>
      <c r="L9" s="13">
        <f>VLOOKUP(A:A,[1]TDSheet!$A:$M,13,0)</f>
        <v>700</v>
      </c>
      <c r="M9" s="13">
        <f>VLOOKUP(A:A,[1]TDSheet!$A:$V,22,0)</f>
        <v>400</v>
      </c>
      <c r="N9" s="13">
        <f>VLOOKUP(A:A,[3]TDSheet!$A:$X,24,0)</f>
        <v>600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532.64880000000005</v>
      </c>
      <c r="X9" s="15">
        <v>300</v>
      </c>
      <c r="Y9" s="21" t="str">
        <f>VLOOKUP(A9,[4]Лист1!$A:$B,2,0)</f>
        <v>SU001721</v>
      </c>
      <c r="Z9" s="25">
        <f>IFERROR(VLOOKUP(Y9,[5]Лист1!$J:$L,3,0),0)</f>
        <v>40</v>
      </c>
      <c r="AA9" s="16">
        <f t="shared" si="12"/>
        <v>7.0289691819450253</v>
      </c>
      <c r="AB9" s="13">
        <f t="shared" si="13"/>
        <v>3.27414987135989</v>
      </c>
      <c r="AC9" s="13"/>
      <c r="AD9" s="13"/>
      <c r="AE9" s="13"/>
      <c r="AF9" s="13">
        <f>VLOOKUP(A:A,[1]TDSheet!$A:$AD,30,0)</f>
        <v>0</v>
      </c>
      <c r="AG9" s="13">
        <f>VLOOKUP(A:A,[1]TDSheet!$A:$AE,31,0)</f>
        <v>590.3116</v>
      </c>
      <c r="AH9" s="13">
        <f>VLOOKUP(A:A,[1]TDSheet!$A:$AF,32,0)</f>
        <v>590.3116</v>
      </c>
      <c r="AI9" s="13">
        <f>VLOOKUP(A:A,[1]TDSheet!$A:$AG,33,0)</f>
        <v>531.34899999999993</v>
      </c>
      <c r="AJ9" s="13">
        <f>VLOOKUP(A:A,[6]TDSheet!$A:$D,4,0)</f>
        <v>244.08600000000001</v>
      </c>
      <c r="AK9" s="13" t="str">
        <f>VLOOKUP(A:A,[1]TDSheet!$A:$AI,35,0)</f>
        <v>продсент</v>
      </c>
      <c r="AL9" s="13">
        <f t="shared" si="14"/>
        <v>300</v>
      </c>
      <c r="AM9" s="13"/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1219.104</v>
      </c>
      <c r="D10" s="8">
        <v>2979</v>
      </c>
      <c r="E10" s="8">
        <v>2478</v>
      </c>
      <c r="F10" s="8">
        <v>1667.104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2517</v>
      </c>
      <c r="K10" s="13">
        <f t="shared" si="10"/>
        <v>-39</v>
      </c>
      <c r="L10" s="13">
        <f>VLOOKUP(A:A,[1]TDSheet!$A:$M,13,0)</f>
        <v>600</v>
      </c>
      <c r="M10" s="13">
        <f>VLOOKUP(A:A,[1]TDSheet!$A:$V,22,0)</f>
        <v>200</v>
      </c>
      <c r="N10" s="13">
        <f>VLOOKUP(A:A,[3]TDSheet!$A:$X,24,0)</f>
        <v>500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495.6</v>
      </c>
      <c r="X10" s="15">
        <v>500</v>
      </c>
      <c r="Y10" s="21" t="str">
        <f>VLOOKUP(A10,[4]Лист1!$A:$B,2,0)</f>
        <v>SU001485</v>
      </c>
      <c r="Z10" s="24">
        <f>IFERROR(VLOOKUP(Y10,[5]Лист1!$J:$L,3,0),0)</f>
        <v>0</v>
      </c>
      <c r="AA10" s="16">
        <f t="shared" si="12"/>
        <v>6.9957707828894273</v>
      </c>
      <c r="AB10" s="13">
        <f t="shared" si="13"/>
        <v>3.3638095238095236</v>
      </c>
      <c r="AC10" s="13"/>
      <c r="AD10" s="13"/>
      <c r="AE10" s="13"/>
      <c r="AF10" s="13">
        <f>VLOOKUP(A:A,[1]TDSheet!$A:$AD,30,0)</f>
        <v>0</v>
      </c>
      <c r="AG10" s="13">
        <f>VLOOKUP(A:A,[1]TDSheet!$A:$AE,31,0)</f>
        <v>671.2</v>
      </c>
      <c r="AH10" s="13">
        <f>VLOOKUP(A:A,[1]TDSheet!$A:$AF,32,0)</f>
        <v>671.2</v>
      </c>
      <c r="AI10" s="13">
        <f>VLOOKUP(A:A,[1]TDSheet!$A:$AG,33,0)</f>
        <v>513.77920000000006</v>
      </c>
      <c r="AJ10" s="13">
        <f>VLOOKUP(A:A,[6]TDSheet!$A:$D,4,0)</f>
        <v>443</v>
      </c>
      <c r="AK10" s="13" t="str">
        <f>VLOOKUP(A:A,[1]TDSheet!$A:$AI,35,0)</f>
        <v>оконч</v>
      </c>
      <c r="AL10" s="13">
        <f t="shared" si="14"/>
        <v>200</v>
      </c>
      <c r="AM10" s="13"/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2570</v>
      </c>
      <c r="D11" s="8">
        <v>8085</v>
      </c>
      <c r="E11" s="8">
        <v>7133</v>
      </c>
      <c r="F11" s="8">
        <v>3458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7190</v>
      </c>
      <c r="K11" s="13">
        <f t="shared" si="10"/>
        <v>-57</v>
      </c>
      <c r="L11" s="13">
        <f>VLOOKUP(A:A,[1]TDSheet!$A:$M,13,0)</f>
        <v>1000</v>
      </c>
      <c r="M11" s="13">
        <f>VLOOKUP(A:A,[1]TDSheet!$A:$V,22,0)</f>
        <v>700</v>
      </c>
      <c r="N11" s="13">
        <f>VLOOKUP(A:A,[3]TDSheet!$A:$X,24,0)</f>
        <v>1100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986.2</v>
      </c>
      <c r="X11" s="15">
        <v>700</v>
      </c>
      <c r="Y11" s="21" t="str">
        <f>VLOOKUP(A11,[4]Лист1!$A:$B,2,0)</f>
        <v>SU001718</v>
      </c>
      <c r="Z11" s="24">
        <f>IFERROR(VLOOKUP(Y11,[5]Лист1!$J:$L,3,0),0)</f>
        <v>0</v>
      </c>
      <c r="AA11" s="16">
        <f t="shared" si="12"/>
        <v>7.05536402352464</v>
      </c>
      <c r="AB11" s="13">
        <f t="shared" si="13"/>
        <v>3.506388156560535</v>
      </c>
      <c r="AC11" s="13"/>
      <c r="AD11" s="13"/>
      <c r="AE11" s="13"/>
      <c r="AF11" s="13">
        <f>VLOOKUP(A:A,[1]TDSheet!$A:$AD,30,0)</f>
        <v>2202</v>
      </c>
      <c r="AG11" s="13">
        <f>VLOOKUP(A:A,[1]TDSheet!$A:$AE,31,0)</f>
        <v>1166.5999999999999</v>
      </c>
      <c r="AH11" s="13">
        <f>VLOOKUP(A:A,[1]TDSheet!$A:$AF,32,0)</f>
        <v>1166.5999999999999</v>
      </c>
      <c r="AI11" s="13">
        <f>VLOOKUP(A:A,[1]TDSheet!$A:$AG,33,0)</f>
        <v>996.6</v>
      </c>
      <c r="AJ11" s="13">
        <f>VLOOKUP(A:A,[6]TDSheet!$A:$D,4,0)</f>
        <v>645</v>
      </c>
      <c r="AK11" s="13" t="str">
        <f>VLOOKUP(A:A,[1]TDSheet!$A:$AI,35,0)</f>
        <v>продсент</v>
      </c>
      <c r="AL11" s="13">
        <f t="shared" si="14"/>
        <v>315</v>
      </c>
      <c r="AM11" s="13"/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1772</v>
      </c>
      <c r="D12" s="8">
        <v>6919</v>
      </c>
      <c r="E12" s="8">
        <v>4584</v>
      </c>
      <c r="F12" s="8">
        <v>3754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4925</v>
      </c>
      <c r="K12" s="13">
        <f t="shared" si="10"/>
        <v>-341</v>
      </c>
      <c r="L12" s="13">
        <f>VLOOKUP(A:A,[1]TDSheet!$A:$M,13,0)</f>
        <v>1000</v>
      </c>
      <c r="M12" s="13">
        <f>VLOOKUP(A:A,[1]TDSheet!$A:$V,22,0)</f>
        <v>0</v>
      </c>
      <c r="N12" s="13">
        <f>VLOOKUP(A:A,[3]TDSheet!$A:$X,24,0)</f>
        <v>1000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916.8</v>
      </c>
      <c r="X12" s="15">
        <v>700</v>
      </c>
      <c r="Y12" s="21" t="str">
        <f>VLOOKUP(A12,[4]Лист1!$A:$B,2,0)</f>
        <v>SU001720</v>
      </c>
      <c r="Z12" s="25">
        <f>IFERROR(VLOOKUP(Y12,[5]Лист1!$J:$L,3,0),0)</f>
        <v>24</v>
      </c>
      <c r="AA12" s="16">
        <f t="shared" si="12"/>
        <v>7.0397033158813267</v>
      </c>
      <c r="AB12" s="13">
        <f t="shared" si="13"/>
        <v>4.0946771378708551</v>
      </c>
      <c r="AC12" s="13"/>
      <c r="AD12" s="13"/>
      <c r="AE12" s="13"/>
      <c r="AF12" s="13">
        <f>VLOOKUP(A:A,[1]TDSheet!$A:$AD,30,0)</f>
        <v>0</v>
      </c>
      <c r="AG12" s="13">
        <f>VLOOKUP(A:A,[1]TDSheet!$A:$AE,31,0)</f>
        <v>981.8</v>
      </c>
      <c r="AH12" s="13">
        <f>VLOOKUP(A:A,[1]TDSheet!$A:$AF,32,0)</f>
        <v>981.8</v>
      </c>
      <c r="AI12" s="13">
        <f>VLOOKUP(A:A,[1]TDSheet!$A:$AG,33,0)</f>
        <v>1015.6</v>
      </c>
      <c r="AJ12" s="13">
        <f>VLOOKUP(A:A,[6]TDSheet!$A:$D,4,0)</f>
        <v>763</v>
      </c>
      <c r="AK12" s="13">
        <f>VLOOKUP(A:A,[1]TDSheet!$A:$AI,35,0)</f>
        <v>0</v>
      </c>
      <c r="AL12" s="13">
        <f t="shared" si="14"/>
        <v>315</v>
      </c>
      <c r="AM12" s="13"/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15</v>
      </c>
      <c r="D13" s="8">
        <v>120</v>
      </c>
      <c r="E13" s="8">
        <v>68</v>
      </c>
      <c r="F13" s="8">
        <v>67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99</v>
      </c>
      <c r="K13" s="13">
        <f t="shared" si="10"/>
        <v>-31</v>
      </c>
      <c r="L13" s="13">
        <f>VLOOKUP(A:A,[1]TDSheet!$A:$M,13,0)</f>
        <v>0</v>
      </c>
      <c r="M13" s="13">
        <f>VLOOKUP(A:A,[1]TDSheet!$A:$V,22,0)</f>
        <v>0</v>
      </c>
      <c r="N13" s="13">
        <f>VLOOKUP(A:A,[3]TDSheet!$A:$X,24,0)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13.6</v>
      </c>
      <c r="X13" s="15">
        <v>50</v>
      </c>
      <c r="Y13" s="21" t="str">
        <f>VLOOKUP(A13,[4]Лист1!$A:$B,2,0)</f>
        <v>SU002027</v>
      </c>
      <c r="Z13" s="24">
        <f>IFERROR(VLOOKUP(Y13,[5]Лист1!$J:$L,3,0),0)</f>
        <v>0</v>
      </c>
      <c r="AA13" s="16">
        <f t="shared" si="12"/>
        <v>8.6029411764705888</v>
      </c>
      <c r="AB13" s="13">
        <f t="shared" si="13"/>
        <v>4.9264705882352944</v>
      </c>
      <c r="AC13" s="13"/>
      <c r="AD13" s="13"/>
      <c r="AE13" s="13"/>
      <c r="AF13" s="13">
        <f>VLOOKUP(A:A,[1]TDSheet!$A:$AD,30,0)</f>
        <v>0</v>
      </c>
      <c r="AG13" s="13">
        <f>VLOOKUP(A:A,[1]TDSheet!$A:$AE,31,0)</f>
        <v>11.2</v>
      </c>
      <c r="AH13" s="13">
        <f>VLOOKUP(A:A,[1]TDSheet!$A:$AF,32,0)</f>
        <v>11.2</v>
      </c>
      <c r="AI13" s="13">
        <f>VLOOKUP(A:A,[1]TDSheet!$A:$AG,33,0)</f>
        <v>15.6</v>
      </c>
      <c r="AJ13" s="13">
        <f>VLOOKUP(A:A,[6]TDSheet!$A:$D,4,0)</f>
        <v>33</v>
      </c>
      <c r="AK13" s="13">
        <f>VLOOKUP(A:A,[1]TDSheet!$A:$AI,35,0)</f>
        <v>0</v>
      </c>
      <c r="AL13" s="13">
        <f t="shared" si="14"/>
        <v>20</v>
      </c>
      <c r="AM13" s="13"/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295</v>
      </c>
      <c r="D14" s="8">
        <v>631</v>
      </c>
      <c r="E14" s="8">
        <v>411</v>
      </c>
      <c r="F14" s="8">
        <v>505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427</v>
      </c>
      <c r="K14" s="13">
        <f t="shared" si="10"/>
        <v>-16</v>
      </c>
      <c r="L14" s="13">
        <f>VLOOKUP(A:A,[1]TDSheet!$A:$M,13,0)</f>
        <v>0</v>
      </c>
      <c r="M14" s="13">
        <f>VLOOKUP(A:A,[1]TDSheet!$A:$V,22,0)</f>
        <v>0</v>
      </c>
      <c r="N14" s="13">
        <f>VLOOKUP(A:A,[3]TDSheet!$A:$X,24,0)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82.2</v>
      </c>
      <c r="X14" s="15">
        <v>300</v>
      </c>
      <c r="Y14" s="21" t="str">
        <f>VLOOKUP(A14,[4]Лист1!$A:$B,2,0)</f>
        <v>SU002092</v>
      </c>
      <c r="Z14" s="24">
        <f>IFERROR(VLOOKUP(Y14,[5]Лист1!$J:$L,3,0),0)</f>
        <v>0</v>
      </c>
      <c r="AA14" s="16">
        <f t="shared" si="12"/>
        <v>9.7931873479318732</v>
      </c>
      <c r="AB14" s="13">
        <f t="shared" si="13"/>
        <v>6.1435523114355233</v>
      </c>
      <c r="AC14" s="13"/>
      <c r="AD14" s="13"/>
      <c r="AE14" s="13"/>
      <c r="AF14" s="13">
        <f>VLOOKUP(A:A,[1]TDSheet!$A:$AD,30,0)</f>
        <v>0</v>
      </c>
      <c r="AG14" s="13">
        <f>VLOOKUP(A:A,[1]TDSheet!$A:$AE,31,0)</f>
        <v>74.2</v>
      </c>
      <c r="AH14" s="13">
        <f>VLOOKUP(A:A,[1]TDSheet!$A:$AF,32,0)</f>
        <v>74.2</v>
      </c>
      <c r="AI14" s="13">
        <f>VLOOKUP(A:A,[1]TDSheet!$A:$AG,33,0)</f>
        <v>79.8</v>
      </c>
      <c r="AJ14" s="13">
        <f>VLOOKUP(A:A,[6]TDSheet!$A:$D,4,0)</f>
        <v>98</v>
      </c>
      <c r="AK14" s="13">
        <f>VLOOKUP(A:A,[1]TDSheet!$A:$AI,35,0)</f>
        <v>0</v>
      </c>
      <c r="AL14" s="13">
        <f t="shared" si="14"/>
        <v>51.000000000000007</v>
      </c>
      <c r="AM14" s="13"/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108</v>
      </c>
      <c r="D15" s="8">
        <v>669</v>
      </c>
      <c r="E15" s="8">
        <v>421</v>
      </c>
      <c r="F15" s="8">
        <v>335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501</v>
      </c>
      <c r="K15" s="13">
        <f t="shared" si="10"/>
        <v>-80</v>
      </c>
      <c r="L15" s="13">
        <f>VLOOKUP(A:A,[1]TDSheet!$A:$M,13,0)</f>
        <v>110</v>
      </c>
      <c r="M15" s="13">
        <f>VLOOKUP(A:A,[1]TDSheet!$A:$V,22,0)</f>
        <v>0</v>
      </c>
      <c r="N15" s="13">
        <f>VLOOKUP(A:A,[3]TDSheet!$A:$X,24,0)</f>
        <v>100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84.2</v>
      </c>
      <c r="X15" s="15">
        <v>50</v>
      </c>
      <c r="Y15" s="21" t="str">
        <f>VLOOKUP(A15,[4]Лист1!$A:$B,2,0)</f>
        <v>SU002252</v>
      </c>
      <c r="Z15" s="24">
        <f>IFERROR(VLOOKUP(Y15,[5]Лист1!$J:$L,3,0),0)</f>
        <v>0</v>
      </c>
      <c r="AA15" s="16">
        <f t="shared" si="12"/>
        <v>7.0665083135391917</v>
      </c>
      <c r="AB15" s="13">
        <f t="shared" si="13"/>
        <v>3.9786223277909736</v>
      </c>
      <c r="AC15" s="13"/>
      <c r="AD15" s="13"/>
      <c r="AE15" s="13"/>
      <c r="AF15" s="13">
        <f>VLOOKUP(A:A,[1]TDSheet!$A:$AD,30,0)</f>
        <v>0</v>
      </c>
      <c r="AG15" s="13">
        <f>VLOOKUP(A:A,[1]TDSheet!$A:$AE,31,0)</f>
        <v>70.400000000000006</v>
      </c>
      <c r="AH15" s="13">
        <f>VLOOKUP(A:A,[1]TDSheet!$A:$AF,32,0)</f>
        <v>70.400000000000006</v>
      </c>
      <c r="AI15" s="13">
        <f>VLOOKUP(A:A,[1]TDSheet!$A:$AG,33,0)</f>
        <v>92.2</v>
      </c>
      <c r="AJ15" s="13">
        <f>VLOOKUP(A:A,[6]TDSheet!$A:$D,4,0)</f>
        <v>108</v>
      </c>
      <c r="AK15" s="13">
        <f>VLOOKUP(A:A,[1]TDSheet!$A:$AI,35,0)</f>
        <v>0</v>
      </c>
      <c r="AL15" s="13">
        <f t="shared" si="14"/>
        <v>15</v>
      </c>
      <c r="AM15" s="13"/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1356</v>
      </c>
      <c r="D16" s="8">
        <v>2308</v>
      </c>
      <c r="E16" s="8">
        <v>1956</v>
      </c>
      <c r="F16" s="8">
        <v>1679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1985</v>
      </c>
      <c r="K16" s="13">
        <f t="shared" si="10"/>
        <v>-29</v>
      </c>
      <c r="L16" s="13">
        <f>VLOOKUP(A:A,[1]TDSheet!$A:$M,13,0)</f>
        <v>0</v>
      </c>
      <c r="M16" s="13">
        <f>VLOOKUP(A:A,[1]TDSheet!$A:$V,22,0)</f>
        <v>300</v>
      </c>
      <c r="N16" s="13">
        <f>VLOOKUP(A:A,[3]TDSheet!$A:$X,24,0)</f>
        <v>300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340.2</v>
      </c>
      <c r="X16" s="15">
        <v>500</v>
      </c>
      <c r="Y16" s="21" t="str">
        <f>VLOOKUP(A16,[4]Лист1!$A:$B,2,0)</f>
        <v>SU001869</v>
      </c>
      <c r="Z16" s="24">
        <f>IFERROR(VLOOKUP(Y16,[5]Лист1!$J:$L,3,0),0)</f>
        <v>0</v>
      </c>
      <c r="AA16" s="16">
        <f t="shared" si="12"/>
        <v>8.1687242798353914</v>
      </c>
      <c r="AB16" s="13">
        <f t="shared" si="13"/>
        <v>4.93533215755438</v>
      </c>
      <c r="AC16" s="13"/>
      <c r="AD16" s="13"/>
      <c r="AE16" s="13"/>
      <c r="AF16" s="13">
        <f>VLOOKUP(A:A,[1]TDSheet!$A:$AD,30,0)</f>
        <v>255</v>
      </c>
      <c r="AG16" s="13">
        <f>VLOOKUP(A:A,[1]TDSheet!$A:$AE,31,0)</f>
        <v>359.6</v>
      </c>
      <c r="AH16" s="13">
        <f>VLOOKUP(A:A,[1]TDSheet!$A:$AF,32,0)</f>
        <v>359.6</v>
      </c>
      <c r="AI16" s="13">
        <f>VLOOKUP(A:A,[1]TDSheet!$A:$AG,33,0)</f>
        <v>358.4</v>
      </c>
      <c r="AJ16" s="13">
        <f>VLOOKUP(A:A,[6]TDSheet!$A:$D,4,0)</f>
        <v>362</v>
      </c>
      <c r="AK16" s="13">
        <f>VLOOKUP(A:A,[1]TDSheet!$A:$AI,35,0)</f>
        <v>0</v>
      </c>
      <c r="AL16" s="13">
        <f t="shared" si="14"/>
        <v>85</v>
      </c>
      <c r="AM16" s="13"/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258</v>
      </c>
      <c r="D17" s="8">
        <v>714</v>
      </c>
      <c r="E17" s="8">
        <v>551</v>
      </c>
      <c r="F17" s="8">
        <v>417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558</v>
      </c>
      <c r="K17" s="13">
        <f t="shared" si="10"/>
        <v>-7</v>
      </c>
      <c r="L17" s="13">
        <f>VLOOKUP(A:A,[1]TDSheet!$A:$M,13,0)</f>
        <v>100</v>
      </c>
      <c r="M17" s="13">
        <f>VLOOKUP(A:A,[1]TDSheet!$A:$V,22,0)</f>
        <v>100</v>
      </c>
      <c r="N17" s="13">
        <f>VLOOKUP(A:A,[3]TDSheet!$A:$X,24,0)</f>
        <v>110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110.2</v>
      </c>
      <c r="X17" s="15">
        <v>100</v>
      </c>
      <c r="Y17" s="21" t="str">
        <f>VLOOKUP(A17,[4]Лист1!$A:$B,2,0)</f>
        <v>SU002538</v>
      </c>
      <c r="Z17" s="24">
        <f>IFERROR(VLOOKUP(Y17,[5]Лист1!$J:$L,3,0),0)</f>
        <v>0</v>
      </c>
      <c r="AA17" s="16">
        <f t="shared" si="12"/>
        <v>7.5045372050816699</v>
      </c>
      <c r="AB17" s="13">
        <f t="shared" si="13"/>
        <v>3.7840290381125228</v>
      </c>
      <c r="AC17" s="13"/>
      <c r="AD17" s="13"/>
      <c r="AE17" s="13"/>
      <c r="AF17" s="13">
        <f>VLOOKUP(A:A,[1]TDSheet!$A:$AD,30,0)</f>
        <v>0</v>
      </c>
      <c r="AG17" s="13">
        <f>VLOOKUP(A:A,[1]TDSheet!$A:$AE,31,0)</f>
        <v>97.8</v>
      </c>
      <c r="AH17" s="13">
        <f>VLOOKUP(A:A,[1]TDSheet!$A:$AF,32,0)</f>
        <v>97.8</v>
      </c>
      <c r="AI17" s="13">
        <f>VLOOKUP(A:A,[1]TDSheet!$A:$AG,33,0)</f>
        <v>105.6</v>
      </c>
      <c r="AJ17" s="13">
        <f>VLOOKUP(A:A,[6]TDSheet!$A:$D,4,0)</f>
        <v>39</v>
      </c>
      <c r="AK17" s="13" t="str">
        <f>VLOOKUP(A:A,[1]TDSheet!$A:$AI,35,0)</f>
        <v>продсент</v>
      </c>
      <c r="AL17" s="13">
        <f t="shared" si="14"/>
        <v>35</v>
      </c>
      <c r="AM17" s="13"/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70</v>
      </c>
      <c r="D18" s="8">
        <v>174</v>
      </c>
      <c r="E18" s="8">
        <v>111</v>
      </c>
      <c r="F18" s="8">
        <v>133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112</v>
      </c>
      <c r="K18" s="13">
        <f t="shared" si="10"/>
        <v>-1</v>
      </c>
      <c r="L18" s="13">
        <f>VLOOKUP(A:A,[1]TDSheet!$A:$M,13,0)</f>
        <v>30</v>
      </c>
      <c r="M18" s="13">
        <f>VLOOKUP(A:A,[1]TDSheet!$A:$V,22,0)</f>
        <v>0</v>
      </c>
      <c r="N18" s="13">
        <f>VLOOKUP(A:A,[3]TDSheet!$A:$X,24,0)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22.2</v>
      </c>
      <c r="X18" s="15">
        <v>20</v>
      </c>
      <c r="Y18" s="21" t="s">
        <v>139</v>
      </c>
      <c r="Z18" s="24">
        <f>IFERROR(VLOOKUP(Y18,[5]Лист1!$J:$L,3,0),0)</f>
        <v>0</v>
      </c>
      <c r="AA18" s="16">
        <f t="shared" si="12"/>
        <v>8.2432432432432439</v>
      </c>
      <c r="AB18" s="13">
        <f t="shared" si="13"/>
        <v>5.9909909909909915</v>
      </c>
      <c r="AC18" s="13"/>
      <c r="AD18" s="13"/>
      <c r="AE18" s="13"/>
      <c r="AF18" s="13">
        <f>VLOOKUP(A:A,[1]TDSheet!$A:$AD,30,0)</f>
        <v>0</v>
      </c>
      <c r="AG18" s="13">
        <f>VLOOKUP(A:A,[1]TDSheet!$A:$AE,31,0)</f>
        <v>23.6</v>
      </c>
      <c r="AH18" s="13">
        <f>VLOOKUP(A:A,[1]TDSheet!$A:$AF,32,0)</f>
        <v>23.6</v>
      </c>
      <c r="AI18" s="13">
        <f>VLOOKUP(A:A,[1]TDSheet!$A:$AG,33,0)</f>
        <v>28.6</v>
      </c>
      <c r="AJ18" s="13">
        <f>VLOOKUP(A:A,[6]TDSheet!$A:$D,4,0)</f>
        <v>35</v>
      </c>
      <c r="AK18" s="13" t="str">
        <f>VLOOKUP(A:A,[1]TDSheet!$A:$AI,35,0)</f>
        <v>оконч</v>
      </c>
      <c r="AL18" s="13">
        <f t="shared" si="14"/>
        <v>7</v>
      </c>
      <c r="AM18" s="13"/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335</v>
      </c>
      <c r="D19" s="8">
        <v>32</v>
      </c>
      <c r="E19" s="8">
        <v>152</v>
      </c>
      <c r="F19" s="8">
        <v>213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153</v>
      </c>
      <c r="K19" s="13">
        <f t="shared" si="10"/>
        <v>-1</v>
      </c>
      <c r="L19" s="13">
        <f>VLOOKUP(A:A,[1]TDSheet!$A:$M,13,0)</f>
        <v>0</v>
      </c>
      <c r="M19" s="13">
        <f>VLOOKUP(A:A,[1]TDSheet!$A:$V,22,0)</f>
        <v>0</v>
      </c>
      <c r="N19" s="13">
        <f>VLOOKUP(A:A,[3]TDSheet!$A:$X,24,0)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30.4</v>
      </c>
      <c r="X19" s="15">
        <v>30</v>
      </c>
      <c r="Y19" s="21" t="str">
        <f>VLOOKUP(A19,[4]Лист1!$A:$B,2,0)</f>
        <v>SU002602</v>
      </c>
      <c r="Z19" s="24">
        <f>IFERROR(VLOOKUP(Y19,[5]Лист1!$J:$L,3,0),0)</f>
        <v>0</v>
      </c>
      <c r="AA19" s="16">
        <f t="shared" si="12"/>
        <v>7.9934210526315796</v>
      </c>
      <c r="AB19" s="13">
        <f t="shared" si="13"/>
        <v>7.0065789473684212</v>
      </c>
      <c r="AC19" s="13"/>
      <c r="AD19" s="13"/>
      <c r="AE19" s="13"/>
      <c r="AF19" s="13">
        <f>VLOOKUP(A:A,[1]TDSheet!$A:$AD,30,0)</f>
        <v>0</v>
      </c>
      <c r="AG19" s="13">
        <f>VLOOKUP(A:A,[1]TDSheet!$A:$AE,31,0)</f>
        <v>99.2</v>
      </c>
      <c r="AH19" s="13">
        <f>VLOOKUP(A:A,[1]TDSheet!$A:$AF,32,0)</f>
        <v>99.2</v>
      </c>
      <c r="AI19" s="13">
        <f>VLOOKUP(A:A,[1]TDSheet!$A:$AG,33,0)</f>
        <v>33.4</v>
      </c>
      <c r="AJ19" s="13">
        <f>VLOOKUP(A:A,[6]TDSheet!$A:$D,4,0)</f>
        <v>39</v>
      </c>
      <c r="AK19" s="13" t="str">
        <f>VLOOKUP(A:A,[1]TDSheet!$A:$AI,35,0)</f>
        <v>оконч</v>
      </c>
      <c r="AL19" s="13">
        <f t="shared" si="14"/>
        <v>10.5</v>
      </c>
      <c r="AM19" s="13"/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174</v>
      </c>
      <c r="D20" s="8">
        <v>991</v>
      </c>
      <c r="E20" s="8">
        <v>567</v>
      </c>
      <c r="F20" s="8">
        <v>584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579</v>
      </c>
      <c r="K20" s="13">
        <f t="shared" si="10"/>
        <v>-12</v>
      </c>
      <c r="L20" s="13">
        <f>VLOOKUP(A:A,[1]TDSheet!$A:$M,13,0)</f>
        <v>100</v>
      </c>
      <c r="M20" s="13">
        <f>VLOOKUP(A:A,[1]TDSheet!$A:$V,22,0)</f>
        <v>100</v>
      </c>
      <c r="N20" s="13">
        <f>VLOOKUP(A:A,[3]TDSheet!$A:$X,24,0)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113.4</v>
      </c>
      <c r="X20" s="15">
        <v>100</v>
      </c>
      <c r="Y20" s="21" t="str">
        <f>VLOOKUP(A20,[4]Лист1!$A:$B,2,0)</f>
        <v>SU002606</v>
      </c>
      <c r="Z20" s="24">
        <f>IFERROR(VLOOKUP(Y20,[5]Лист1!$J:$L,3,0),0)</f>
        <v>0</v>
      </c>
      <c r="AA20" s="16">
        <f t="shared" si="12"/>
        <v>8.6772486772486772</v>
      </c>
      <c r="AB20" s="13">
        <f t="shared" si="13"/>
        <v>5.1499118165784834</v>
      </c>
      <c r="AC20" s="13"/>
      <c r="AD20" s="13"/>
      <c r="AE20" s="13"/>
      <c r="AF20" s="13">
        <f>VLOOKUP(A:A,[1]TDSheet!$A:$AD,30,0)</f>
        <v>0</v>
      </c>
      <c r="AG20" s="13">
        <f>VLOOKUP(A:A,[1]TDSheet!$A:$AE,31,0)</f>
        <v>97.2</v>
      </c>
      <c r="AH20" s="13">
        <f>VLOOKUP(A:A,[1]TDSheet!$A:$AF,32,0)</f>
        <v>97.2</v>
      </c>
      <c r="AI20" s="13">
        <f>VLOOKUP(A:A,[1]TDSheet!$A:$AG,33,0)</f>
        <v>119.6</v>
      </c>
      <c r="AJ20" s="13">
        <f>VLOOKUP(A:A,[6]TDSheet!$A:$D,4,0)</f>
        <v>47</v>
      </c>
      <c r="AK20" s="13" t="str">
        <f>VLOOKUP(A:A,[1]TDSheet!$A:$AI,35,0)</f>
        <v>продсент</v>
      </c>
      <c r="AL20" s="13">
        <f t="shared" si="14"/>
        <v>35</v>
      </c>
      <c r="AM20" s="13"/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235.059</v>
      </c>
      <c r="D21" s="8">
        <v>761.79499999999996</v>
      </c>
      <c r="E21" s="8">
        <v>629.49099999999999</v>
      </c>
      <c r="F21" s="8">
        <v>344.49200000000002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654.89700000000005</v>
      </c>
      <c r="K21" s="13">
        <f t="shared" si="10"/>
        <v>-25.406000000000063</v>
      </c>
      <c r="L21" s="13">
        <f>VLOOKUP(A:A,[1]TDSheet!$A:$M,13,0)</f>
        <v>150</v>
      </c>
      <c r="M21" s="13">
        <f>VLOOKUP(A:A,[1]TDSheet!$A:$V,22,0)</f>
        <v>120</v>
      </c>
      <c r="N21" s="13">
        <f>VLOOKUP(A:A,[3]TDSheet!$A:$X,24,0)</f>
        <v>130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125.8982</v>
      </c>
      <c r="X21" s="15">
        <v>150</v>
      </c>
      <c r="Y21" s="21" t="str">
        <f>VLOOKUP(A21,[4]Лист1!$A:$B,2,0)</f>
        <v>SU002035</v>
      </c>
      <c r="Z21" s="25">
        <f>IFERROR(VLOOKUP(Y21,[5]Лист1!$J:$L,3,0),0)</f>
        <v>50</v>
      </c>
      <c r="AA21" s="16">
        <f t="shared" si="12"/>
        <v>7.1048831516256783</v>
      </c>
      <c r="AB21" s="13">
        <f t="shared" si="13"/>
        <v>2.7362742279079448</v>
      </c>
      <c r="AC21" s="13"/>
      <c r="AD21" s="13"/>
      <c r="AE21" s="13"/>
      <c r="AF21" s="13">
        <f>VLOOKUP(A:A,[1]TDSheet!$A:$AD,30,0)</f>
        <v>0</v>
      </c>
      <c r="AG21" s="13">
        <f>VLOOKUP(A:A,[1]TDSheet!$A:$AE,31,0)</f>
        <v>134.1626</v>
      </c>
      <c r="AH21" s="13">
        <f>VLOOKUP(A:A,[1]TDSheet!$A:$AF,32,0)</f>
        <v>134.1626</v>
      </c>
      <c r="AI21" s="13">
        <f>VLOOKUP(A:A,[1]TDSheet!$A:$AG,33,0)</f>
        <v>123.0128</v>
      </c>
      <c r="AJ21" s="13">
        <f>VLOOKUP(A:A,[6]TDSheet!$A:$D,4,0)</f>
        <v>106.69</v>
      </c>
      <c r="AK21" s="13">
        <f>VLOOKUP(A:A,[1]TDSheet!$A:$AI,35,0)</f>
        <v>0</v>
      </c>
      <c r="AL21" s="13">
        <f t="shared" si="14"/>
        <v>150</v>
      </c>
      <c r="AM21" s="13"/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3051.3040000000001</v>
      </c>
      <c r="D22" s="8">
        <v>6750.27</v>
      </c>
      <c r="E22" s="8">
        <v>6133.0309999999999</v>
      </c>
      <c r="F22" s="8">
        <v>3605.5990000000002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6172.6180000000004</v>
      </c>
      <c r="K22" s="13">
        <f t="shared" si="10"/>
        <v>-39.587000000000444</v>
      </c>
      <c r="L22" s="13">
        <f>VLOOKUP(A:A,[1]TDSheet!$A:$M,13,0)</f>
        <v>1000</v>
      </c>
      <c r="M22" s="13">
        <f>VLOOKUP(A:A,[1]TDSheet!$A:$V,22,0)</f>
        <v>1500</v>
      </c>
      <c r="N22" s="13">
        <f>VLOOKUP(A:A,[3]TDSheet!$A:$X,24,0)</f>
        <v>1400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1205.3481999999999</v>
      </c>
      <c r="X22" s="15">
        <v>1200</v>
      </c>
      <c r="Y22" s="21" t="str">
        <f>VLOOKUP(A22,[4]Лист1!$A:$B,2,0)</f>
        <v>SU000126</v>
      </c>
      <c r="Z22" s="24">
        <f>IFERROR(VLOOKUP(Y22,[5]Лист1!$J:$L,3,0),0)</f>
        <v>0</v>
      </c>
      <c r="AA22" s="16">
        <f t="shared" si="12"/>
        <v>7.222476459499422</v>
      </c>
      <c r="AB22" s="13">
        <f t="shared" si="13"/>
        <v>2.9913339564451173</v>
      </c>
      <c r="AC22" s="13"/>
      <c r="AD22" s="13"/>
      <c r="AE22" s="13"/>
      <c r="AF22" s="13">
        <f>VLOOKUP(A:A,[1]TDSheet!$A:$AD,30,0)</f>
        <v>106.29</v>
      </c>
      <c r="AG22" s="13">
        <f>VLOOKUP(A:A,[1]TDSheet!$A:$AE,31,0)</f>
        <v>1166.8292000000001</v>
      </c>
      <c r="AH22" s="13">
        <f>VLOOKUP(A:A,[1]TDSheet!$A:$AF,32,0)</f>
        <v>1166.8292000000001</v>
      </c>
      <c r="AI22" s="13">
        <f>VLOOKUP(A:A,[1]TDSheet!$A:$AG,33,0)</f>
        <v>1122.3402000000001</v>
      </c>
      <c r="AJ22" s="13">
        <f>VLOOKUP(A:A,[6]TDSheet!$A:$D,4,0)</f>
        <v>803.17899999999997</v>
      </c>
      <c r="AK22" s="13" t="str">
        <f>VLOOKUP(A:A,[1]TDSheet!$A:$AI,35,0)</f>
        <v>ябсент</v>
      </c>
      <c r="AL22" s="13">
        <f t="shared" si="14"/>
        <v>1200</v>
      </c>
      <c r="AM22" s="13"/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167.76900000000001</v>
      </c>
      <c r="D23" s="8">
        <v>380.42700000000002</v>
      </c>
      <c r="E23" s="8">
        <v>362.57</v>
      </c>
      <c r="F23" s="8">
        <v>181.23699999999999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368.35399999999998</v>
      </c>
      <c r="K23" s="13">
        <f t="shared" si="10"/>
        <v>-5.7839999999999918</v>
      </c>
      <c r="L23" s="13">
        <f>VLOOKUP(A:A,[1]TDSheet!$A:$M,13,0)</f>
        <v>50</v>
      </c>
      <c r="M23" s="13">
        <f>VLOOKUP(A:A,[1]TDSheet!$A:$V,22,0)</f>
        <v>120</v>
      </c>
      <c r="N23" s="13">
        <f>VLOOKUP(A:A,[3]TDSheet!$A:$X,24,0)</f>
        <v>80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72.513999999999996</v>
      </c>
      <c r="X23" s="15">
        <v>80</v>
      </c>
      <c r="Y23" s="21" t="s">
        <v>140</v>
      </c>
      <c r="Z23" s="24">
        <f>IFERROR(VLOOKUP(Y23,[5]Лист1!$J:$L,3,0),0)</f>
        <v>0</v>
      </c>
      <c r="AA23" s="16">
        <f t="shared" si="12"/>
        <v>7.0501834128582068</v>
      </c>
      <c r="AB23" s="13">
        <f t="shared" si="13"/>
        <v>2.4993380588576</v>
      </c>
      <c r="AC23" s="13"/>
      <c r="AD23" s="13"/>
      <c r="AE23" s="13"/>
      <c r="AF23" s="13">
        <f>VLOOKUP(A:A,[1]TDSheet!$A:$AD,30,0)</f>
        <v>0</v>
      </c>
      <c r="AG23" s="13">
        <f>VLOOKUP(A:A,[1]TDSheet!$A:$AE,31,0)</f>
        <v>66.350200000000001</v>
      </c>
      <c r="AH23" s="13">
        <f>VLOOKUP(A:A,[1]TDSheet!$A:$AF,32,0)</f>
        <v>66.350200000000001</v>
      </c>
      <c r="AI23" s="13">
        <f>VLOOKUP(A:A,[1]TDSheet!$A:$AG,33,0)</f>
        <v>64.405600000000007</v>
      </c>
      <c r="AJ23" s="13">
        <f>VLOOKUP(A:A,[6]TDSheet!$A:$D,4,0)</f>
        <v>58.095999999999997</v>
      </c>
      <c r="AK23" s="13">
        <f>VLOOKUP(A:A,[1]TDSheet!$A:$AI,35,0)</f>
        <v>0</v>
      </c>
      <c r="AL23" s="13">
        <f t="shared" si="14"/>
        <v>80</v>
      </c>
      <c r="AM23" s="13"/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849.06399999999996</v>
      </c>
      <c r="D24" s="8">
        <v>1927.741</v>
      </c>
      <c r="E24" s="8">
        <v>2187.8850000000002</v>
      </c>
      <c r="F24" s="8">
        <v>574.12699999999995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2227.8150000000001</v>
      </c>
      <c r="K24" s="13">
        <f t="shared" si="10"/>
        <v>-39.929999999999836</v>
      </c>
      <c r="L24" s="13">
        <f>VLOOKUP(A:A,[1]TDSheet!$A:$M,13,0)</f>
        <v>350</v>
      </c>
      <c r="M24" s="13">
        <f>VLOOKUP(A:A,[1]TDSheet!$A:$V,22,0)</f>
        <v>800</v>
      </c>
      <c r="N24" s="13">
        <f>VLOOKUP(A:A,[3]TDSheet!$A:$X,24,0)</f>
        <v>1000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437.57700000000006</v>
      </c>
      <c r="X24" s="15">
        <v>350</v>
      </c>
      <c r="Y24" s="21" t="s">
        <v>141</v>
      </c>
      <c r="Z24" s="24">
        <f>IFERROR(VLOOKUP(Y24,[5]Лист1!$J:$L,3,0),0)</f>
        <v>0</v>
      </c>
      <c r="AA24" s="16">
        <f t="shared" si="12"/>
        <v>7.0253395402409167</v>
      </c>
      <c r="AB24" s="13">
        <f t="shared" si="13"/>
        <v>1.3120593632663506</v>
      </c>
      <c r="AC24" s="13"/>
      <c r="AD24" s="13"/>
      <c r="AE24" s="13"/>
      <c r="AF24" s="13">
        <f>VLOOKUP(A:A,[1]TDSheet!$A:$AD,30,0)</f>
        <v>0</v>
      </c>
      <c r="AG24" s="13">
        <f>VLOOKUP(A:A,[1]TDSheet!$A:$AE,31,0)</f>
        <v>359.26900000000001</v>
      </c>
      <c r="AH24" s="13">
        <f>VLOOKUP(A:A,[1]TDSheet!$A:$AF,32,0)</f>
        <v>359.26900000000001</v>
      </c>
      <c r="AI24" s="13">
        <f>VLOOKUP(A:A,[1]TDSheet!$A:$AG,33,0)</f>
        <v>329.62540000000001</v>
      </c>
      <c r="AJ24" s="13">
        <f>VLOOKUP(A:A,[6]TDSheet!$A:$D,4,0)</f>
        <v>224.34899999999999</v>
      </c>
      <c r="AK24" s="13">
        <f>VLOOKUP(A:A,[1]TDSheet!$A:$AI,35,0)</f>
        <v>0</v>
      </c>
      <c r="AL24" s="13">
        <f t="shared" si="14"/>
        <v>350</v>
      </c>
      <c r="AM24" s="13"/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248.43700000000001</v>
      </c>
      <c r="D25" s="8">
        <v>776.91800000000001</v>
      </c>
      <c r="E25" s="8">
        <v>706.26800000000003</v>
      </c>
      <c r="F25" s="8">
        <v>315.56599999999997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695.41899999999998</v>
      </c>
      <c r="K25" s="13">
        <f t="shared" si="10"/>
        <v>10.849000000000046</v>
      </c>
      <c r="L25" s="13">
        <f>VLOOKUP(A:A,[1]TDSheet!$A:$M,13,0)</f>
        <v>130</v>
      </c>
      <c r="M25" s="13">
        <f>VLOOKUP(A:A,[1]TDSheet!$A:$V,22,0)</f>
        <v>210</v>
      </c>
      <c r="N25" s="13">
        <f>VLOOKUP(A:A,[3]TDSheet!$A:$X,24,0)</f>
        <v>170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141.25360000000001</v>
      </c>
      <c r="X25" s="15">
        <v>170</v>
      </c>
      <c r="Y25" s="21" t="str">
        <f>VLOOKUP(A25,[4]Лист1!$A:$B,2,0)</f>
        <v>SU002010</v>
      </c>
      <c r="Z25" s="25">
        <f>IFERROR(VLOOKUP(Y25,[5]Лист1!$J:$L,3,0),0)</f>
        <v>100</v>
      </c>
      <c r="AA25" s="16">
        <f t="shared" si="12"/>
        <v>7.0480752348966682</v>
      </c>
      <c r="AB25" s="13">
        <f t="shared" si="13"/>
        <v>2.2340386368913783</v>
      </c>
      <c r="AC25" s="13"/>
      <c r="AD25" s="13"/>
      <c r="AE25" s="13"/>
      <c r="AF25" s="13">
        <f>VLOOKUP(A:A,[1]TDSheet!$A:$AD,30,0)</f>
        <v>0</v>
      </c>
      <c r="AG25" s="13">
        <f>VLOOKUP(A:A,[1]TDSheet!$A:$AE,31,0)</f>
        <v>128.32940000000002</v>
      </c>
      <c r="AH25" s="13">
        <f>VLOOKUP(A:A,[1]TDSheet!$A:$AF,32,0)</f>
        <v>128.32940000000002</v>
      </c>
      <c r="AI25" s="13">
        <f>VLOOKUP(A:A,[1]TDSheet!$A:$AG,33,0)</f>
        <v>124.6786</v>
      </c>
      <c r="AJ25" s="13">
        <f>VLOOKUP(A:A,[6]TDSheet!$A:$D,4,0)</f>
        <v>120.7</v>
      </c>
      <c r="AK25" s="13">
        <f>VLOOKUP(A:A,[1]TDSheet!$A:$AI,35,0)</f>
        <v>0</v>
      </c>
      <c r="AL25" s="13">
        <f t="shared" si="14"/>
        <v>170</v>
      </c>
      <c r="AM25" s="13"/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90.21</v>
      </c>
      <c r="D26" s="8">
        <v>234.154</v>
      </c>
      <c r="E26" s="8">
        <v>220.28399999999999</v>
      </c>
      <c r="F26" s="8">
        <v>103.209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213.68199999999999</v>
      </c>
      <c r="K26" s="13">
        <f t="shared" si="10"/>
        <v>6.6020000000000039</v>
      </c>
      <c r="L26" s="13">
        <f>VLOOKUP(A:A,[1]TDSheet!$A:$M,13,0)</f>
        <v>50</v>
      </c>
      <c r="M26" s="13">
        <f>VLOOKUP(A:A,[1]TDSheet!$A:$V,22,0)</f>
        <v>70</v>
      </c>
      <c r="N26" s="13">
        <f>VLOOKUP(A:A,[3]TDSheet!$A:$X,24,0)</f>
        <v>50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44.056799999999996</v>
      </c>
      <c r="X26" s="15">
        <v>50</v>
      </c>
      <c r="Y26" s="21" t="str">
        <f>VLOOKUP(A26,[4]Лист1!$A:$B,2,0)</f>
        <v>SU002150</v>
      </c>
      <c r="Z26" s="25">
        <f>IFERROR(VLOOKUP(Y26,[5]Лист1!$J:$L,3,0),0)</f>
        <v>40</v>
      </c>
      <c r="AA26" s="16">
        <f t="shared" si="12"/>
        <v>7.3361887381743571</v>
      </c>
      <c r="AB26" s="13">
        <f t="shared" si="13"/>
        <v>2.3426349621397833</v>
      </c>
      <c r="AC26" s="13"/>
      <c r="AD26" s="13"/>
      <c r="AE26" s="13"/>
      <c r="AF26" s="13">
        <f>VLOOKUP(A:A,[1]TDSheet!$A:$AD,30,0)</f>
        <v>0</v>
      </c>
      <c r="AG26" s="13">
        <f>VLOOKUP(A:A,[1]TDSheet!$A:$AE,31,0)</f>
        <v>39.210999999999999</v>
      </c>
      <c r="AH26" s="13">
        <f>VLOOKUP(A:A,[1]TDSheet!$A:$AF,32,0)</f>
        <v>39.210999999999999</v>
      </c>
      <c r="AI26" s="13">
        <f>VLOOKUP(A:A,[1]TDSheet!$A:$AG,33,0)</f>
        <v>38.356999999999999</v>
      </c>
      <c r="AJ26" s="13">
        <f>VLOOKUP(A:A,[6]TDSheet!$A:$D,4,0)</f>
        <v>32.542000000000002</v>
      </c>
      <c r="AK26" s="13">
        <f>VLOOKUP(A:A,[1]TDSheet!$A:$AI,35,0)</f>
        <v>0</v>
      </c>
      <c r="AL26" s="13">
        <f t="shared" si="14"/>
        <v>50</v>
      </c>
      <c r="AM26" s="13"/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23.593</v>
      </c>
      <c r="D27" s="8">
        <v>267.435</v>
      </c>
      <c r="E27" s="8">
        <v>189.52600000000001</v>
      </c>
      <c r="F27" s="8">
        <v>97.111999999999995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187.62200000000001</v>
      </c>
      <c r="K27" s="13">
        <f t="shared" si="10"/>
        <v>1.9039999999999964</v>
      </c>
      <c r="L27" s="13">
        <f>VLOOKUP(A:A,[1]TDSheet!$A:$M,13,0)</f>
        <v>50</v>
      </c>
      <c r="M27" s="13">
        <f>VLOOKUP(A:A,[1]TDSheet!$A:$V,22,0)</f>
        <v>40</v>
      </c>
      <c r="N27" s="13">
        <f>VLOOKUP(A:A,[3]TDSheet!$A:$X,24,0)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37.905200000000001</v>
      </c>
      <c r="X27" s="15">
        <v>50</v>
      </c>
      <c r="Y27" s="21" t="str">
        <f>VLOOKUP(A27,[4]Лист1!$A:$B,2,0)</f>
        <v>SU002158</v>
      </c>
      <c r="Z27" s="24">
        <f>IFERROR(VLOOKUP(Y27,[5]Лист1!$J:$L,3,0),0)</f>
        <v>0</v>
      </c>
      <c r="AA27" s="16">
        <f t="shared" si="12"/>
        <v>7.3106592235366117</v>
      </c>
      <c r="AB27" s="13">
        <f t="shared" si="13"/>
        <v>2.5619703892869579</v>
      </c>
      <c r="AC27" s="13"/>
      <c r="AD27" s="13"/>
      <c r="AE27" s="13"/>
      <c r="AF27" s="13">
        <f>VLOOKUP(A:A,[1]TDSheet!$A:$AD,30,0)</f>
        <v>0</v>
      </c>
      <c r="AG27" s="13">
        <f>VLOOKUP(A:A,[1]TDSheet!$A:$AE,31,0)</f>
        <v>41.912799999999997</v>
      </c>
      <c r="AH27" s="13">
        <f>VLOOKUP(A:A,[1]TDSheet!$A:$AF,32,0)</f>
        <v>41.912799999999997</v>
      </c>
      <c r="AI27" s="13">
        <f>VLOOKUP(A:A,[1]TDSheet!$A:$AG,33,0)</f>
        <v>34.6922</v>
      </c>
      <c r="AJ27" s="13">
        <f>VLOOKUP(A:A,[6]TDSheet!$A:$D,4,0)</f>
        <v>32.47</v>
      </c>
      <c r="AK27" s="13">
        <f>VLOOKUP(A:A,[1]TDSheet!$A:$AI,35,0)</f>
        <v>0</v>
      </c>
      <c r="AL27" s="13">
        <f t="shared" si="14"/>
        <v>50</v>
      </c>
      <c r="AM27" s="13"/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73.322000000000003</v>
      </c>
      <c r="D28" s="8">
        <v>941.52099999999996</v>
      </c>
      <c r="E28" s="8">
        <v>515.73500000000001</v>
      </c>
      <c r="F28" s="8">
        <v>491.17899999999997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504.25200000000001</v>
      </c>
      <c r="K28" s="13">
        <f t="shared" si="10"/>
        <v>11.483000000000004</v>
      </c>
      <c r="L28" s="13">
        <f>VLOOKUP(A:A,[1]TDSheet!$A:$M,13,0)</f>
        <v>120</v>
      </c>
      <c r="M28" s="13">
        <f>VLOOKUP(A:A,[1]TDSheet!$A:$V,22,0)</f>
        <v>0</v>
      </c>
      <c r="N28" s="13">
        <f>VLOOKUP(A:A,[3]TDSheet!$A:$X,24,0)</f>
        <v>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103.14700000000001</v>
      </c>
      <c r="X28" s="15">
        <v>120</v>
      </c>
      <c r="Y28" s="21" t="str">
        <f>VLOOKUP(A28,[4]Лист1!$A:$B,2,0)</f>
        <v>SU002151</v>
      </c>
      <c r="Z28" s="24">
        <f>IFERROR(VLOOKUP(Y28,[5]Лист1!$J:$L,3,0),0)</f>
        <v>0</v>
      </c>
      <c r="AA28" s="16">
        <f t="shared" si="12"/>
        <v>7.0887083482796394</v>
      </c>
      <c r="AB28" s="13">
        <f t="shared" si="13"/>
        <v>4.7619319999612202</v>
      </c>
      <c r="AC28" s="13"/>
      <c r="AD28" s="13"/>
      <c r="AE28" s="13"/>
      <c r="AF28" s="13">
        <f>VLOOKUP(A:A,[1]TDSheet!$A:$AD,30,0)</f>
        <v>0</v>
      </c>
      <c r="AG28" s="13">
        <f>VLOOKUP(A:A,[1]TDSheet!$A:$AE,31,0)</f>
        <v>117.12480000000001</v>
      </c>
      <c r="AH28" s="13">
        <f>VLOOKUP(A:A,[1]TDSheet!$A:$AF,32,0)</f>
        <v>117.12480000000001</v>
      </c>
      <c r="AI28" s="13">
        <f>VLOOKUP(A:A,[1]TDSheet!$A:$AG,33,0)</f>
        <v>123.874</v>
      </c>
      <c r="AJ28" s="13">
        <f>VLOOKUP(A:A,[6]TDSheet!$A:$D,4,0)</f>
        <v>102.651</v>
      </c>
      <c r="AK28" s="13">
        <f>VLOOKUP(A:A,[1]TDSheet!$A:$AI,35,0)</f>
        <v>0</v>
      </c>
      <c r="AL28" s="13">
        <f t="shared" si="14"/>
        <v>120</v>
      </c>
      <c r="AM28" s="13"/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67.581999999999994</v>
      </c>
      <c r="D29" s="8">
        <v>150.47399999999999</v>
      </c>
      <c r="E29" s="8">
        <v>123.932</v>
      </c>
      <c r="F29" s="8">
        <v>81.257999999999996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119.101</v>
      </c>
      <c r="K29" s="13">
        <f t="shared" si="10"/>
        <v>4.8310000000000031</v>
      </c>
      <c r="L29" s="13">
        <f>VLOOKUP(A:A,[1]TDSheet!$A:$M,13,0)</f>
        <v>30</v>
      </c>
      <c r="M29" s="13">
        <f>VLOOKUP(A:A,[1]TDSheet!$A:$V,22,0)</f>
        <v>20</v>
      </c>
      <c r="N29" s="13">
        <f>VLOOKUP(A:A,[3]TDSheet!$A:$X,24,0)</f>
        <v>30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24.7864</v>
      </c>
      <c r="X29" s="15">
        <v>20</v>
      </c>
      <c r="Y29" s="21" t="str">
        <f>VLOOKUP(A29,[4]Лист1!$A:$B,2,0)</f>
        <v>SU001051</v>
      </c>
      <c r="Z29" s="24">
        <f>IFERROR(VLOOKUP(Y29,[5]Лист1!$J:$L,3,0),0)</f>
        <v>0</v>
      </c>
      <c r="AA29" s="16">
        <f t="shared" si="12"/>
        <v>7.312800568053448</v>
      </c>
      <c r="AB29" s="13">
        <f t="shared" si="13"/>
        <v>3.2783300519639802</v>
      </c>
      <c r="AC29" s="13"/>
      <c r="AD29" s="13"/>
      <c r="AE29" s="13"/>
      <c r="AF29" s="13">
        <f>VLOOKUP(A:A,[1]TDSheet!$A:$AD,30,0)</f>
        <v>0</v>
      </c>
      <c r="AG29" s="13">
        <f>VLOOKUP(A:A,[1]TDSheet!$A:$AE,31,0)</f>
        <v>29.107799999999997</v>
      </c>
      <c r="AH29" s="13">
        <f>VLOOKUP(A:A,[1]TDSheet!$A:$AF,32,0)</f>
        <v>29.107799999999997</v>
      </c>
      <c r="AI29" s="13">
        <f>VLOOKUP(A:A,[1]TDSheet!$A:$AG,33,0)</f>
        <v>24.746199999999998</v>
      </c>
      <c r="AJ29" s="13">
        <f>VLOOKUP(A:A,[6]TDSheet!$A:$D,4,0)</f>
        <v>27.795000000000002</v>
      </c>
      <c r="AK29" s="13">
        <f>VLOOKUP(A:A,[1]TDSheet!$A:$AI,35,0)</f>
        <v>0</v>
      </c>
      <c r="AL29" s="13">
        <f t="shared" si="14"/>
        <v>20</v>
      </c>
      <c r="AM29" s="13"/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119.392</v>
      </c>
      <c r="D30" s="8">
        <v>170.28800000000001</v>
      </c>
      <c r="E30" s="8">
        <v>158.14099999999999</v>
      </c>
      <c r="F30" s="8">
        <v>127.199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162.87799999999999</v>
      </c>
      <c r="K30" s="13">
        <f t="shared" si="10"/>
        <v>-4.7369999999999948</v>
      </c>
      <c r="L30" s="13">
        <f>VLOOKUP(A:A,[1]TDSheet!$A:$M,13,0)</f>
        <v>40</v>
      </c>
      <c r="M30" s="13">
        <f>VLOOKUP(A:A,[1]TDSheet!$A:$V,22,0)</f>
        <v>20</v>
      </c>
      <c r="N30" s="13">
        <f>VLOOKUP(A:A,[3]TDSheet!$A:$X,24,0)</f>
        <v>40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31.6282</v>
      </c>
      <c r="X30" s="15"/>
      <c r="Y30" s="21" t="str">
        <f>VLOOKUP(A30,[4]Лист1!$A:$B,2,0)</f>
        <v>SU002287</v>
      </c>
      <c r="Z30" s="24">
        <f>IFERROR(VLOOKUP(Y30,[5]Лист1!$J:$L,3,0),0)</f>
        <v>0</v>
      </c>
      <c r="AA30" s="16">
        <f t="shared" si="12"/>
        <v>7.1834312417399664</v>
      </c>
      <c r="AB30" s="13">
        <f t="shared" si="13"/>
        <v>4.0216958284062958</v>
      </c>
      <c r="AC30" s="13"/>
      <c r="AD30" s="13"/>
      <c r="AE30" s="13"/>
      <c r="AF30" s="13">
        <f>VLOOKUP(A:A,[1]TDSheet!$A:$AD,30,0)</f>
        <v>0</v>
      </c>
      <c r="AG30" s="13">
        <f>VLOOKUP(A:A,[1]TDSheet!$A:$AE,31,0)</f>
        <v>30.524400000000004</v>
      </c>
      <c r="AH30" s="13">
        <f>VLOOKUP(A:A,[1]TDSheet!$A:$AF,32,0)</f>
        <v>30.524400000000004</v>
      </c>
      <c r="AI30" s="13">
        <f>VLOOKUP(A:A,[1]TDSheet!$A:$AG,33,0)</f>
        <v>33.492200000000004</v>
      </c>
      <c r="AJ30" s="13">
        <f>VLOOKUP(A:A,[6]TDSheet!$A:$D,4,0)</f>
        <v>18.88</v>
      </c>
      <c r="AK30" s="13">
        <f>VLOOKUP(A:A,[1]TDSheet!$A:$AI,35,0)</f>
        <v>0</v>
      </c>
      <c r="AL30" s="13">
        <f t="shared" si="14"/>
        <v>0</v>
      </c>
      <c r="AM30" s="13"/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506.42500000000001</v>
      </c>
      <c r="D31" s="8">
        <v>2482.0160000000001</v>
      </c>
      <c r="E31" s="8">
        <v>1951.5340000000001</v>
      </c>
      <c r="F31" s="8">
        <v>1003.048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1984.201</v>
      </c>
      <c r="K31" s="13">
        <f t="shared" si="10"/>
        <v>-32.666999999999916</v>
      </c>
      <c r="L31" s="13">
        <f>VLOOKUP(A:A,[1]TDSheet!$A:$M,13,0)</f>
        <v>400</v>
      </c>
      <c r="M31" s="13">
        <f>VLOOKUP(A:A,[1]TDSheet!$A:$V,22,0)</f>
        <v>400</v>
      </c>
      <c r="N31" s="13">
        <f>VLOOKUP(A:A,[3]TDSheet!$A:$X,24,0)</f>
        <v>400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390.30680000000001</v>
      </c>
      <c r="X31" s="15">
        <v>500</v>
      </c>
      <c r="Y31" s="21" t="str">
        <f>VLOOKUP(A31,[4]Лист1!$A:$B,2,0)</f>
        <v>SU000227</v>
      </c>
      <c r="Z31" s="25">
        <f>IFERROR(VLOOKUP(Y31,[5]Лист1!$J:$L,3,0),0)</f>
        <v>60</v>
      </c>
      <c r="AA31" s="16">
        <f t="shared" si="12"/>
        <v>6.9254442915163139</v>
      </c>
      <c r="AB31" s="13">
        <f t="shared" si="13"/>
        <v>2.5698962969643366</v>
      </c>
      <c r="AC31" s="13"/>
      <c r="AD31" s="13"/>
      <c r="AE31" s="13"/>
      <c r="AF31" s="13">
        <f>VLOOKUP(A:A,[1]TDSheet!$A:$AD,30,0)</f>
        <v>0</v>
      </c>
      <c r="AG31" s="13">
        <f>VLOOKUP(A:A,[1]TDSheet!$A:$AE,31,0)</f>
        <v>400.524</v>
      </c>
      <c r="AH31" s="13">
        <f>VLOOKUP(A:A,[1]TDSheet!$A:$AF,32,0)</f>
        <v>400.524</v>
      </c>
      <c r="AI31" s="13">
        <f>VLOOKUP(A:A,[1]TDSheet!$A:$AG,33,0)</f>
        <v>353.10399999999998</v>
      </c>
      <c r="AJ31" s="13">
        <f>VLOOKUP(A:A,[6]TDSheet!$A:$D,4,0)</f>
        <v>309.161</v>
      </c>
      <c r="AK31" s="13" t="str">
        <f>VLOOKUP(A:A,[1]TDSheet!$A:$AI,35,0)</f>
        <v>ябсент</v>
      </c>
      <c r="AL31" s="13">
        <f t="shared" si="14"/>
        <v>500</v>
      </c>
      <c r="AM31" s="13"/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41.19</v>
      </c>
      <c r="D32" s="8">
        <v>188.14</v>
      </c>
      <c r="E32" s="8">
        <v>143.946</v>
      </c>
      <c r="F32" s="8">
        <v>83.914000000000001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140.82</v>
      </c>
      <c r="K32" s="13">
        <f t="shared" si="10"/>
        <v>3.1260000000000048</v>
      </c>
      <c r="L32" s="13">
        <f>VLOOKUP(A:A,[1]TDSheet!$A:$M,13,0)</f>
        <v>20</v>
      </c>
      <c r="M32" s="13">
        <f>VLOOKUP(A:A,[1]TDSheet!$A:$V,22,0)</f>
        <v>0</v>
      </c>
      <c r="N32" s="13">
        <f>VLOOKUP(A:A,[3]TDSheet!$A:$X,24,0)</f>
        <v>10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28.789200000000001</v>
      </c>
      <c r="X32" s="15">
        <v>90</v>
      </c>
      <c r="Y32" s="21" t="str">
        <f>VLOOKUP(A32,[4]Лист1!$A:$B,2,0)</f>
        <v>SU002074</v>
      </c>
      <c r="Z32" s="25">
        <f>IFERROR(VLOOKUP(Y32,[5]Лист1!$J:$L,3,0),0)</f>
        <v>30</v>
      </c>
      <c r="AA32" s="16">
        <f t="shared" si="12"/>
        <v>7.0830033484779005</v>
      </c>
      <c r="AB32" s="13">
        <f t="shared" si="13"/>
        <v>2.9147735956539256</v>
      </c>
      <c r="AC32" s="13"/>
      <c r="AD32" s="13"/>
      <c r="AE32" s="13"/>
      <c r="AF32" s="13">
        <f>VLOOKUP(A:A,[1]TDSheet!$A:$AD,30,0)</f>
        <v>0</v>
      </c>
      <c r="AG32" s="13">
        <f>VLOOKUP(A:A,[1]TDSheet!$A:$AE,31,0)</f>
        <v>24.477600000000002</v>
      </c>
      <c r="AH32" s="13">
        <f>VLOOKUP(A:A,[1]TDSheet!$A:$AF,32,0)</f>
        <v>24.477600000000002</v>
      </c>
      <c r="AI32" s="13">
        <f>VLOOKUP(A:A,[1]TDSheet!$A:$AG,33,0)</f>
        <v>24.514400000000002</v>
      </c>
      <c r="AJ32" s="13">
        <f>VLOOKUP(A:A,[6]TDSheet!$A:$D,4,0)</f>
        <v>60.189</v>
      </c>
      <c r="AK32" s="13">
        <f>VLOOKUP(A:A,[1]TDSheet!$A:$AI,35,0)</f>
        <v>0</v>
      </c>
      <c r="AL32" s="13">
        <f t="shared" si="14"/>
        <v>90</v>
      </c>
      <c r="AM32" s="13"/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165.77600000000001</v>
      </c>
      <c r="D33" s="8">
        <v>264.779</v>
      </c>
      <c r="E33" s="8">
        <v>152.68199999999999</v>
      </c>
      <c r="F33" s="8">
        <v>276.33499999999998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150.4</v>
      </c>
      <c r="K33" s="13">
        <f t="shared" si="10"/>
        <v>2.2819999999999823</v>
      </c>
      <c r="L33" s="13">
        <f>VLOOKUP(A:A,[1]TDSheet!$A:$M,13,0)</f>
        <v>50</v>
      </c>
      <c r="M33" s="13">
        <f>VLOOKUP(A:A,[1]TDSheet!$A:$V,22,0)</f>
        <v>0</v>
      </c>
      <c r="N33" s="13">
        <f>VLOOKUP(A:A,[3]TDSheet!$A:$X,24,0)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30.536399999999997</v>
      </c>
      <c r="X33" s="15"/>
      <c r="Y33" s="21" t="str">
        <f>VLOOKUP(A33,[4]Лист1!$A:$B,2,0)</f>
        <v>SU000246</v>
      </c>
      <c r="Z33" s="24">
        <f>IFERROR(VLOOKUP(Y33,[5]Лист1!$J:$L,3,0),0)</f>
        <v>0</v>
      </c>
      <c r="AA33" s="16">
        <f t="shared" si="12"/>
        <v>10.686754168795273</v>
      </c>
      <c r="AB33" s="13">
        <f t="shared" si="13"/>
        <v>9.0493640376730724</v>
      </c>
      <c r="AC33" s="13"/>
      <c r="AD33" s="13"/>
      <c r="AE33" s="13"/>
      <c r="AF33" s="13">
        <f>VLOOKUP(A:A,[1]TDSheet!$A:$AD,30,0)</f>
        <v>0</v>
      </c>
      <c r="AG33" s="13">
        <f>VLOOKUP(A:A,[1]TDSheet!$A:$AE,31,0)</f>
        <v>88.379199999999997</v>
      </c>
      <c r="AH33" s="13">
        <f>VLOOKUP(A:A,[1]TDSheet!$A:$AF,32,0)</f>
        <v>88.379199999999997</v>
      </c>
      <c r="AI33" s="13">
        <f>VLOOKUP(A:A,[1]TDSheet!$A:$AG,33,0)</f>
        <v>50.785800000000002</v>
      </c>
      <c r="AJ33" s="13">
        <f>VLOOKUP(A:A,[6]TDSheet!$A:$D,4,0)</f>
        <v>26.388999999999999</v>
      </c>
      <c r="AK33" s="13" t="str">
        <f>VLOOKUP(A:A,[1]TDSheet!$A:$AI,35,0)</f>
        <v>?</v>
      </c>
      <c r="AL33" s="13">
        <f t="shared" si="14"/>
        <v>0</v>
      </c>
      <c r="AM33" s="13"/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51.124000000000002</v>
      </c>
      <c r="D34" s="8">
        <v>189.434</v>
      </c>
      <c r="E34" s="8">
        <v>134.32300000000001</v>
      </c>
      <c r="F34" s="8">
        <v>101.801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128.744</v>
      </c>
      <c r="K34" s="13">
        <f t="shared" si="10"/>
        <v>5.5790000000000077</v>
      </c>
      <c r="L34" s="13">
        <f>VLOOKUP(A:A,[1]TDSheet!$A:$M,13,0)</f>
        <v>30</v>
      </c>
      <c r="M34" s="13">
        <f>VLOOKUP(A:A,[1]TDSheet!$A:$V,22,0)</f>
        <v>10</v>
      </c>
      <c r="N34" s="13">
        <f>VLOOKUP(A:A,[3]TDSheet!$A:$X,24,0)</f>
        <v>20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26.864600000000003</v>
      </c>
      <c r="X34" s="15">
        <v>20</v>
      </c>
      <c r="Y34" s="21" t="str">
        <f>VLOOKUP(A34,[4]Лист1!$A:$B,2,0)</f>
        <v>SU001430</v>
      </c>
      <c r="Z34" s="24">
        <f>IFERROR(VLOOKUP(Y34,[5]Лист1!$J:$L,3,0),0)</f>
        <v>0</v>
      </c>
      <c r="AA34" s="16">
        <f t="shared" si="12"/>
        <v>6.7673071625857064</v>
      </c>
      <c r="AB34" s="13">
        <f t="shared" si="13"/>
        <v>3.7894105998228147</v>
      </c>
      <c r="AC34" s="13"/>
      <c r="AD34" s="13"/>
      <c r="AE34" s="13"/>
      <c r="AF34" s="13">
        <f>VLOOKUP(A:A,[1]TDSheet!$A:$AD,30,0)</f>
        <v>0</v>
      </c>
      <c r="AG34" s="13">
        <f>VLOOKUP(A:A,[1]TDSheet!$A:$AE,31,0)</f>
        <v>25.682799999999997</v>
      </c>
      <c r="AH34" s="13">
        <f>VLOOKUP(A:A,[1]TDSheet!$A:$AF,32,0)</f>
        <v>25.682799999999997</v>
      </c>
      <c r="AI34" s="13">
        <f>VLOOKUP(A:A,[1]TDSheet!$A:$AG,33,0)</f>
        <v>27.1432</v>
      </c>
      <c r="AJ34" s="13">
        <f>VLOOKUP(A:A,[6]TDSheet!$A:$D,4,0)</f>
        <v>27.54</v>
      </c>
      <c r="AK34" s="13">
        <f>VLOOKUP(A:A,[1]TDSheet!$A:$AI,35,0)</f>
        <v>0</v>
      </c>
      <c r="AL34" s="13">
        <f t="shared" si="14"/>
        <v>20</v>
      </c>
      <c r="AM34" s="13"/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26.738</v>
      </c>
      <c r="D35" s="8">
        <v>10.787000000000001</v>
      </c>
      <c r="E35" s="8">
        <v>19.89</v>
      </c>
      <c r="F35" s="8">
        <v>16.724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20.2</v>
      </c>
      <c r="K35" s="13">
        <f t="shared" si="10"/>
        <v>-0.30999999999999872</v>
      </c>
      <c r="L35" s="13">
        <f>VLOOKUP(A:A,[1]TDSheet!$A:$M,13,0)</f>
        <v>0</v>
      </c>
      <c r="M35" s="13">
        <f>VLOOKUP(A:A,[1]TDSheet!$A:$V,22,0)</f>
        <v>0</v>
      </c>
      <c r="N35" s="13">
        <f>VLOOKUP(A:A,[3]TDSheet!$A:$X,24,0)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3.9780000000000002</v>
      </c>
      <c r="X35" s="15">
        <v>10</v>
      </c>
      <c r="Y35" s="21" t="str">
        <f>VLOOKUP(A35,[4]Лист1!$A:$B,2,0)</f>
        <v>SU002612</v>
      </c>
      <c r="Z35" s="24">
        <f>IFERROR(VLOOKUP(Y35,[5]Лист1!$J:$L,3,0),0)</f>
        <v>0</v>
      </c>
      <c r="AA35" s="16">
        <f t="shared" si="12"/>
        <v>6.7179487179487181</v>
      </c>
      <c r="AB35" s="13">
        <f t="shared" si="13"/>
        <v>4.2041226747109102</v>
      </c>
      <c r="AC35" s="13"/>
      <c r="AD35" s="13"/>
      <c r="AE35" s="13"/>
      <c r="AF35" s="13">
        <f>VLOOKUP(A:A,[1]TDSheet!$A:$AD,30,0)</f>
        <v>0</v>
      </c>
      <c r="AG35" s="13">
        <f>VLOOKUP(A:A,[1]TDSheet!$A:$AE,31,0)</f>
        <v>2.1856</v>
      </c>
      <c r="AH35" s="13">
        <f>VLOOKUP(A:A,[1]TDSheet!$A:$AF,32,0)</f>
        <v>2.1856</v>
      </c>
      <c r="AI35" s="13">
        <f>VLOOKUP(A:A,[1]TDSheet!$A:$AG,33,0)</f>
        <v>1.0913999999999999</v>
      </c>
      <c r="AJ35" s="13">
        <f>VLOOKUP(A:A,[6]TDSheet!$A:$D,4,0)</f>
        <v>16.260999999999999</v>
      </c>
      <c r="AK35" s="13">
        <v>0</v>
      </c>
      <c r="AL35" s="13">
        <f t="shared" si="14"/>
        <v>10</v>
      </c>
      <c r="AM35" s="13"/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23.584</v>
      </c>
      <c r="D36" s="8"/>
      <c r="E36" s="8">
        <v>9.2129999999999992</v>
      </c>
      <c r="F36" s="8">
        <v>14.371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8.1</v>
      </c>
      <c r="K36" s="13">
        <f t="shared" si="10"/>
        <v>1.1129999999999995</v>
      </c>
      <c r="L36" s="13">
        <f>VLOOKUP(A:A,[1]TDSheet!$A:$M,13,0)</f>
        <v>0</v>
      </c>
      <c r="M36" s="13">
        <f>VLOOKUP(A:A,[1]TDSheet!$A:$V,22,0)</f>
        <v>0</v>
      </c>
      <c r="N36" s="13">
        <f>VLOOKUP(A:A,[3]TDSheet!$A:$X,24,0)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1.8425999999999998</v>
      </c>
      <c r="X36" s="15"/>
      <c r="Y36" s="21" t="str">
        <f>VLOOKUP(A36,[4]Лист1!$A:$B,2,0)</f>
        <v>SU002613</v>
      </c>
      <c r="Z36" s="26" t="s">
        <v>166</v>
      </c>
      <c r="AA36" s="16">
        <f t="shared" si="12"/>
        <v>7.7993053294258123</v>
      </c>
      <c r="AB36" s="13">
        <f t="shared" si="13"/>
        <v>7.7993053294258123</v>
      </c>
      <c r="AC36" s="13"/>
      <c r="AD36" s="13"/>
      <c r="AE36" s="13"/>
      <c r="AF36" s="13">
        <f>VLOOKUP(A:A,[1]TDSheet!$A:$AD,30,0)</f>
        <v>0</v>
      </c>
      <c r="AG36" s="13">
        <f>VLOOKUP(A:A,[1]TDSheet!$A:$AE,31,0)</f>
        <v>1.6594000000000002</v>
      </c>
      <c r="AH36" s="13">
        <f>VLOOKUP(A:A,[1]TDSheet!$A:$AF,32,0)</f>
        <v>1.6594000000000002</v>
      </c>
      <c r="AI36" s="13">
        <f>VLOOKUP(A:A,[1]TDSheet!$A:$AG,33,0)</f>
        <v>2.4024000000000001</v>
      </c>
      <c r="AJ36" s="13">
        <f>VLOOKUP(A:A,[6]TDSheet!$A:$D,4,0)</f>
        <v>0.91900000000000004</v>
      </c>
      <c r="AK36" s="13">
        <v>0</v>
      </c>
      <c r="AL36" s="13">
        <f t="shared" si="14"/>
        <v>0</v>
      </c>
      <c r="AM36" s="13"/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23.492000000000001</v>
      </c>
      <c r="D37" s="8"/>
      <c r="E37" s="8">
        <v>15.497</v>
      </c>
      <c r="F37" s="8">
        <v>7.9950000000000001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26.103000000000002</v>
      </c>
      <c r="K37" s="13">
        <f t="shared" si="10"/>
        <v>-10.606000000000002</v>
      </c>
      <c r="L37" s="13">
        <f>VLOOKUP(A:A,[1]TDSheet!$A:$M,13,0)</f>
        <v>0</v>
      </c>
      <c r="M37" s="13">
        <f>VLOOKUP(A:A,[1]TDSheet!$A:$V,22,0)</f>
        <v>10</v>
      </c>
      <c r="N37" s="13">
        <f>VLOOKUP(A:A,[3]TDSheet!$A:$X,24,0)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3.0994000000000002</v>
      </c>
      <c r="X37" s="15">
        <v>10</v>
      </c>
      <c r="Y37" s="21" t="str">
        <f>VLOOKUP(A37,[4]Лист1!$A:$B,2,0)</f>
        <v>SU002614</v>
      </c>
      <c r="Z37" s="24">
        <f>IFERROR(VLOOKUP(Y37,[5]Лист1!$J:$L,3,0),0)</f>
        <v>0</v>
      </c>
      <c r="AA37" s="16">
        <f t="shared" si="12"/>
        <v>9.0323933664580238</v>
      </c>
      <c r="AB37" s="13">
        <f t="shared" si="13"/>
        <v>2.5795315222301092</v>
      </c>
      <c r="AC37" s="13"/>
      <c r="AD37" s="13"/>
      <c r="AE37" s="13"/>
      <c r="AF37" s="13">
        <f>VLOOKUP(A:A,[1]TDSheet!$A:$AD,30,0)</f>
        <v>0</v>
      </c>
      <c r="AG37" s="13">
        <f>VLOOKUP(A:A,[1]TDSheet!$A:$AE,31,0)</f>
        <v>1.2542</v>
      </c>
      <c r="AH37" s="13">
        <f>VLOOKUP(A:A,[1]TDSheet!$A:$AF,32,0)</f>
        <v>1.2542</v>
      </c>
      <c r="AI37" s="13">
        <f>VLOOKUP(A:A,[1]TDSheet!$A:$AG,33,0)</f>
        <v>2.1936</v>
      </c>
      <c r="AJ37" s="13">
        <f>VLOOKUP(A:A,[6]TDSheet!$A:$D,4,0)</f>
        <v>3.637</v>
      </c>
      <c r="AK37" s="13">
        <v>0</v>
      </c>
      <c r="AL37" s="13">
        <f t="shared" si="14"/>
        <v>10</v>
      </c>
      <c r="AM37" s="13"/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1292</v>
      </c>
      <c r="D38" s="8">
        <v>1610</v>
      </c>
      <c r="E38" s="8">
        <v>2183</v>
      </c>
      <c r="F38" s="8">
        <v>690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2201</v>
      </c>
      <c r="K38" s="13">
        <f t="shared" si="10"/>
        <v>-18</v>
      </c>
      <c r="L38" s="13">
        <f>VLOOKUP(A:A,[1]TDSheet!$A:$M,13,0)</f>
        <v>200</v>
      </c>
      <c r="M38" s="13">
        <f>VLOOKUP(A:A,[1]TDSheet!$A:$V,22,0)</f>
        <v>1000</v>
      </c>
      <c r="N38" s="13">
        <f>VLOOKUP(A:A,[3]TDSheet!$A:$X,24,0)</f>
        <v>900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436.6</v>
      </c>
      <c r="X38" s="15">
        <v>300</v>
      </c>
      <c r="Y38" s="21" t="str">
        <f>VLOOKUP(A38,[4]Лист1!$A:$B,2,0)</f>
        <v>SU002617</v>
      </c>
      <c r="Z38" s="24">
        <f>IFERROR(VLOOKUP(Y38,[5]Лист1!$J:$L,3,0),0)</f>
        <v>0</v>
      </c>
      <c r="AA38" s="16">
        <f t="shared" si="12"/>
        <v>7.0774163994502972</v>
      </c>
      <c r="AB38" s="13">
        <f t="shared" si="13"/>
        <v>1.5803939532753091</v>
      </c>
      <c r="AC38" s="13"/>
      <c r="AD38" s="13"/>
      <c r="AE38" s="13"/>
      <c r="AF38" s="13">
        <f>VLOOKUP(A:A,[1]TDSheet!$A:$AD,30,0)</f>
        <v>0</v>
      </c>
      <c r="AG38" s="13">
        <f>VLOOKUP(A:A,[1]TDSheet!$A:$AE,31,0)</f>
        <v>308.2</v>
      </c>
      <c r="AH38" s="13">
        <f>VLOOKUP(A:A,[1]TDSheet!$A:$AF,32,0)</f>
        <v>308.2</v>
      </c>
      <c r="AI38" s="13">
        <f>VLOOKUP(A:A,[1]TDSheet!$A:$AG,33,0)</f>
        <v>289</v>
      </c>
      <c r="AJ38" s="13">
        <f>VLOOKUP(A:A,[6]TDSheet!$A:$D,4,0)</f>
        <v>176</v>
      </c>
      <c r="AK38" s="13" t="str">
        <f>VLOOKUP(A:A,[1]TDSheet!$A:$AI,35,0)</f>
        <v>ябсент</v>
      </c>
      <c r="AL38" s="13">
        <f t="shared" si="14"/>
        <v>105</v>
      </c>
      <c r="AM38" s="13"/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1282</v>
      </c>
      <c r="D39" s="8">
        <v>5536</v>
      </c>
      <c r="E39" s="8">
        <v>4037</v>
      </c>
      <c r="F39" s="8">
        <v>2726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4110</v>
      </c>
      <c r="K39" s="13">
        <f t="shared" si="10"/>
        <v>-73</v>
      </c>
      <c r="L39" s="13">
        <f>VLOOKUP(A:A,[1]TDSheet!$A:$M,13,0)</f>
        <v>1000</v>
      </c>
      <c r="M39" s="13">
        <f>VLOOKUP(A:A,[1]TDSheet!$A:$V,22,0)</f>
        <v>0</v>
      </c>
      <c r="N39" s="13">
        <f>VLOOKUP(A:A,[3]TDSheet!$A:$X,24,0)</f>
        <v>600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747.4</v>
      </c>
      <c r="X39" s="15">
        <v>1000</v>
      </c>
      <c r="Y39" s="21" t="str">
        <f>VLOOKUP(A39,[4]Лист1!$A:$B,2,0)</f>
        <v>SU002618</v>
      </c>
      <c r="Z39" s="25">
        <f>IFERROR(VLOOKUP(Y39,[5]Лист1!$J:$L,3,0),0)</f>
        <v>24</v>
      </c>
      <c r="AA39" s="16">
        <f t="shared" si="12"/>
        <v>7.1260369280171263</v>
      </c>
      <c r="AB39" s="13">
        <f t="shared" si="13"/>
        <v>3.6473106770136474</v>
      </c>
      <c r="AC39" s="13"/>
      <c r="AD39" s="13"/>
      <c r="AE39" s="13"/>
      <c r="AF39" s="13">
        <f>VLOOKUP(A:A,[1]TDSheet!$A:$AD,30,0)</f>
        <v>300</v>
      </c>
      <c r="AG39" s="13">
        <f>VLOOKUP(A:A,[1]TDSheet!$A:$AE,31,0)</f>
        <v>803.2</v>
      </c>
      <c r="AH39" s="13">
        <f>VLOOKUP(A:A,[1]TDSheet!$A:$AF,32,0)</f>
        <v>803.2</v>
      </c>
      <c r="AI39" s="13">
        <f>VLOOKUP(A:A,[1]TDSheet!$A:$AG,33,0)</f>
        <v>819.8</v>
      </c>
      <c r="AJ39" s="13">
        <f>VLOOKUP(A:A,[6]TDSheet!$A:$D,4,0)</f>
        <v>995</v>
      </c>
      <c r="AK39" s="13">
        <f>VLOOKUP(A:A,[1]TDSheet!$A:$AI,35,0)</f>
        <v>0</v>
      </c>
      <c r="AL39" s="13">
        <f t="shared" si="14"/>
        <v>400</v>
      </c>
      <c r="AM39" s="13"/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3253</v>
      </c>
      <c r="D40" s="8">
        <v>7738</v>
      </c>
      <c r="E40" s="8">
        <v>8785</v>
      </c>
      <c r="F40" s="8">
        <v>2133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8840</v>
      </c>
      <c r="K40" s="13">
        <f t="shared" si="10"/>
        <v>-55</v>
      </c>
      <c r="L40" s="13">
        <f>VLOOKUP(A:A,[1]TDSheet!$A:$M,13,0)</f>
        <v>900</v>
      </c>
      <c r="M40" s="13">
        <f>VLOOKUP(A:A,[1]TDSheet!$A:$V,22,0)</f>
        <v>500</v>
      </c>
      <c r="N40" s="13">
        <f>VLOOKUP(A:A,[3]TDSheet!$A:$X,24,0)</f>
        <v>800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717</v>
      </c>
      <c r="X40" s="15">
        <v>700</v>
      </c>
      <c r="Y40" s="21" t="str">
        <f>VLOOKUP(A40,[4]Лист1!$A:$B,2,0)</f>
        <v>SU002734</v>
      </c>
      <c r="Z40" s="24">
        <f>IFERROR(VLOOKUP(Y40,[5]Лист1!$J:$L,3,0),0)</f>
        <v>0</v>
      </c>
      <c r="AA40" s="16">
        <f t="shared" si="12"/>
        <v>7.0195258019525806</v>
      </c>
      <c r="AB40" s="13">
        <f t="shared" si="13"/>
        <v>2.9748953974895396</v>
      </c>
      <c r="AC40" s="13"/>
      <c r="AD40" s="13"/>
      <c r="AE40" s="13"/>
      <c r="AF40" s="13">
        <f>VLOOKUP(A:A,[1]TDSheet!$A:$AD,30,0)</f>
        <v>5200</v>
      </c>
      <c r="AG40" s="13">
        <f>VLOOKUP(A:A,[1]TDSheet!$A:$AE,31,0)</f>
        <v>1231</v>
      </c>
      <c r="AH40" s="13">
        <f>VLOOKUP(A:A,[1]TDSheet!$A:$AF,32,0)</f>
        <v>1231</v>
      </c>
      <c r="AI40" s="13">
        <f>VLOOKUP(A:A,[1]TDSheet!$A:$AG,33,0)</f>
        <v>703.4</v>
      </c>
      <c r="AJ40" s="13">
        <f>VLOOKUP(A:A,[6]TDSheet!$A:$D,4,0)</f>
        <v>605</v>
      </c>
      <c r="AK40" s="13" t="str">
        <f>VLOOKUP(A:A,[1]TDSheet!$A:$AI,35,0)</f>
        <v>оконч</v>
      </c>
      <c r="AL40" s="13">
        <f t="shared" si="14"/>
        <v>315</v>
      </c>
      <c r="AM40" s="13"/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207.66399999999999</v>
      </c>
      <c r="D41" s="8">
        <v>2134.9349999999999</v>
      </c>
      <c r="E41" s="8">
        <v>1450.6510000000001</v>
      </c>
      <c r="F41" s="8">
        <v>804.96500000000003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1421.9849999999999</v>
      </c>
      <c r="K41" s="13">
        <f t="shared" si="10"/>
        <v>28.666000000000167</v>
      </c>
      <c r="L41" s="13">
        <f>VLOOKUP(A:A,[1]TDSheet!$A:$M,13,0)</f>
        <v>300</v>
      </c>
      <c r="M41" s="13">
        <f>VLOOKUP(A:A,[1]TDSheet!$A:$V,22,0)</f>
        <v>200</v>
      </c>
      <c r="N41" s="13">
        <f>VLOOKUP(A:A,[3]TDSheet!$A:$X,24,0)</f>
        <v>290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290.1302</v>
      </c>
      <c r="X41" s="15">
        <v>440</v>
      </c>
      <c r="Y41" s="21" t="str">
        <f>VLOOKUP(A41,[4]Лист1!$A:$B,2,0)</f>
        <v>SU002725</v>
      </c>
      <c r="Z41" s="24">
        <f>IFERROR(VLOOKUP(Y41,[5]Лист1!$J:$L,3,0),0)</f>
        <v>0</v>
      </c>
      <c r="AA41" s="16">
        <f t="shared" si="12"/>
        <v>7.0139716582417142</v>
      </c>
      <c r="AB41" s="13">
        <f t="shared" si="13"/>
        <v>2.7744957264014571</v>
      </c>
      <c r="AC41" s="13"/>
      <c r="AD41" s="13"/>
      <c r="AE41" s="13"/>
      <c r="AF41" s="13">
        <f>VLOOKUP(A:A,[1]TDSheet!$A:$AD,30,0)</f>
        <v>0</v>
      </c>
      <c r="AG41" s="13">
        <f>VLOOKUP(A:A,[1]TDSheet!$A:$AE,31,0)</f>
        <v>105.6262</v>
      </c>
      <c r="AH41" s="13">
        <f>VLOOKUP(A:A,[1]TDSheet!$A:$AF,32,0)</f>
        <v>105.6262</v>
      </c>
      <c r="AI41" s="13">
        <f>VLOOKUP(A:A,[1]TDSheet!$A:$AG,33,0)</f>
        <v>273.89260000000002</v>
      </c>
      <c r="AJ41" s="13">
        <f>VLOOKUP(A:A,[6]TDSheet!$A:$D,4,0)</f>
        <v>360.91199999999998</v>
      </c>
      <c r="AK41" s="13" t="str">
        <f>VLOOKUP(A:A,[1]TDSheet!$A:$AI,35,0)</f>
        <v>сниж</v>
      </c>
      <c r="AL41" s="13">
        <f t="shared" si="14"/>
        <v>440</v>
      </c>
      <c r="AM41" s="13"/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915</v>
      </c>
      <c r="D42" s="8">
        <v>1015</v>
      </c>
      <c r="E42" s="8">
        <v>1097</v>
      </c>
      <c r="F42" s="8">
        <v>827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1110</v>
      </c>
      <c r="K42" s="13">
        <f t="shared" si="10"/>
        <v>-13</v>
      </c>
      <c r="L42" s="13">
        <f>VLOOKUP(A:A,[1]TDSheet!$A:$M,13,0)</f>
        <v>150</v>
      </c>
      <c r="M42" s="13">
        <f>VLOOKUP(A:A,[1]TDSheet!$A:$V,22,0)</f>
        <v>1000</v>
      </c>
      <c r="N42" s="13">
        <f>VLOOKUP(A:A,[3]TDSheet!$A:$X,24,0)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219.4</v>
      </c>
      <c r="X42" s="15">
        <v>1000</v>
      </c>
      <c r="Y42" s="21" t="str">
        <f>VLOOKUP(A42,[4]Лист1!$A:$B,2,0)</f>
        <v>SU002368</v>
      </c>
      <c r="Z42" s="24">
        <f>IFERROR(VLOOKUP(Y42,[5]Лист1!$J:$L,3,0),0)</f>
        <v>0</v>
      </c>
      <c r="AA42" s="16">
        <f t="shared" si="12"/>
        <v>13.568824065633546</v>
      </c>
      <c r="AB42" s="13">
        <f t="shared" si="13"/>
        <v>3.7693710118505011</v>
      </c>
      <c r="AC42" s="13"/>
      <c r="AD42" s="13"/>
      <c r="AE42" s="13"/>
      <c r="AF42" s="13">
        <f>VLOOKUP(A:A,[1]TDSheet!$A:$AD,30,0)</f>
        <v>0</v>
      </c>
      <c r="AG42" s="13">
        <f>VLOOKUP(A:A,[1]TDSheet!$A:$AE,31,0)</f>
        <v>181.6</v>
      </c>
      <c r="AH42" s="13">
        <f>VLOOKUP(A:A,[1]TDSheet!$A:$AF,32,0)</f>
        <v>181.6</v>
      </c>
      <c r="AI42" s="13">
        <f>VLOOKUP(A:A,[1]TDSheet!$A:$AG,33,0)</f>
        <v>223</v>
      </c>
      <c r="AJ42" s="13">
        <f>VLOOKUP(A:A,[6]TDSheet!$A:$D,4,0)</f>
        <v>236</v>
      </c>
      <c r="AK42" s="13">
        <f>VLOOKUP(A:A,[1]TDSheet!$A:$AI,35,0)</f>
        <v>0</v>
      </c>
      <c r="AL42" s="13">
        <f t="shared" si="14"/>
        <v>100</v>
      </c>
      <c r="AM42" s="13"/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625</v>
      </c>
      <c r="D43" s="8">
        <v>1597</v>
      </c>
      <c r="E43" s="8">
        <v>1327</v>
      </c>
      <c r="F43" s="8">
        <v>872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1347</v>
      </c>
      <c r="K43" s="13">
        <f t="shared" si="10"/>
        <v>-20</v>
      </c>
      <c r="L43" s="13">
        <f>VLOOKUP(A:A,[1]TDSheet!$A:$M,13,0)</f>
        <v>300</v>
      </c>
      <c r="M43" s="13">
        <f>VLOOKUP(A:A,[1]TDSheet!$A:$V,22,0)</f>
        <v>0</v>
      </c>
      <c r="N43" s="13">
        <f>VLOOKUP(A:A,[3]TDSheet!$A:$X,24,0)</f>
        <v>250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265.39999999999998</v>
      </c>
      <c r="X43" s="15">
        <v>450</v>
      </c>
      <c r="Y43" s="21" t="str">
        <f>VLOOKUP(A43,[4]Лист1!$A:$B,2,0)</f>
        <v>SU002660</v>
      </c>
      <c r="Z43" s="24">
        <f>IFERROR(VLOOKUP(Y43,[5]Лист1!$J:$L,3,0),0)</f>
        <v>0</v>
      </c>
      <c r="AA43" s="16">
        <f t="shared" si="12"/>
        <v>7.0535041446872651</v>
      </c>
      <c r="AB43" s="13">
        <f t="shared" si="13"/>
        <v>3.2856066314996233</v>
      </c>
      <c r="AC43" s="13"/>
      <c r="AD43" s="13"/>
      <c r="AE43" s="13"/>
      <c r="AF43" s="13">
        <f>VLOOKUP(A:A,[1]TDSheet!$A:$AD,30,0)</f>
        <v>0</v>
      </c>
      <c r="AG43" s="13">
        <f>VLOOKUP(A:A,[1]TDSheet!$A:$AE,31,0)</f>
        <v>257.39999999999998</v>
      </c>
      <c r="AH43" s="13">
        <f>VLOOKUP(A:A,[1]TDSheet!$A:$AF,32,0)</f>
        <v>257.39999999999998</v>
      </c>
      <c r="AI43" s="13">
        <f>VLOOKUP(A:A,[1]TDSheet!$A:$AG,33,0)</f>
        <v>269.8</v>
      </c>
      <c r="AJ43" s="13">
        <f>VLOOKUP(A:A,[6]TDSheet!$A:$D,4,0)</f>
        <v>339</v>
      </c>
      <c r="AK43" s="13">
        <f>VLOOKUP(A:A,[1]TDSheet!$A:$AI,35,0)</f>
        <v>0</v>
      </c>
      <c r="AL43" s="13">
        <f t="shared" si="14"/>
        <v>157.5</v>
      </c>
      <c r="AM43" s="13"/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477.77</v>
      </c>
      <c r="D44" s="8">
        <v>112.146</v>
      </c>
      <c r="E44" s="8">
        <v>345.24900000000002</v>
      </c>
      <c r="F44" s="8">
        <v>236.08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365.12299999999999</v>
      </c>
      <c r="K44" s="13">
        <f t="shared" si="10"/>
        <v>-19.873999999999967</v>
      </c>
      <c r="L44" s="13">
        <f>VLOOKUP(A:A,[1]TDSheet!$A:$M,13,0)</f>
        <v>100</v>
      </c>
      <c r="M44" s="13">
        <f>VLOOKUP(A:A,[1]TDSheet!$A:$V,22,0)</f>
        <v>0</v>
      </c>
      <c r="N44" s="13">
        <f>VLOOKUP(A:A,[3]TDSheet!$A:$X,24,0)</f>
        <v>80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69.049800000000005</v>
      </c>
      <c r="X44" s="15">
        <v>80</v>
      </c>
      <c r="Y44" s="21" t="str">
        <f>VLOOKUP(A44,[4]Лист1!$A:$B,2,0)</f>
        <v>SU002756</v>
      </c>
      <c r="Z44" s="24">
        <f>IFERROR(VLOOKUP(Y44,[5]Лист1!$J:$L,3,0),0)</f>
        <v>0</v>
      </c>
      <c r="AA44" s="16">
        <f t="shared" si="12"/>
        <v>7.1843799692395924</v>
      </c>
      <c r="AB44" s="13">
        <f t="shared" si="13"/>
        <v>3.4189816625102463</v>
      </c>
      <c r="AC44" s="13"/>
      <c r="AD44" s="13"/>
      <c r="AE44" s="13"/>
      <c r="AF44" s="13">
        <f>VLOOKUP(A:A,[1]TDSheet!$A:$AD,30,0)</f>
        <v>0</v>
      </c>
      <c r="AG44" s="13">
        <f>VLOOKUP(A:A,[1]TDSheet!$A:$AE,31,0)</f>
        <v>229.65559999999999</v>
      </c>
      <c r="AH44" s="13">
        <f>VLOOKUP(A:A,[1]TDSheet!$A:$AF,32,0)</f>
        <v>229.65559999999999</v>
      </c>
      <c r="AI44" s="13">
        <f>VLOOKUP(A:A,[1]TDSheet!$A:$AG,33,0)</f>
        <v>70.370199999999997</v>
      </c>
      <c r="AJ44" s="13">
        <f>VLOOKUP(A:A,[6]TDSheet!$A:$D,4,0)</f>
        <v>64.495000000000005</v>
      </c>
      <c r="AK44" s="13" t="str">
        <f>VLOOKUP(A:A,[1]TDSheet!$A:$AI,35,0)</f>
        <v>оконч</v>
      </c>
      <c r="AL44" s="13">
        <f t="shared" si="14"/>
        <v>80</v>
      </c>
      <c r="AM44" s="13"/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701</v>
      </c>
      <c r="D45" s="8">
        <v>1151</v>
      </c>
      <c r="E45" s="8">
        <v>977</v>
      </c>
      <c r="F45" s="8">
        <v>838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1035</v>
      </c>
      <c r="K45" s="13">
        <f t="shared" si="10"/>
        <v>-58</v>
      </c>
      <c r="L45" s="13">
        <f>VLOOKUP(A:A,[1]TDSheet!$A:$M,13,0)</f>
        <v>250</v>
      </c>
      <c r="M45" s="13">
        <f>VLOOKUP(A:A,[1]TDSheet!$A:$V,22,0)</f>
        <v>0</v>
      </c>
      <c r="N45" s="13">
        <f>VLOOKUP(A:A,[3]TDSheet!$A:$X,24,0)</f>
        <v>100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195.4</v>
      </c>
      <c r="X45" s="15">
        <v>200</v>
      </c>
      <c r="Y45" s="21" t="str">
        <f>VLOOKUP(A45,[4]Лист1!$A:$B,2,0)</f>
        <v>SU002801</v>
      </c>
      <c r="Z45" s="24">
        <f>IFERROR(VLOOKUP(Y45,[5]Лист1!$J:$L,3,0),0)</f>
        <v>0</v>
      </c>
      <c r="AA45" s="16">
        <f t="shared" si="12"/>
        <v>7.103377686796315</v>
      </c>
      <c r="AB45" s="13">
        <f t="shared" si="13"/>
        <v>4.2886386898669393</v>
      </c>
      <c r="AC45" s="13"/>
      <c r="AD45" s="13"/>
      <c r="AE45" s="13"/>
      <c r="AF45" s="13">
        <f>VLOOKUP(A:A,[1]TDSheet!$A:$AD,30,0)</f>
        <v>0</v>
      </c>
      <c r="AG45" s="13">
        <f>VLOOKUP(A:A,[1]TDSheet!$A:$AE,31,0)</f>
        <v>259</v>
      </c>
      <c r="AH45" s="13">
        <f>VLOOKUP(A:A,[1]TDSheet!$A:$AF,32,0)</f>
        <v>259</v>
      </c>
      <c r="AI45" s="13">
        <f>VLOOKUP(A:A,[1]TDSheet!$A:$AG,33,0)</f>
        <v>229.8</v>
      </c>
      <c r="AJ45" s="13">
        <f>VLOOKUP(A:A,[6]TDSheet!$A:$D,4,0)</f>
        <v>249</v>
      </c>
      <c r="AK45" s="13">
        <f>VLOOKUP(A:A,[1]TDSheet!$A:$AI,35,0)</f>
        <v>0</v>
      </c>
      <c r="AL45" s="13">
        <f t="shared" si="14"/>
        <v>80</v>
      </c>
      <c r="AM45" s="13"/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1359</v>
      </c>
      <c r="D46" s="8">
        <v>2755</v>
      </c>
      <c r="E46" s="8">
        <v>2317</v>
      </c>
      <c r="F46" s="8">
        <v>1779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2357</v>
      </c>
      <c r="K46" s="13">
        <f t="shared" si="10"/>
        <v>-40</v>
      </c>
      <c r="L46" s="13">
        <f>VLOOKUP(A:A,[1]TDSheet!$A:$M,13,0)</f>
        <v>600</v>
      </c>
      <c r="M46" s="13">
        <f>VLOOKUP(A:A,[1]TDSheet!$A:$V,22,0)</f>
        <v>0</v>
      </c>
      <c r="N46" s="13">
        <f>VLOOKUP(A:A,[3]TDSheet!$A:$X,24,0)</f>
        <v>300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463.4</v>
      </c>
      <c r="X46" s="15">
        <v>600</v>
      </c>
      <c r="Y46" s="21" t="str">
        <f>VLOOKUP(A46,[4]Лист1!$A:$B,2,0)</f>
        <v>SU002799</v>
      </c>
      <c r="Z46" s="24">
        <f>IFERROR(VLOOKUP(Y46,[5]Лист1!$J:$L,3,0),0)</f>
        <v>0</v>
      </c>
      <c r="AA46" s="16">
        <f t="shared" si="12"/>
        <v>7.0759602934829529</v>
      </c>
      <c r="AB46" s="13">
        <f t="shared" si="13"/>
        <v>3.8390159689253345</v>
      </c>
      <c r="AC46" s="13"/>
      <c r="AD46" s="13"/>
      <c r="AE46" s="13"/>
      <c r="AF46" s="13">
        <f>VLOOKUP(A:A,[1]TDSheet!$A:$AD,30,0)</f>
        <v>0</v>
      </c>
      <c r="AG46" s="13">
        <f>VLOOKUP(A:A,[1]TDSheet!$A:$AE,31,0)</f>
        <v>586.20000000000005</v>
      </c>
      <c r="AH46" s="13">
        <f>VLOOKUP(A:A,[1]TDSheet!$A:$AF,32,0)</f>
        <v>586.20000000000005</v>
      </c>
      <c r="AI46" s="13">
        <f>VLOOKUP(A:A,[1]TDSheet!$A:$AG,33,0)</f>
        <v>512.20000000000005</v>
      </c>
      <c r="AJ46" s="13">
        <f>VLOOKUP(A:A,[6]TDSheet!$A:$D,4,0)</f>
        <v>468</v>
      </c>
      <c r="AK46" s="13">
        <f>VLOOKUP(A:A,[1]TDSheet!$A:$AI,35,0)</f>
        <v>0</v>
      </c>
      <c r="AL46" s="13">
        <f t="shared" si="14"/>
        <v>240</v>
      </c>
      <c r="AM46" s="13"/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83.042000000000002</v>
      </c>
      <c r="D47" s="8">
        <v>243.792</v>
      </c>
      <c r="E47" s="8">
        <v>168.02799999999999</v>
      </c>
      <c r="F47" s="8">
        <v>158.80600000000001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167.845</v>
      </c>
      <c r="K47" s="13">
        <f t="shared" si="10"/>
        <v>0.18299999999999272</v>
      </c>
      <c r="L47" s="13">
        <f>VLOOKUP(A:A,[1]TDSheet!$A:$M,13,0)</f>
        <v>50</v>
      </c>
      <c r="M47" s="13">
        <f>VLOOKUP(A:A,[1]TDSheet!$A:$V,22,0)</f>
        <v>0</v>
      </c>
      <c r="N47" s="13">
        <f>VLOOKUP(A:A,[3]TDSheet!$A:$X,24,0)</f>
        <v>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33.605599999999995</v>
      </c>
      <c r="X47" s="15">
        <v>40</v>
      </c>
      <c r="Y47" s="21" t="s">
        <v>142</v>
      </c>
      <c r="Z47" s="25">
        <f>IFERROR(VLOOKUP(Y47,[5]Лист1!$J:$L,3,0),0)</f>
        <v>30</v>
      </c>
      <c r="AA47" s="16">
        <f t="shared" si="12"/>
        <v>7.4037065251029608</v>
      </c>
      <c r="AB47" s="13">
        <f t="shared" si="13"/>
        <v>4.7255814507105969</v>
      </c>
      <c r="AC47" s="13"/>
      <c r="AD47" s="13"/>
      <c r="AE47" s="13"/>
      <c r="AF47" s="13">
        <f>VLOOKUP(A:A,[1]TDSheet!$A:$AD,30,0)</f>
        <v>0</v>
      </c>
      <c r="AG47" s="13">
        <f>VLOOKUP(A:A,[1]TDSheet!$A:$AE,31,0)</f>
        <v>35.980399999999996</v>
      </c>
      <c r="AH47" s="13">
        <f>VLOOKUP(A:A,[1]TDSheet!$A:$AF,32,0)</f>
        <v>35.980399999999996</v>
      </c>
      <c r="AI47" s="13">
        <f>VLOOKUP(A:A,[1]TDSheet!$A:$AG,33,0)</f>
        <v>35.769400000000005</v>
      </c>
      <c r="AJ47" s="13">
        <f>VLOOKUP(A:A,[6]TDSheet!$A:$D,4,0)</f>
        <v>37.67</v>
      </c>
      <c r="AK47" s="13">
        <f>VLOOKUP(A:A,[1]TDSheet!$A:$AI,35,0)</f>
        <v>0</v>
      </c>
      <c r="AL47" s="13">
        <f t="shared" si="14"/>
        <v>40</v>
      </c>
      <c r="AM47" s="13"/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268.88499999999999</v>
      </c>
      <c r="D48" s="8">
        <v>904.09299999999996</v>
      </c>
      <c r="E48" s="8">
        <v>842.36500000000001</v>
      </c>
      <c r="F48" s="8">
        <v>324.673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839.18899999999996</v>
      </c>
      <c r="K48" s="13">
        <f t="shared" si="10"/>
        <v>3.1760000000000446</v>
      </c>
      <c r="L48" s="13">
        <f>VLOOKUP(A:A,[1]TDSheet!$A:$M,13,0)</f>
        <v>170</v>
      </c>
      <c r="M48" s="13">
        <f>VLOOKUP(A:A,[1]TDSheet!$A:$V,22,0)</f>
        <v>200</v>
      </c>
      <c r="N48" s="13">
        <f>VLOOKUP(A:A,[3]TDSheet!$A:$X,24,0)</f>
        <v>200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168.47300000000001</v>
      </c>
      <c r="X48" s="15">
        <v>300</v>
      </c>
      <c r="Y48" s="21" t="str">
        <f>VLOOKUP(A48,[4]Лист1!$A:$B,2,0)</f>
        <v>SU002847</v>
      </c>
      <c r="Z48" s="24">
        <f>IFERROR(VLOOKUP(Y48,[5]Лист1!$J:$L,3,0),0)</f>
        <v>0</v>
      </c>
      <c r="AA48" s="16">
        <f t="shared" si="12"/>
        <v>7.0911837505119513</v>
      </c>
      <c r="AB48" s="13">
        <f t="shared" si="13"/>
        <v>1.9271515316994414</v>
      </c>
      <c r="AC48" s="13"/>
      <c r="AD48" s="13"/>
      <c r="AE48" s="13"/>
      <c r="AF48" s="13">
        <f>VLOOKUP(A:A,[1]TDSheet!$A:$AD,30,0)</f>
        <v>0</v>
      </c>
      <c r="AG48" s="13">
        <f>VLOOKUP(A:A,[1]TDSheet!$A:$AE,31,0)</f>
        <v>132.5752</v>
      </c>
      <c r="AH48" s="13">
        <f>VLOOKUP(A:A,[1]TDSheet!$A:$AF,32,0)</f>
        <v>132.5752</v>
      </c>
      <c r="AI48" s="13">
        <f>VLOOKUP(A:A,[1]TDSheet!$A:$AG,33,0)</f>
        <v>140.85399999999998</v>
      </c>
      <c r="AJ48" s="13">
        <f>VLOOKUP(A:A,[6]TDSheet!$A:$D,4,0)</f>
        <v>196.083</v>
      </c>
      <c r="AK48" s="13">
        <f>VLOOKUP(A:A,[1]TDSheet!$A:$AI,35,0)</f>
        <v>0</v>
      </c>
      <c r="AL48" s="13">
        <f t="shared" si="14"/>
        <v>300</v>
      </c>
      <c r="AM48" s="13"/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433</v>
      </c>
      <c r="D49" s="8">
        <v>2125</v>
      </c>
      <c r="E49" s="8">
        <v>1535</v>
      </c>
      <c r="F49" s="8">
        <v>993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1562</v>
      </c>
      <c r="K49" s="13">
        <f t="shared" si="10"/>
        <v>-27</v>
      </c>
      <c r="L49" s="13">
        <f>VLOOKUP(A:A,[1]TDSheet!$A:$M,13,0)</f>
        <v>350</v>
      </c>
      <c r="M49" s="13">
        <f>VLOOKUP(A:A,[1]TDSheet!$A:$V,22,0)</f>
        <v>0</v>
      </c>
      <c r="N49" s="13">
        <f>VLOOKUP(A:A,[3]TDSheet!$A:$X,24,0)</f>
        <v>350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307</v>
      </c>
      <c r="X49" s="15">
        <v>500</v>
      </c>
      <c r="Y49" s="21" t="str">
        <f>VLOOKUP(A49,[4]Лист1!$A:$B,2,0)</f>
        <v>SU002877</v>
      </c>
      <c r="Z49" s="24">
        <f>IFERROR(VLOOKUP(Y49,[5]Лист1!$J:$L,3,0),0)</f>
        <v>0</v>
      </c>
      <c r="AA49" s="16">
        <f t="shared" si="12"/>
        <v>7.1433224755700326</v>
      </c>
      <c r="AB49" s="13">
        <f t="shared" si="13"/>
        <v>3.234527687296417</v>
      </c>
      <c r="AC49" s="13"/>
      <c r="AD49" s="13"/>
      <c r="AE49" s="13"/>
      <c r="AF49" s="13">
        <f>VLOOKUP(A:A,[1]TDSheet!$A:$AD,30,0)</f>
        <v>0</v>
      </c>
      <c r="AG49" s="13">
        <f>VLOOKUP(A:A,[1]TDSheet!$A:$AE,31,0)</f>
        <v>294.8</v>
      </c>
      <c r="AH49" s="13">
        <f>VLOOKUP(A:A,[1]TDSheet!$A:$AF,32,0)</f>
        <v>294.8</v>
      </c>
      <c r="AI49" s="13">
        <f>VLOOKUP(A:A,[1]TDSheet!$A:$AG,33,0)</f>
        <v>315.39999999999998</v>
      </c>
      <c r="AJ49" s="13">
        <f>VLOOKUP(A:A,[6]TDSheet!$A:$D,4,0)</f>
        <v>368</v>
      </c>
      <c r="AK49" s="13">
        <f>VLOOKUP(A:A,[1]TDSheet!$A:$AI,35,0)</f>
        <v>0</v>
      </c>
      <c r="AL49" s="13">
        <f t="shared" si="14"/>
        <v>175</v>
      </c>
      <c r="AM49" s="13"/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541</v>
      </c>
      <c r="D50" s="8">
        <v>3956</v>
      </c>
      <c r="E50" s="17">
        <v>3017</v>
      </c>
      <c r="F50" s="17">
        <v>1731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2398</v>
      </c>
      <c r="K50" s="13">
        <f t="shared" si="10"/>
        <v>619</v>
      </c>
      <c r="L50" s="13">
        <f>VLOOKUP(A:A,[1]TDSheet!$A:$M,13,0)</f>
        <v>700</v>
      </c>
      <c r="M50" s="13">
        <f>VLOOKUP(A:A,[1]TDSheet!$A:$V,22,0)</f>
        <v>400</v>
      </c>
      <c r="N50" s="13">
        <f>VLOOKUP(A:A,[3]TDSheet!$A:$X,24,0)</f>
        <v>600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603.4</v>
      </c>
      <c r="X50" s="15">
        <v>800</v>
      </c>
      <c r="Y50" s="21" t="str">
        <f>VLOOKUP(A50,[4]Лист1!$A:$B,2,0)</f>
        <v>SU002848</v>
      </c>
      <c r="Z50" s="24">
        <f>IFERROR(VLOOKUP(Y50,[5]Лист1!$J:$L,3,0),0)</f>
        <v>0</v>
      </c>
      <c r="AA50" s="16">
        <f t="shared" si="12"/>
        <v>7.0119323831620815</v>
      </c>
      <c r="AB50" s="13">
        <f t="shared" si="13"/>
        <v>2.8687437852171032</v>
      </c>
      <c r="AC50" s="13"/>
      <c r="AD50" s="13"/>
      <c r="AE50" s="13"/>
      <c r="AF50" s="13">
        <f>VLOOKUP(A:A,[1]TDSheet!$A:$AD,30,0)</f>
        <v>0</v>
      </c>
      <c r="AG50" s="13">
        <f>VLOOKUP(A:A,[1]TDSheet!$A:$AE,31,0)</f>
        <v>583.20000000000005</v>
      </c>
      <c r="AH50" s="13">
        <f>VLOOKUP(A:A,[1]TDSheet!$A:$AF,32,0)</f>
        <v>583.20000000000005</v>
      </c>
      <c r="AI50" s="13">
        <f>VLOOKUP(A:A,[1]TDSheet!$A:$AG,33,0)</f>
        <v>585.20000000000005</v>
      </c>
      <c r="AJ50" s="13">
        <f>VLOOKUP(A:A,[6]TDSheet!$A:$D,4,0)</f>
        <v>469</v>
      </c>
      <c r="AK50" s="13">
        <f>VLOOKUP(A:A,[1]TDSheet!$A:$AI,35,0)</f>
        <v>0</v>
      </c>
      <c r="AL50" s="13">
        <f t="shared" si="14"/>
        <v>280</v>
      </c>
      <c r="AM50" s="13"/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553</v>
      </c>
      <c r="D51" s="8">
        <v>1913</v>
      </c>
      <c r="E51" s="8">
        <v>1525</v>
      </c>
      <c r="F51" s="8">
        <v>904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1569</v>
      </c>
      <c r="K51" s="13">
        <f t="shared" si="10"/>
        <v>-44</v>
      </c>
      <c r="L51" s="13">
        <f>VLOOKUP(A:A,[1]TDSheet!$A:$M,13,0)</f>
        <v>350</v>
      </c>
      <c r="M51" s="13">
        <f>VLOOKUP(A:A,[1]TDSheet!$A:$V,22,0)</f>
        <v>100</v>
      </c>
      <c r="N51" s="13">
        <f>VLOOKUP(A:A,[3]TDSheet!$A:$X,24,0)</f>
        <v>300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305</v>
      </c>
      <c r="X51" s="15">
        <v>500</v>
      </c>
      <c r="Y51" s="21" t="str">
        <f>VLOOKUP(A51,[4]Лист1!$A:$B,2,0)</f>
        <v>SU002686</v>
      </c>
      <c r="Z51" s="24">
        <f>IFERROR(VLOOKUP(Y51,[5]Лист1!$J:$L,3,0),0)</f>
        <v>0</v>
      </c>
      <c r="AA51" s="16">
        <f t="shared" si="12"/>
        <v>7.0622950819672132</v>
      </c>
      <c r="AB51" s="13">
        <f t="shared" si="13"/>
        <v>2.9639344262295082</v>
      </c>
      <c r="AC51" s="13"/>
      <c r="AD51" s="13"/>
      <c r="AE51" s="13"/>
      <c r="AF51" s="13">
        <f>VLOOKUP(A:A,[1]TDSheet!$A:$AD,30,0)</f>
        <v>0</v>
      </c>
      <c r="AG51" s="13">
        <f>VLOOKUP(A:A,[1]TDSheet!$A:$AE,31,0)</f>
        <v>313.8</v>
      </c>
      <c r="AH51" s="13">
        <f>VLOOKUP(A:A,[1]TDSheet!$A:$AF,32,0)</f>
        <v>313.8</v>
      </c>
      <c r="AI51" s="13">
        <f>VLOOKUP(A:A,[1]TDSheet!$A:$AG,33,0)</f>
        <v>302</v>
      </c>
      <c r="AJ51" s="13">
        <f>VLOOKUP(A:A,[6]TDSheet!$A:$D,4,0)</f>
        <v>402</v>
      </c>
      <c r="AK51" s="13">
        <f>VLOOKUP(A:A,[1]TDSheet!$A:$AI,35,0)</f>
        <v>0</v>
      </c>
      <c r="AL51" s="13">
        <f t="shared" si="14"/>
        <v>200</v>
      </c>
      <c r="AM51" s="13"/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108.76300000000001</v>
      </c>
      <c r="D52" s="8">
        <v>552.221</v>
      </c>
      <c r="E52" s="8">
        <v>290.721</v>
      </c>
      <c r="F52" s="8">
        <v>360.78699999999998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296.34899999999999</v>
      </c>
      <c r="K52" s="13">
        <f t="shared" si="10"/>
        <v>-5.6279999999999859</v>
      </c>
      <c r="L52" s="13">
        <f>VLOOKUP(A:A,[1]TDSheet!$A:$M,13,0)</f>
        <v>50</v>
      </c>
      <c r="M52" s="13">
        <f>VLOOKUP(A:A,[1]TDSheet!$A:$V,22,0)</f>
        <v>0</v>
      </c>
      <c r="N52" s="13">
        <f>VLOOKUP(A:A,[3]TDSheet!$A:$X,24,0)</f>
        <v>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58.144199999999998</v>
      </c>
      <c r="X52" s="15"/>
      <c r="Y52" s="21" t="str">
        <f>VLOOKUP(A52,[4]Лист1!$A:$B,2,0)</f>
        <v>SU002828</v>
      </c>
      <c r="Z52" s="25">
        <f>IFERROR(VLOOKUP(Y52,[5]Лист1!$J:$L,3,0),0)</f>
        <v>20</v>
      </c>
      <c r="AA52" s="16">
        <f t="shared" si="12"/>
        <v>7.9249005059834001</v>
      </c>
      <c r="AB52" s="13">
        <f t="shared" si="13"/>
        <v>6.2050385077101415</v>
      </c>
      <c r="AC52" s="13"/>
      <c r="AD52" s="13"/>
      <c r="AE52" s="13"/>
      <c r="AF52" s="13">
        <f>VLOOKUP(A:A,[1]TDSheet!$A:$AD,30,0)</f>
        <v>0</v>
      </c>
      <c r="AG52" s="13">
        <f>VLOOKUP(A:A,[1]TDSheet!$A:$AE,31,0)</f>
        <v>64.268799999999999</v>
      </c>
      <c r="AH52" s="13">
        <f>VLOOKUP(A:A,[1]TDSheet!$A:$AF,32,0)</f>
        <v>64.268799999999999</v>
      </c>
      <c r="AI52" s="13">
        <f>VLOOKUP(A:A,[1]TDSheet!$A:$AG,33,0)</f>
        <v>75.669399999999996</v>
      </c>
      <c r="AJ52" s="13">
        <f>VLOOKUP(A:A,[6]TDSheet!$A:$D,4,0)</f>
        <v>51.460999999999999</v>
      </c>
      <c r="AK52" s="13">
        <f>VLOOKUP(A:A,[1]TDSheet!$A:$AI,35,0)</f>
        <v>0</v>
      </c>
      <c r="AL52" s="13">
        <f t="shared" si="14"/>
        <v>0</v>
      </c>
      <c r="AM52" s="13"/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796.62900000000002</v>
      </c>
      <c r="D53" s="8">
        <v>1432.252</v>
      </c>
      <c r="E53" s="8">
        <v>1156.028</v>
      </c>
      <c r="F53" s="8">
        <v>1045.8589999999999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1184.9549999999999</v>
      </c>
      <c r="K53" s="13">
        <f t="shared" si="10"/>
        <v>-28.926999999999907</v>
      </c>
      <c r="L53" s="13">
        <f>VLOOKUP(A:A,[1]TDSheet!$A:$M,13,0)</f>
        <v>200</v>
      </c>
      <c r="M53" s="13">
        <f>VLOOKUP(A:A,[1]TDSheet!$A:$V,22,0)</f>
        <v>100</v>
      </c>
      <c r="N53" s="13">
        <f>VLOOKUP(A:A,[3]TDSheet!$A:$X,24,0)</f>
        <v>200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231.2056</v>
      </c>
      <c r="X53" s="15">
        <v>200</v>
      </c>
      <c r="Y53" s="21" t="str">
        <f>VLOOKUP(A53,[4]Лист1!$A:$B,2,0)</f>
        <v>SU002830</v>
      </c>
      <c r="Z53" s="24">
        <f>IFERROR(VLOOKUP(Y53,[5]Лист1!$J:$L,3,0),0)</f>
        <v>0</v>
      </c>
      <c r="AA53" s="16">
        <f t="shared" si="12"/>
        <v>7.5511103537284558</v>
      </c>
      <c r="AB53" s="13">
        <f t="shared" si="13"/>
        <v>4.5235020259024861</v>
      </c>
      <c r="AC53" s="13"/>
      <c r="AD53" s="13"/>
      <c r="AE53" s="13"/>
      <c r="AF53" s="13">
        <f>VLOOKUP(A:A,[1]TDSheet!$A:$AD,30,0)</f>
        <v>0</v>
      </c>
      <c r="AG53" s="13">
        <f>VLOOKUP(A:A,[1]TDSheet!$A:$AE,31,0)</f>
        <v>260.19940000000003</v>
      </c>
      <c r="AH53" s="13">
        <f>VLOOKUP(A:A,[1]TDSheet!$A:$AF,32,0)</f>
        <v>260.19940000000003</v>
      </c>
      <c r="AI53" s="13">
        <f>VLOOKUP(A:A,[1]TDSheet!$A:$AG,33,0)</f>
        <v>241.7122</v>
      </c>
      <c r="AJ53" s="13">
        <f>VLOOKUP(A:A,[6]TDSheet!$A:$D,4,0)</f>
        <v>198.35300000000001</v>
      </c>
      <c r="AK53" s="13" t="str">
        <f>VLOOKUP(A:A,[1]TDSheet!$A:$AI,35,0)</f>
        <v>сниж</v>
      </c>
      <c r="AL53" s="13">
        <f t="shared" si="14"/>
        <v>200</v>
      </c>
      <c r="AM53" s="13"/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8.0630000000000006</v>
      </c>
      <c r="D54" s="8">
        <v>51.243000000000002</v>
      </c>
      <c r="E54" s="8">
        <v>19.579999999999998</v>
      </c>
      <c r="F54" s="8">
        <v>36.686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22</v>
      </c>
      <c r="K54" s="13">
        <f t="shared" si="10"/>
        <v>-2.4200000000000017</v>
      </c>
      <c r="L54" s="13">
        <f>VLOOKUP(A:A,[1]TDSheet!$A:$M,13,0)</f>
        <v>0</v>
      </c>
      <c r="M54" s="13">
        <f>VLOOKUP(A:A,[1]TDSheet!$A:$V,22,0)</f>
        <v>0</v>
      </c>
      <c r="N54" s="13">
        <f>VLOOKUP(A:A,[3]TDSheet!$A:$X,24,0)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3.9159999999999995</v>
      </c>
      <c r="X54" s="15"/>
      <c r="Y54" s="21" t="str">
        <f>VLOOKUP(A54,[4]Лист1!$A:$B,2,0)</f>
        <v>SU002808</v>
      </c>
      <c r="Z54" s="24">
        <f>IFERROR(VLOOKUP(Y54,[5]Лист1!$J:$L,3,0),0)</f>
        <v>0</v>
      </c>
      <c r="AA54" s="16">
        <f t="shared" si="12"/>
        <v>9.3682328907048014</v>
      </c>
      <c r="AB54" s="13">
        <f t="shared" si="13"/>
        <v>9.3682328907048014</v>
      </c>
      <c r="AC54" s="13"/>
      <c r="AD54" s="13"/>
      <c r="AE54" s="13"/>
      <c r="AF54" s="13">
        <f>VLOOKUP(A:A,[1]TDSheet!$A:$AD,30,0)</f>
        <v>0</v>
      </c>
      <c r="AG54" s="13">
        <f>VLOOKUP(A:A,[1]TDSheet!$A:$AE,31,0)</f>
        <v>8.0754000000000001</v>
      </c>
      <c r="AH54" s="13">
        <f>VLOOKUP(A:A,[1]TDSheet!$A:$AF,32,0)</f>
        <v>8.0754000000000001</v>
      </c>
      <c r="AI54" s="13">
        <f>VLOOKUP(A:A,[1]TDSheet!$A:$AG,33,0)</f>
        <v>3.3231999999999999</v>
      </c>
      <c r="AJ54" s="13">
        <f>VLOOKUP(A:A,[6]TDSheet!$A:$D,4,0)</f>
        <v>10.521000000000001</v>
      </c>
      <c r="AK54" s="13">
        <f>VLOOKUP(A:A,[1]TDSheet!$A:$AI,35,0)</f>
        <v>0</v>
      </c>
      <c r="AL54" s="13">
        <f t="shared" si="14"/>
        <v>0</v>
      </c>
      <c r="AM54" s="13"/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2140.2750000000001</v>
      </c>
      <c r="D55" s="8">
        <v>5644.2219999999998</v>
      </c>
      <c r="E55" s="8">
        <v>4732.8109999999997</v>
      </c>
      <c r="F55" s="8">
        <v>3032.7730000000001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4691.5349999999999</v>
      </c>
      <c r="K55" s="13">
        <f t="shared" si="10"/>
        <v>41.27599999999984</v>
      </c>
      <c r="L55" s="13">
        <f>VLOOKUP(A:A,[1]TDSheet!$A:$M,13,0)</f>
        <v>1100</v>
      </c>
      <c r="M55" s="13">
        <f>VLOOKUP(A:A,[1]TDSheet!$A:$V,22,0)</f>
        <v>900</v>
      </c>
      <c r="N55" s="13">
        <f>VLOOKUP(A:A,[3]TDSheet!$A:$X,24,0)</f>
        <v>1100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946.56219999999996</v>
      </c>
      <c r="X55" s="15">
        <v>500</v>
      </c>
      <c r="Y55" s="21" t="str">
        <f>VLOOKUP(A55,[4]Лист1!$A:$B,2,0)</f>
        <v>SU002655</v>
      </c>
      <c r="Z55" s="24">
        <f>IFERROR(VLOOKUP(Y55,[5]Лист1!$J:$L,3,0),0)</f>
        <v>0</v>
      </c>
      <c r="AA55" s="16">
        <f t="shared" si="12"/>
        <v>7.0072236140424797</v>
      </c>
      <c r="AB55" s="13">
        <f t="shared" si="13"/>
        <v>3.2039870174405869</v>
      </c>
      <c r="AC55" s="13"/>
      <c r="AD55" s="13"/>
      <c r="AE55" s="13"/>
      <c r="AF55" s="13">
        <f>VLOOKUP(A:A,[1]TDSheet!$A:$AD,30,0)</f>
        <v>0</v>
      </c>
      <c r="AG55" s="13">
        <f>VLOOKUP(A:A,[1]TDSheet!$A:$AE,31,0)</f>
        <v>1101.9947999999999</v>
      </c>
      <c r="AH55" s="13">
        <f>VLOOKUP(A:A,[1]TDSheet!$A:$AF,32,0)</f>
        <v>1101.9947999999999</v>
      </c>
      <c r="AI55" s="13">
        <f>VLOOKUP(A:A,[1]TDSheet!$A:$AG,33,0)</f>
        <v>923.68320000000006</v>
      </c>
      <c r="AJ55" s="13">
        <f>VLOOKUP(A:A,[6]TDSheet!$A:$D,4,0)</f>
        <v>322.827</v>
      </c>
      <c r="AK55" s="13" t="str">
        <f>VLOOKUP(A:A,[1]TDSheet!$A:$AI,35,0)</f>
        <v>оконч</v>
      </c>
      <c r="AL55" s="13">
        <f t="shared" si="14"/>
        <v>500</v>
      </c>
      <c r="AM55" s="13"/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647</v>
      </c>
      <c r="D56" s="8">
        <v>9569</v>
      </c>
      <c r="E56" s="17">
        <v>5484</v>
      </c>
      <c r="F56" s="18">
        <v>5064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3407</v>
      </c>
      <c r="K56" s="13">
        <f t="shared" si="10"/>
        <v>2077</v>
      </c>
      <c r="L56" s="13">
        <f>VLOOKUP(A:A,[1]TDSheet!$A:$M,13,0)</f>
        <v>1300</v>
      </c>
      <c r="M56" s="13">
        <f>VLOOKUP(A:A,[1]TDSheet!$A:$V,22,0)</f>
        <v>0</v>
      </c>
      <c r="N56" s="13">
        <f>VLOOKUP(A:A,[3]TDSheet!$A:$X,24,0)</f>
        <v>500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1096.8</v>
      </c>
      <c r="X56" s="15">
        <v>900</v>
      </c>
      <c r="Y56" s="21" t="str">
        <f>VLOOKUP(A56,[4]Лист1!$A:$B,2,0)</f>
        <v>SU002815</v>
      </c>
      <c r="Z56" s="24">
        <f>IFERROR(VLOOKUP(Y56,[5]Лист1!$J:$L,3,0),0)</f>
        <v>0</v>
      </c>
      <c r="AA56" s="16">
        <f t="shared" si="12"/>
        <v>7.0787746170678343</v>
      </c>
      <c r="AB56" s="13">
        <f t="shared" si="13"/>
        <v>4.6170678336980311</v>
      </c>
      <c r="AC56" s="13"/>
      <c r="AD56" s="13"/>
      <c r="AE56" s="13"/>
      <c r="AF56" s="13">
        <f>VLOOKUP(A:A,[1]TDSheet!$A:$AD,30,0)</f>
        <v>0</v>
      </c>
      <c r="AG56" s="13">
        <f>VLOOKUP(A:A,[1]TDSheet!$A:$AE,31,0)</f>
        <v>1081</v>
      </c>
      <c r="AH56" s="13">
        <f>VLOOKUP(A:A,[1]TDSheet!$A:$AF,32,0)</f>
        <v>1081</v>
      </c>
      <c r="AI56" s="13">
        <f>VLOOKUP(A:A,[1]TDSheet!$A:$AG,33,0)</f>
        <v>1094.8</v>
      </c>
      <c r="AJ56" s="13">
        <f>VLOOKUP(A:A,[6]TDSheet!$A:$D,4,0)</f>
        <v>548</v>
      </c>
      <c r="AK56" s="13" t="str">
        <f>VLOOKUP(A:A,[1]TDSheet!$A:$AI,35,0)</f>
        <v>ябсент</v>
      </c>
      <c r="AL56" s="13">
        <f t="shared" si="14"/>
        <v>405</v>
      </c>
      <c r="AM56" s="13"/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1198</v>
      </c>
      <c r="D57" s="8">
        <v>5581</v>
      </c>
      <c r="E57" s="8">
        <v>5236</v>
      </c>
      <c r="F57" s="8">
        <v>1469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6451</v>
      </c>
      <c r="K57" s="13">
        <f t="shared" si="10"/>
        <v>-1215</v>
      </c>
      <c r="L57" s="13">
        <f>VLOOKUP(A:A,[1]TDSheet!$A:$M,13,0)</f>
        <v>1000</v>
      </c>
      <c r="M57" s="13">
        <f>VLOOKUP(A:A,[1]TDSheet!$A:$V,22,0)</f>
        <v>1700</v>
      </c>
      <c r="N57" s="13">
        <f>VLOOKUP(A:A,[3]TDSheet!$A:$X,24,0)</f>
        <v>1500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927.2</v>
      </c>
      <c r="X57" s="15">
        <v>1200</v>
      </c>
      <c r="Y57" s="21" t="str">
        <f>VLOOKUP(A57,[4]Лист1!$A:$B,2,0)</f>
        <v>SU002816</v>
      </c>
      <c r="Z57" s="25">
        <f>IFERROR(VLOOKUP(Y57,[5]Лист1!$J:$L,3,0),0)</f>
        <v>50</v>
      </c>
      <c r="AA57" s="16">
        <f t="shared" si="12"/>
        <v>7.408326143226919</v>
      </c>
      <c r="AB57" s="13">
        <f t="shared" si="13"/>
        <v>1.5843399482312337</v>
      </c>
      <c r="AC57" s="13"/>
      <c r="AD57" s="13"/>
      <c r="AE57" s="13"/>
      <c r="AF57" s="13">
        <f>VLOOKUP(A:A,[1]TDSheet!$A:$AD,30,0)</f>
        <v>600</v>
      </c>
      <c r="AG57" s="13">
        <f>VLOOKUP(A:A,[1]TDSheet!$A:$AE,31,0)</f>
        <v>779</v>
      </c>
      <c r="AH57" s="13">
        <f>VLOOKUP(A:A,[1]TDSheet!$A:$AF,32,0)</f>
        <v>779</v>
      </c>
      <c r="AI57" s="13">
        <f>VLOOKUP(A:A,[1]TDSheet!$A:$AG,33,0)</f>
        <v>821.4</v>
      </c>
      <c r="AJ57" s="13">
        <f>VLOOKUP(A:A,[6]TDSheet!$A:$D,4,0)</f>
        <v>598</v>
      </c>
      <c r="AK57" s="13" t="str">
        <f>VLOOKUP(A:A,[1]TDSheet!$A:$AI,35,0)</f>
        <v>ябсент</v>
      </c>
      <c r="AL57" s="13">
        <f t="shared" si="14"/>
        <v>540</v>
      </c>
      <c r="AM57" s="13"/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575</v>
      </c>
      <c r="D58" s="8">
        <v>1748</v>
      </c>
      <c r="E58" s="8">
        <v>1456</v>
      </c>
      <c r="F58" s="8">
        <v>837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1456</v>
      </c>
      <c r="K58" s="13">
        <f t="shared" si="10"/>
        <v>0</v>
      </c>
      <c r="L58" s="13">
        <f>VLOOKUP(A:A,[1]TDSheet!$A:$M,13,0)</f>
        <v>200</v>
      </c>
      <c r="M58" s="13">
        <f>VLOOKUP(A:A,[1]TDSheet!$A:$V,22,0)</f>
        <v>400</v>
      </c>
      <c r="N58" s="13">
        <f>VLOOKUP(A:A,[3]TDSheet!$A:$X,24,0)</f>
        <v>350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291.2</v>
      </c>
      <c r="X58" s="15">
        <v>250</v>
      </c>
      <c r="Y58" s="21" t="str">
        <f>VLOOKUP(A58,[4]Лист1!$A:$B,2,0)</f>
        <v>SU002814</v>
      </c>
      <c r="Z58" s="24">
        <f>IFERROR(VLOOKUP(Y58,[5]Лист1!$J:$L,3,0),0)</f>
        <v>0</v>
      </c>
      <c r="AA58" s="16">
        <f t="shared" si="12"/>
        <v>6.9951923076923084</v>
      </c>
      <c r="AB58" s="13">
        <f t="shared" si="13"/>
        <v>2.874313186813187</v>
      </c>
      <c r="AC58" s="13"/>
      <c r="AD58" s="13"/>
      <c r="AE58" s="13"/>
      <c r="AF58" s="13">
        <f>VLOOKUP(A:A,[1]TDSheet!$A:$AD,30,0)</f>
        <v>0</v>
      </c>
      <c r="AG58" s="13">
        <f>VLOOKUP(A:A,[1]TDSheet!$A:$AE,31,0)</f>
        <v>213.4</v>
      </c>
      <c r="AH58" s="13">
        <f>VLOOKUP(A:A,[1]TDSheet!$A:$AF,32,0)</f>
        <v>213.4</v>
      </c>
      <c r="AI58" s="13">
        <f>VLOOKUP(A:A,[1]TDSheet!$A:$AG,33,0)</f>
        <v>265.60000000000002</v>
      </c>
      <c r="AJ58" s="13">
        <f>VLOOKUP(A:A,[6]TDSheet!$A:$D,4,0)</f>
        <v>235</v>
      </c>
      <c r="AK58" s="13" t="str">
        <f>VLOOKUP(A:A,[1]TDSheet!$A:$AI,35,0)</f>
        <v>ябсент</v>
      </c>
      <c r="AL58" s="13">
        <f t="shared" si="14"/>
        <v>112.5</v>
      </c>
      <c r="AM58" s="13"/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122</v>
      </c>
      <c r="D59" s="8">
        <v>863</v>
      </c>
      <c r="E59" s="8">
        <v>528</v>
      </c>
      <c r="F59" s="8">
        <v>441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546</v>
      </c>
      <c r="K59" s="13">
        <f t="shared" si="10"/>
        <v>-18</v>
      </c>
      <c r="L59" s="13">
        <f>VLOOKUP(A:A,[1]TDSheet!$A:$M,13,0)</f>
        <v>140</v>
      </c>
      <c r="M59" s="13">
        <f>VLOOKUP(A:A,[1]TDSheet!$A:$V,22,0)</f>
        <v>0</v>
      </c>
      <c r="N59" s="13">
        <f>VLOOKUP(A:A,[3]TDSheet!$A:$X,24,0)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105.6</v>
      </c>
      <c r="X59" s="15">
        <v>150</v>
      </c>
      <c r="Y59" s="21" t="str">
        <f>VLOOKUP(A59,[4]Лист1!$A:$B,2,0)</f>
        <v>SU002758</v>
      </c>
      <c r="Z59" s="24">
        <f>IFERROR(VLOOKUP(Y59,[5]Лист1!$J:$L,3,0),0)</f>
        <v>0</v>
      </c>
      <c r="AA59" s="16">
        <f t="shared" si="12"/>
        <v>6.9223484848484853</v>
      </c>
      <c r="AB59" s="13">
        <f t="shared" si="13"/>
        <v>4.1761363636363642</v>
      </c>
      <c r="AC59" s="13"/>
      <c r="AD59" s="13"/>
      <c r="AE59" s="13"/>
      <c r="AF59" s="13">
        <f>VLOOKUP(A:A,[1]TDSheet!$A:$AD,30,0)</f>
        <v>0</v>
      </c>
      <c r="AG59" s="13">
        <f>VLOOKUP(A:A,[1]TDSheet!$A:$AE,31,0)</f>
        <v>94.4</v>
      </c>
      <c r="AH59" s="13">
        <f>VLOOKUP(A:A,[1]TDSheet!$A:$AF,32,0)</f>
        <v>94.4</v>
      </c>
      <c r="AI59" s="13">
        <f>VLOOKUP(A:A,[1]TDSheet!$A:$AG,33,0)</f>
        <v>125.2</v>
      </c>
      <c r="AJ59" s="13">
        <f>VLOOKUP(A:A,[6]TDSheet!$A:$D,4,0)</f>
        <v>167</v>
      </c>
      <c r="AK59" s="13">
        <f>VLOOKUP(A:A,[1]TDSheet!$A:$AI,35,0)</f>
        <v>0</v>
      </c>
      <c r="AL59" s="13">
        <f t="shared" si="14"/>
        <v>60</v>
      </c>
      <c r="AM59" s="13"/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242</v>
      </c>
      <c r="D60" s="8">
        <v>651</v>
      </c>
      <c r="E60" s="8">
        <v>405</v>
      </c>
      <c r="F60" s="8">
        <v>470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430</v>
      </c>
      <c r="K60" s="13">
        <f t="shared" si="10"/>
        <v>-25</v>
      </c>
      <c r="L60" s="13">
        <f>VLOOKUP(A:A,[1]TDSheet!$A:$M,13,0)</f>
        <v>70</v>
      </c>
      <c r="M60" s="13">
        <f>VLOOKUP(A:A,[1]TDSheet!$A:$V,22,0)</f>
        <v>0</v>
      </c>
      <c r="N60" s="13">
        <f>VLOOKUP(A:A,[3]TDSheet!$A:$X,24,0)</f>
        <v>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81</v>
      </c>
      <c r="X60" s="15">
        <v>30</v>
      </c>
      <c r="Y60" s="21" t="str">
        <f>VLOOKUP(A60,[4]Лист1!$A:$B,2,0)</f>
        <v>SU002759</v>
      </c>
      <c r="Z60" s="24">
        <f>IFERROR(VLOOKUP(Y60,[5]Лист1!$J:$L,3,0),0)</f>
        <v>0</v>
      </c>
      <c r="AA60" s="16">
        <f t="shared" si="12"/>
        <v>7.0370370370370372</v>
      </c>
      <c r="AB60" s="13">
        <f t="shared" si="13"/>
        <v>5.8024691358024691</v>
      </c>
      <c r="AC60" s="13"/>
      <c r="AD60" s="13"/>
      <c r="AE60" s="13"/>
      <c r="AF60" s="13">
        <f>VLOOKUP(A:A,[1]TDSheet!$A:$AD,30,0)</f>
        <v>0</v>
      </c>
      <c r="AG60" s="13">
        <f>VLOOKUP(A:A,[1]TDSheet!$A:$AE,31,0)</f>
        <v>85.6</v>
      </c>
      <c r="AH60" s="13">
        <f>VLOOKUP(A:A,[1]TDSheet!$A:$AF,32,0)</f>
        <v>85.6</v>
      </c>
      <c r="AI60" s="13">
        <f>VLOOKUP(A:A,[1]TDSheet!$A:$AG,33,0)</f>
        <v>103.8</v>
      </c>
      <c r="AJ60" s="13">
        <f>VLOOKUP(A:A,[6]TDSheet!$A:$D,4,0)</f>
        <v>112</v>
      </c>
      <c r="AK60" s="13">
        <f>VLOOKUP(A:A,[1]TDSheet!$A:$AI,35,0)</f>
        <v>0</v>
      </c>
      <c r="AL60" s="13">
        <f t="shared" si="14"/>
        <v>12</v>
      </c>
      <c r="AM60" s="13"/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479.55200000000002</v>
      </c>
      <c r="D61" s="8">
        <v>1112.4749999999999</v>
      </c>
      <c r="E61" s="8">
        <v>906.83799999999997</v>
      </c>
      <c r="F61" s="8">
        <v>678.50099999999998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910.27800000000002</v>
      </c>
      <c r="K61" s="13">
        <f t="shared" si="10"/>
        <v>-3.4400000000000546</v>
      </c>
      <c r="L61" s="13">
        <f>VLOOKUP(A:A,[1]TDSheet!$A:$M,13,0)</f>
        <v>150</v>
      </c>
      <c r="M61" s="13">
        <f>VLOOKUP(A:A,[1]TDSheet!$A:$V,22,0)</f>
        <v>100</v>
      </c>
      <c r="N61" s="13">
        <f>VLOOKUP(A:A,[3]TDSheet!$A:$X,24,0)</f>
        <v>120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181.36759999999998</v>
      </c>
      <c r="X61" s="15">
        <v>250</v>
      </c>
      <c r="Y61" s="21" t="str">
        <f>VLOOKUP(A61,[4]Лист1!$A:$B,2,0)</f>
        <v>SU002829</v>
      </c>
      <c r="Z61" s="25">
        <f>IFERROR(VLOOKUP(Y61,[5]Лист1!$J:$L,3,0),0)</f>
        <v>150</v>
      </c>
      <c r="AA61" s="16">
        <f t="shared" si="12"/>
        <v>7.1594981683608321</v>
      </c>
      <c r="AB61" s="13">
        <f t="shared" si="13"/>
        <v>3.7410265119017954</v>
      </c>
      <c r="AC61" s="13"/>
      <c r="AD61" s="13"/>
      <c r="AE61" s="13"/>
      <c r="AF61" s="13">
        <f>VLOOKUP(A:A,[1]TDSheet!$A:$AD,30,0)</f>
        <v>0</v>
      </c>
      <c r="AG61" s="13">
        <f>VLOOKUP(A:A,[1]TDSheet!$A:$AE,31,0)</f>
        <v>213.25880000000001</v>
      </c>
      <c r="AH61" s="13">
        <f>VLOOKUP(A:A,[1]TDSheet!$A:$AF,32,0)</f>
        <v>213.25880000000001</v>
      </c>
      <c r="AI61" s="13">
        <f>VLOOKUP(A:A,[1]TDSheet!$A:$AG,33,0)</f>
        <v>180.03059999999999</v>
      </c>
      <c r="AJ61" s="13">
        <f>VLOOKUP(A:A,[6]TDSheet!$A:$D,4,0)</f>
        <v>136.065</v>
      </c>
      <c r="AK61" s="13" t="str">
        <f>VLOOKUP(A:A,[1]TDSheet!$A:$AI,35,0)</f>
        <v>оконч</v>
      </c>
      <c r="AL61" s="13">
        <f t="shared" si="14"/>
        <v>250</v>
      </c>
      <c r="AM61" s="13"/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663</v>
      </c>
      <c r="D62" s="8">
        <v>1009</v>
      </c>
      <c r="E62" s="8">
        <v>680</v>
      </c>
      <c r="F62" s="8">
        <v>990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682</v>
      </c>
      <c r="K62" s="13">
        <f t="shared" si="10"/>
        <v>-2</v>
      </c>
      <c r="L62" s="13">
        <f>VLOOKUP(A:A,[1]TDSheet!$A:$M,13,0)</f>
        <v>0</v>
      </c>
      <c r="M62" s="13">
        <f>VLOOKUP(A:A,[1]TDSheet!$A:$V,22,0)</f>
        <v>0</v>
      </c>
      <c r="N62" s="13">
        <f>VLOOKUP(A:A,[3]TDSheet!$A:$X,24,0)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136</v>
      </c>
      <c r="X62" s="15">
        <v>500</v>
      </c>
      <c r="Y62" s="21" t="str">
        <f>VLOOKUP(A62,[4]Лист1!$A:$B,2,0)</f>
        <v>SU002841</v>
      </c>
      <c r="Z62" s="24">
        <f>IFERROR(VLOOKUP(Y62,[5]Лист1!$J:$L,3,0),0)</f>
        <v>0</v>
      </c>
      <c r="AA62" s="16">
        <f t="shared" si="12"/>
        <v>10.955882352941176</v>
      </c>
      <c r="AB62" s="13">
        <f t="shared" si="13"/>
        <v>7.2794117647058822</v>
      </c>
      <c r="AC62" s="13"/>
      <c r="AD62" s="13"/>
      <c r="AE62" s="13"/>
      <c r="AF62" s="13">
        <f>VLOOKUP(A:A,[1]TDSheet!$A:$AD,30,0)</f>
        <v>0</v>
      </c>
      <c r="AG62" s="13">
        <f>VLOOKUP(A:A,[1]TDSheet!$A:$AE,31,0)</f>
        <v>118.8</v>
      </c>
      <c r="AH62" s="13">
        <f>VLOOKUP(A:A,[1]TDSheet!$A:$AF,32,0)</f>
        <v>118.8</v>
      </c>
      <c r="AI62" s="13">
        <f>VLOOKUP(A:A,[1]TDSheet!$A:$AG,33,0)</f>
        <v>160.4</v>
      </c>
      <c r="AJ62" s="13">
        <f>VLOOKUP(A:A,[6]TDSheet!$A:$D,4,0)</f>
        <v>171</v>
      </c>
      <c r="AK62" s="13">
        <f>VLOOKUP(A:A,[1]TDSheet!$A:$AI,35,0)</f>
        <v>0</v>
      </c>
      <c r="AL62" s="13">
        <f t="shared" si="14"/>
        <v>50</v>
      </c>
      <c r="AM62" s="13"/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58.08</v>
      </c>
      <c r="D63" s="8">
        <v>298.15600000000001</v>
      </c>
      <c r="E63" s="8">
        <v>216.46600000000001</v>
      </c>
      <c r="F63" s="8">
        <v>138.441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216.68199999999999</v>
      </c>
      <c r="K63" s="13">
        <f t="shared" si="10"/>
        <v>-0.21599999999997976</v>
      </c>
      <c r="L63" s="13">
        <f>VLOOKUP(A:A,[1]TDSheet!$A:$M,13,0)</f>
        <v>50</v>
      </c>
      <c r="M63" s="13">
        <f>VLOOKUP(A:A,[1]TDSheet!$A:$V,22,0)</f>
        <v>20</v>
      </c>
      <c r="N63" s="13">
        <f>VLOOKUP(A:A,[3]TDSheet!$A:$X,24,0)</f>
        <v>40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43.293199999999999</v>
      </c>
      <c r="X63" s="15">
        <v>60</v>
      </c>
      <c r="Y63" s="21" t="s">
        <v>143</v>
      </c>
      <c r="Z63" s="24">
        <f>IFERROR(VLOOKUP(Y63,[5]Лист1!$J:$L,3,0),0)</f>
        <v>0</v>
      </c>
      <c r="AA63" s="16">
        <f t="shared" si="12"/>
        <v>7.1244675838237885</v>
      </c>
      <c r="AB63" s="13">
        <f t="shared" si="13"/>
        <v>3.1977539197841693</v>
      </c>
      <c r="AC63" s="13"/>
      <c r="AD63" s="13"/>
      <c r="AE63" s="13"/>
      <c r="AF63" s="13">
        <f>VLOOKUP(A:A,[1]TDSheet!$A:$AD,30,0)</f>
        <v>0</v>
      </c>
      <c r="AG63" s="13">
        <f>VLOOKUP(A:A,[1]TDSheet!$A:$AE,31,0)</f>
        <v>85.130200000000002</v>
      </c>
      <c r="AH63" s="13">
        <f>VLOOKUP(A:A,[1]TDSheet!$A:$AF,32,0)</f>
        <v>85.130200000000002</v>
      </c>
      <c r="AI63" s="13">
        <f>VLOOKUP(A:A,[1]TDSheet!$A:$AG,33,0)</f>
        <v>43.049599999999998</v>
      </c>
      <c r="AJ63" s="13">
        <f>VLOOKUP(A:A,[6]TDSheet!$A:$D,4,0)</f>
        <v>44.914999999999999</v>
      </c>
      <c r="AK63" s="13">
        <f>VLOOKUP(A:A,[1]TDSheet!$A:$AI,35,0)</f>
        <v>0</v>
      </c>
      <c r="AL63" s="13">
        <f t="shared" si="14"/>
        <v>60</v>
      </c>
      <c r="AM63" s="13"/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1268</v>
      </c>
      <c r="D64" s="8">
        <v>4869</v>
      </c>
      <c r="E64" s="8">
        <v>3787</v>
      </c>
      <c r="F64" s="8">
        <v>2307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3850</v>
      </c>
      <c r="K64" s="13">
        <f t="shared" si="10"/>
        <v>-63</v>
      </c>
      <c r="L64" s="13">
        <f>VLOOKUP(A:A,[1]TDSheet!$A:$M,13,0)</f>
        <v>800</v>
      </c>
      <c r="M64" s="13">
        <f>VLOOKUP(A:A,[1]TDSheet!$A:$V,22,0)</f>
        <v>100</v>
      </c>
      <c r="N64" s="13">
        <f>VLOOKUP(A:A,[3]TDSheet!$A:$X,24,0)</f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677</v>
      </c>
      <c r="X64" s="15">
        <v>900</v>
      </c>
      <c r="Y64" s="21" t="str">
        <f>VLOOKUP(A64,[4]Лист1!$A:$B,2,0)</f>
        <v>SU002842</v>
      </c>
      <c r="Z64" s="24">
        <f>IFERROR(VLOOKUP(Y64,[5]Лист1!$J:$L,3,0),0)</f>
        <v>0</v>
      </c>
      <c r="AA64" s="16">
        <f t="shared" si="12"/>
        <v>7.1004431314623337</v>
      </c>
      <c r="AB64" s="13">
        <f t="shared" si="13"/>
        <v>3.4076809453471197</v>
      </c>
      <c r="AC64" s="13"/>
      <c r="AD64" s="13"/>
      <c r="AE64" s="13"/>
      <c r="AF64" s="13">
        <f>VLOOKUP(A:A,[1]TDSheet!$A:$AD,30,0)</f>
        <v>402</v>
      </c>
      <c r="AG64" s="13">
        <f>VLOOKUP(A:A,[1]TDSheet!$A:$AE,31,0)</f>
        <v>767.4</v>
      </c>
      <c r="AH64" s="13">
        <f>VLOOKUP(A:A,[1]TDSheet!$A:$AF,32,0)</f>
        <v>767.4</v>
      </c>
      <c r="AI64" s="13">
        <f>VLOOKUP(A:A,[1]TDSheet!$A:$AG,33,0)</f>
        <v>701.6</v>
      </c>
      <c r="AJ64" s="13">
        <f>VLOOKUP(A:A,[6]TDSheet!$A:$D,4,0)</f>
        <v>684</v>
      </c>
      <c r="AK64" s="13">
        <f>VLOOKUP(A:A,[1]TDSheet!$A:$AI,35,0)</f>
        <v>0</v>
      </c>
      <c r="AL64" s="13">
        <f t="shared" si="14"/>
        <v>360</v>
      </c>
      <c r="AM64" s="13"/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887</v>
      </c>
      <c r="D65" s="8">
        <v>4305</v>
      </c>
      <c r="E65" s="8">
        <v>3098</v>
      </c>
      <c r="F65" s="8">
        <v>2014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3151</v>
      </c>
      <c r="K65" s="13">
        <f t="shared" si="10"/>
        <v>-53</v>
      </c>
      <c r="L65" s="13">
        <f>VLOOKUP(A:A,[1]TDSheet!$A:$M,13,0)</f>
        <v>800</v>
      </c>
      <c r="M65" s="13">
        <f>VLOOKUP(A:A,[1]TDSheet!$A:$V,22,0)</f>
        <v>150</v>
      </c>
      <c r="N65" s="13">
        <f>VLOOKUP(A:A,[3]TDSheet!$A:$X,24,0)</f>
        <v>650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619.6</v>
      </c>
      <c r="X65" s="15">
        <v>800</v>
      </c>
      <c r="Y65" s="21" t="str">
        <f>VLOOKUP(A65,[4]Лист1!$A:$B,2,0)</f>
        <v>SU002844</v>
      </c>
      <c r="Z65" s="24">
        <f>IFERROR(VLOOKUP(Y65,[5]Лист1!$J:$L,3,0),0)</f>
        <v>0</v>
      </c>
      <c r="AA65" s="16">
        <f t="shared" si="12"/>
        <v>7.1239509360877982</v>
      </c>
      <c r="AB65" s="13">
        <f t="shared" si="13"/>
        <v>3.2504841833440929</v>
      </c>
      <c r="AC65" s="13"/>
      <c r="AD65" s="13"/>
      <c r="AE65" s="13"/>
      <c r="AF65" s="13">
        <f>VLOOKUP(A:A,[1]TDSheet!$A:$AD,30,0)</f>
        <v>0</v>
      </c>
      <c r="AG65" s="13">
        <f>VLOOKUP(A:A,[1]TDSheet!$A:$AE,31,0)</f>
        <v>638.4</v>
      </c>
      <c r="AH65" s="13">
        <f>VLOOKUP(A:A,[1]TDSheet!$A:$AF,32,0)</f>
        <v>638.4</v>
      </c>
      <c r="AI65" s="13">
        <f>VLOOKUP(A:A,[1]TDSheet!$A:$AG,33,0)</f>
        <v>634</v>
      </c>
      <c r="AJ65" s="13">
        <f>VLOOKUP(A:A,[6]TDSheet!$A:$D,4,0)</f>
        <v>603</v>
      </c>
      <c r="AK65" s="13">
        <f>VLOOKUP(A:A,[1]TDSheet!$A:$AI,35,0)</f>
        <v>0</v>
      </c>
      <c r="AL65" s="13">
        <f t="shared" si="14"/>
        <v>320</v>
      </c>
      <c r="AM65" s="13"/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333.05700000000002</v>
      </c>
      <c r="D66" s="8">
        <v>666.86699999999996</v>
      </c>
      <c r="E66" s="8">
        <v>571.40800000000002</v>
      </c>
      <c r="F66" s="8">
        <v>416.71100000000001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576.11900000000003</v>
      </c>
      <c r="K66" s="13">
        <f t="shared" si="10"/>
        <v>-4.7110000000000127</v>
      </c>
      <c r="L66" s="13">
        <f>VLOOKUP(A:A,[1]TDSheet!$A:$M,13,0)</f>
        <v>110</v>
      </c>
      <c r="M66" s="13">
        <f>VLOOKUP(A:A,[1]TDSheet!$A:$V,22,0)</f>
        <v>40</v>
      </c>
      <c r="N66" s="13">
        <f>VLOOKUP(A:A,[3]TDSheet!$A:$X,24,0)</f>
        <v>130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114.2816</v>
      </c>
      <c r="X66" s="15">
        <v>100</v>
      </c>
      <c r="Y66" s="21" t="str">
        <f>VLOOKUP(A66,[4]Лист1!$A:$B,2,0)</f>
        <v>SU002941</v>
      </c>
      <c r="Z66" s="25">
        <f>IFERROR(VLOOKUP(Y66,[5]Лист1!$J:$L,3,0),0)</f>
        <v>150</v>
      </c>
      <c r="AA66" s="16">
        <f t="shared" si="12"/>
        <v>6.9714722230000286</v>
      </c>
      <c r="AB66" s="13">
        <f t="shared" si="13"/>
        <v>3.6463525186906729</v>
      </c>
      <c r="AC66" s="13"/>
      <c r="AD66" s="13"/>
      <c r="AE66" s="13"/>
      <c r="AF66" s="13">
        <f>VLOOKUP(A:A,[1]TDSheet!$A:$AD,30,0)</f>
        <v>0</v>
      </c>
      <c r="AG66" s="13">
        <f>VLOOKUP(A:A,[1]TDSheet!$A:$AE,31,0)</f>
        <v>117.68900000000001</v>
      </c>
      <c r="AH66" s="13">
        <f>VLOOKUP(A:A,[1]TDSheet!$A:$AF,32,0)</f>
        <v>117.68900000000001</v>
      </c>
      <c r="AI66" s="13">
        <f>VLOOKUP(A:A,[1]TDSheet!$A:$AG,33,0)</f>
        <v>113.4478</v>
      </c>
      <c r="AJ66" s="13">
        <f>VLOOKUP(A:A,[6]TDSheet!$A:$D,4,0)</f>
        <v>117.364</v>
      </c>
      <c r="AK66" s="13">
        <f>VLOOKUP(A:A,[1]TDSheet!$A:$AI,35,0)</f>
        <v>0</v>
      </c>
      <c r="AL66" s="13">
        <f t="shared" si="14"/>
        <v>100</v>
      </c>
      <c r="AM66" s="13"/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129.89099999999999</v>
      </c>
      <c r="D67" s="8">
        <v>313.15899999999999</v>
      </c>
      <c r="E67" s="8">
        <v>244.316</v>
      </c>
      <c r="F67" s="8">
        <v>187.911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240.29300000000001</v>
      </c>
      <c r="K67" s="13">
        <f t="shared" si="10"/>
        <v>4.0229999999999961</v>
      </c>
      <c r="L67" s="13">
        <f>VLOOKUP(A:A,[1]TDSheet!$A:$M,13,0)</f>
        <v>60</v>
      </c>
      <c r="M67" s="13">
        <f>VLOOKUP(A:A,[1]TDSheet!$A:$V,22,0)</f>
        <v>0</v>
      </c>
      <c r="N67" s="13">
        <f>VLOOKUP(A:A,[3]TDSheet!$A:$X,24,0)</f>
        <v>30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48.863199999999999</v>
      </c>
      <c r="X67" s="15">
        <v>70</v>
      </c>
      <c r="Y67" s="21" t="str">
        <f>VLOOKUP(A67,[4]Лист1!$A:$B,2,0)</f>
        <v>SU002943</v>
      </c>
      <c r="Z67" s="24">
        <f>IFERROR(VLOOKUP(Y67,[5]Лист1!$J:$L,3,0),0)</f>
        <v>0</v>
      </c>
      <c r="AA67" s="16">
        <f t="shared" si="12"/>
        <v>7.1201026539399797</v>
      </c>
      <c r="AB67" s="13">
        <f t="shared" si="13"/>
        <v>3.8456548077080503</v>
      </c>
      <c r="AC67" s="13"/>
      <c r="AD67" s="13"/>
      <c r="AE67" s="13"/>
      <c r="AF67" s="13">
        <f>VLOOKUP(A:A,[1]TDSheet!$A:$AD,30,0)</f>
        <v>0</v>
      </c>
      <c r="AG67" s="13">
        <f>VLOOKUP(A:A,[1]TDSheet!$A:$AE,31,0)</f>
        <v>55.5732</v>
      </c>
      <c r="AH67" s="13">
        <f>VLOOKUP(A:A,[1]TDSheet!$A:$AF,32,0)</f>
        <v>55.5732</v>
      </c>
      <c r="AI67" s="13">
        <f>VLOOKUP(A:A,[1]TDSheet!$A:$AG,33,0)</f>
        <v>52.587400000000002</v>
      </c>
      <c r="AJ67" s="13">
        <f>VLOOKUP(A:A,[6]TDSheet!$A:$D,4,0)</f>
        <v>59.401000000000003</v>
      </c>
      <c r="AK67" s="13">
        <f>VLOOKUP(A:A,[1]TDSheet!$A:$AI,35,0)</f>
        <v>0</v>
      </c>
      <c r="AL67" s="13">
        <f t="shared" si="14"/>
        <v>70</v>
      </c>
      <c r="AM67" s="13"/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95.59</v>
      </c>
      <c r="D68" s="8">
        <v>2241.933</v>
      </c>
      <c r="E68" s="8">
        <v>1471.922</v>
      </c>
      <c r="F68" s="8">
        <v>830.36199999999997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1577.99</v>
      </c>
      <c r="K68" s="13">
        <f t="shared" si="10"/>
        <v>-106.06799999999998</v>
      </c>
      <c r="L68" s="13">
        <f>VLOOKUP(A:A,[1]TDSheet!$A:$M,13,0)</f>
        <v>300</v>
      </c>
      <c r="M68" s="13">
        <f>VLOOKUP(A:A,[1]TDSheet!$A:$V,22,0)</f>
        <v>150</v>
      </c>
      <c r="N68" s="13">
        <f>VLOOKUP(A:A,[3]TDSheet!$A:$X,24,0)</f>
        <v>300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294.38440000000003</v>
      </c>
      <c r="X68" s="15">
        <v>500</v>
      </c>
      <c r="Y68" s="21" t="s">
        <v>144</v>
      </c>
      <c r="Z68" s="25">
        <f>IFERROR(VLOOKUP(Y68,[5]Лист1!$J:$L,3,0),0)</f>
        <v>150</v>
      </c>
      <c r="AA68" s="16">
        <f t="shared" si="12"/>
        <v>7.0668214755944945</v>
      </c>
      <c r="AB68" s="13">
        <f t="shared" si="13"/>
        <v>2.8206725628124314</v>
      </c>
      <c r="AC68" s="13"/>
      <c r="AD68" s="13"/>
      <c r="AE68" s="13"/>
      <c r="AF68" s="13">
        <f>VLOOKUP(A:A,[1]TDSheet!$A:$AD,30,0)</f>
        <v>0</v>
      </c>
      <c r="AG68" s="13">
        <f>VLOOKUP(A:A,[1]TDSheet!$A:$AE,31,0)</f>
        <v>164.94040000000001</v>
      </c>
      <c r="AH68" s="13">
        <f>VLOOKUP(A:A,[1]TDSheet!$A:$AF,32,0)</f>
        <v>164.94040000000001</v>
      </c>
      <c r="AI68" s="13">
        <f>VLOOKUP(A:A,[1]TDSheet!$A:$AG,33,0)</f>
        <v>283.94479999999999</v>
      </c>
      <c r="AJ68" s="13">
        <f>VLOOKUP(A:A,[6]TDSheet!$A:$D,4,0)</f>
        <v>346.42200000000003</v>
      </c>
      <c r="AK68" s="13" t="str">
        <f>VLOOKUP(A:A,[1]TDSheet!$A:$AI,35,0)</f>
        <v>сниж</v>
      </c>
      <c r="AL68" s="13">
        <f t="shared" si="14"/>
        <v>500</v>
      </c>
      <c r="AM68" s="13"/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156.23599999999999</v>
      </c>
      <c r="D69" s="8">
        <v>311.31099999999998</v>
      </c>
      <c r="E69" s="8">
        <v>253.70099999999999</v>
      </c>
      <c r="F69" s="8">
        <v>210.958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329.91199999999998</v>
      </c>
      <c r="K69" s="13">
        <f t="shared" si="10"/>
        <v>-76.210999999999984</v>
      </c>
      <c r="L69" s="13">
        <f>VLOOKUP(A:A,[1]TDSheet!$A:$M,13,0)</f>
        <v>40</v>
      </c>
      <c r="M69" s="13">
        <f>VLOOKUP(A:A,[1]TDSheet!$A:$V,22,0)</f>
        <v>0</v>
      </c>
      <c r="N69" s="13">
        <f>VLOOKUP(A:A,[3]TDSheet!$A:$X,24,0)</f>
        <v>50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50.740200000000002</v>
      </c>
      <c r="X69" s="15">
        <v>60</v>
      </c>
      <c r="Y69" s="21" t="str">
        <f>VLOOKUP(A69,[4]Лист1!$A:$B,2,0)</f>
        <v>SU002947</v>
      </c>
      <c r="Z69" s="24">
        <f>IFERROR(VLOOKUP(Y69,[5]Лист1!$J:$L,3,0),0)</f>
        <v>0</v>
      </c>
      <c r="AA69" s="16">
        <f t="shared" si="12"/>
        <v>7.1138466147157473</v>
      </c>
      <c r="AB69" s="13">
        <f t="shared" si="13"/>
        <v>4.1576107307420935</v>
      </c>
      <c r="AC69" s="13"/>
      <c r="AD69" s="13"/>
      <c r="AE69" s="13"/>
      <c r="AF69" s="13">
        <f>VLOOKUP(A:A,[1]TDSheet!$A:$AD,30,0)</f>
        <v>0</v>
      </c>
      <c r="AG69" s="13">
        <f>VLOOKUP(A:A,[1]TDSheet!$A:$AE,31,0)</f>
        <v>68.034199999999998</v>
      </c>
      <c r="AH69" s="13">
        <f>VLOOKUP(A:A,[1]TDSheet!$A:$AF,32,0)</f>
        <v>68.034199999999998</v>
      </c>
      <c r="AI69" s="13">
        <f>VLOOKUP(A:A,[1]TDSheet!$A:$AG,33,0)</f>
        <v>51.873000000000005</v>
      </c>
      <c r="AJ69" s="13">
        <f>VLOOKUP(A:A,[6]TDSheet!$A:$D,4,0)</f>
        <v>52.134999999999998</v>
      </c>
      <c r="AK69" s="13">
        <f>VLOOKUP(A:A,[1]TDSheet!$A:$AI,35,0)</f>
        <v>0</v>
      </c>
      <c r="AL69" s="13">
        <f t="shared" si="14"/>
        <v>60</v>
      </c>
      <c r="AM69" s="13"/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92</v>
      </c>
      <c r="D70" s="8">
        <v>105</v>
      </c>
      <c r="E70" s="8">
        <v>155</v>
      </c>
      <c r="F70" s="8">
        <v>41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166</v>
      </c>
      <c r="K70" s="13">
        <f t="shared" si="10"/>
        <v>-11</v>
      </c>
      <c r="L70" s="13">
        <f>VLOOKUP(A:A,[1]TDSheet!$A:$M,13,0)</f>
        <v>20</v>
      </c>
      <c r="M70" s="13">
        <f>VLOOKUP(A:A,[1]TDSheet!$A:$V,22,0)</f>
        <v>40</v>
      </c>
      <c r="N70" s="13">
        <f>VLOOKUP(A:A,[3]TDSheet!$A:$X,24,0)</f>
        <v>40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31</v>
      </c>
      <c r="X70" s="15">
        <v>80</v>
      </c>
      <c r="Y70" s="21" t="str">
        <f>VLOOKUP(A70,[4]Лист1!$A:$B,2,0)</f>
        <v>SU002919</v>
      </c>
      <c r="Z70" s="24">
        <f>IFERROR(VLOOKUP(Y70,[5]Лист1!$J:$L,3,0),0)</f>
        <v>0</v>
      </c>
      <c r="AA70" s="16">
        <f t="shared" si="12"/>
        <v>7.129032258064516</v>
      </c>
      <c r="AB70" s="13">
        <f t="shared" si="13"/>
        <v>1.3225806451612903</v>
      </c>
      <c r="AC70" s="13"/>
      <c r="AD70" s="13"/>
      <c r="AE70" s="13"/>
      <c r="AF70" s="13">
        <f>VLOOKUP(A:A,[1]TDSheet!$A:$AD,30,0)</f>
        <v>0</v>
      </c>
      <c r="AG70" s="13">
        <f>VLOOKUP(A:A,[1]TDSheet!$A:$AE,31,0)</f>
        <v>29</v>
      </c>
      <c r="AH70" s="13">
        <f>VLOOKUP(A:A,[1]TDSheet!$A:$AF,32,0)</f>
        <v>29</v>
      </c>
      <c r="AI70" s="13">
        <f>VLOOKUP(A:A,[1]TDSheet!$A:$AG,33,0)</f>
        <v>22.8</v>
      </c>
      <c r="AJ70" s="13">
        <f>VLOOKUP(A:A,[6]TDSheet!$A:$D,4,0)</f>
        <v>52</v>
      </c>
      <c r="AK70" s="13">
        <f>VLOOKUP(A:A,[1]TDSheet!$A:$AI,35,0)</f>
        <v>0</v>
      </c>
      <c r="AL70" s="13">
        <f t="shared" si="14"/>
        <v>48</v>
      </c>
      <c r="AM70" s="13"/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159</v>
      </c>
      <c r="D71" s="8">
        <v>553</v>
      </c>
      <c r="E71" s="8">
        <v>527</v>
      </c>
      <c r="F71" s="8">
        <v>176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529</v>
      </c>
      <c r="K71" s="13">
        <f t="shared" si="10"/>
        <v>-2</v>
      </c>
      <c r="L71" s="13">
        <f>VLOOKUP(A:A,[1]TDSheet!$A:$M,13,0)</f>
        <v>100</v>
      </c>
      <c r="M71" s="13">
        <f>VLOOKUP(A:A,[1]TDSheet!$A:$V,22,0)</f>
        <v>200</v>
      </c>
      <c r="N71" s="13">
        <f>VLOOKUP(A:A,[3]TDSheet!$A:$X,24,0)</f>
        <v>160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105.4</v>
      </c>
      <c r="X71" s="15">
        <v>100</v>
      </c>
      <c r="Y71" s="21" t="str">
        <f>VLOOKUP(A71,[4]Лист1!$A:$B,2,0)</f>
        <v>SU002916</v>
      </c>
      <c r="Z71" s="24">
        <f>IFERROR(VLOOKUP(Y71,[5]Лист1!$J:$L,3,0),0)</f>
        <v>0</v>
      </c>
      <c r="AA71" s="16">
        <f t="shared" si="12"/>
        <v>6.9829222011385195</v>
      </c>
      <c r="AB71" s="13">
        <f t="shared" si="13"/>
        <v>1.6698292220113851</v>
      </c>
      <c r="AC71" s="13"/>
      <c r="AD71" s="13"/>
      <c r="AE71" s="13"/>
      <c r="AF71" s="13">
        <f>VLOOKUP(A:A,[1]TDSheet!$A:$AD,30,0)</f>
        <v>0</v>
      </c>
      <c r="AG71" s="13">
        <f>VLOOKUP(A:A,[1]TDSheet!$A:$AE,31,0)</f>
        <v>70.2</v>
      </c>
      <c r="AH71" s="13">
        <f>VLOOKUP(A:A,[1]TDSheet!$A:$AF,32,0)</f>
        <v>70.2</v>
      </c>
      <c r="AI71" s="13">
        <f>VLOOKUP(A:A,[1]TDSheet!$A:$AG,33,0)</f>
        <v>80.8</v>
      </c>
      <c r="AJ71" s="13">
        <f>VLOOKUP(A:A,[6]TDSheet!$A:$D,4,0)</f>
        <v>59</v>
      </c>
      <c r="AK71" s="13" t="str">
        <f>VLOOKUP(A:A,[1]TDSheet!$A:$AI,35,0)</f>
        <v>продсент</v>
      </c>
      <c r="AL71" s="13">
        <f t="shared" si="14"/>
        <v>60</v>
      </c>
      <c r="AM71" s="13"/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243</v>
      </c>
      <c r="D72" s="8">
        <v>595</v>
      </c>
      <c r="E72" s="8">
        <v>657</v>
      </c>
      <c r="F72" s="8">
        <v>170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694</v>
      </c>
      <c r="K72" s="13">
        <f t="shared" ref="K72:K109" si="15">E72-J72</f>
        <v>-37</v>
      </c>
      <c r="L72" s="13">
        <f>VLOOKUP(A:A,[1]TDSheet!$A:$M,13,0)</f>
        <v>110</v>
      </c>
      <c r="M72" s="13">
        <f>VLOOKUP(A:A,[1]TDSheet!$A:$V,22,0)</f>
        <v>300</v>
      </c>
      <c r="N72" s="13">
        <f>VLOOKUP(A:A,[3]TDSheet!$A:$X,24,0)</f>
        <v>200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09" si="16">(E72-AF72)/5</f>
        <v>131.4</v>
      </c>
      <c r="X72" s="15">
        <v>150</v>
      </c>
      <c r="Y72" s="21" t="str">
        <f>VLOOKUP(A72,[4]Лист1!$A:$B,2,0)</f>
        <v>SU002918</v>
      </c>
      <c r="Z72" s="24">
        <f>IFERROR(VLOOKUP(Y72,[5]Лист1!$J:$L,3,0),0)</f>
        <v>0</v>
      </c>
      <c r="AA72" s="16">
        <f t="shared" ref="AA72:AA109" si="17">(F72+L72+M72+N72+X72)/W72</f>
        <v>7.077625570776255</v>
      </c>
      <c r="AB72" s="13">
        <f t="shared" ref="AB72:AB109" si="18">F72/W72</f>
        <v>1.2937595129375952</v>
      </c>
      <c r="AC72" s="13"/>
      <c r="AD72" s="13"/>
      <c r="AE72" s="13"/>
      <c r="AF72" s="13">
        <f>VLOOKUP(A:A,[1]TDSheet!$A:$AD,30,0)</f>
        <v>0</v>
      </c>
      <c r="AG72" s="13">
        <f>VLOOKUP(A:A,[1]TDSheet!$A:$AE,31,0)</f>
        <v>108.2</v>
      </c>
      <c r="AH72" s="13">
        <f>VLOOKUP(A:A,[1]TDSheet!$A:$AF,32,0)</f>
        <v>108.2</v>
      </c>
      <c r="AI72" s="13">
        <f>VLOOKUP(A:A,[1]TDSheet!$A:$AG,33,0)</f>
        <v>98.2</v>
      </c>
      <c r="AJ72" s="13">
        <f>VLOOKUP(A:A,[6]TDSheet!$A:$D,4,0)</f>
        <v>93</v>
      </c>
      <c r="AK72" s="13" t="str">
        <f>VLOOKUP(A:A,[1]TDSheet!$A:$AI,35,0)</f>
        <v>продсент</v>
      </c>
      <c r="AL72" s="13">
        <f t="shared" ref="AL72:AL109" si="19">X72*H72</f>
        <v>90</v>
      </c>
      <c r="AM72" s="13"/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59.222000000000001</v>
      </c>
      <c r="D73" s="8">
        <v>208.625</v>
      </c>
      <c r="E73" s="8">
        <v>156.565</v>
      </c>
      <c r="F73" s="8">
        <v>109.914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216.578</v>
      </c>
      <c r="K73" s="13">
        <f t="shared" si="15"/>
        <v>-60.013000000000005</v>
      </c>
      <c r="L73" s="13">
        <f>VLOOKUP(A:A,[1]TDSheet!$A:$M,13,0)</f>
        <v>170</v>
      </c>
      <c r="M73" s="13">
        <f>VLOOKUP(A:A,[1]TDSheet!$A:$V,22,0)</f>
        <v>0</v>
      </c>
      <c r="N73" s="13">
        <f>VLOOKUP(A:A,[3]TDSheet!$A:$X,24,0)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31.312999999999999</v>
      </c>
      <c r="X73" s="15"/>
      <c r="Y73" s="21" t="str">
        <f>VLOOKUP(A73,[4]Лист1!$A:$B,2,0)</f>
        <v>SU002835</v>
      </c>
      <c r="Z73" s="24">
        <f>IFERROR(VLOOKUP(Y73,[5]Лист1!$J:$L,3,0),0)</f>
        <v>0</v>
      </c>
      <c r="AA73" s="16">
        <f t="shared" si="17"/>
        <v>8.9392265193370157</v>
      </c>
      <c r="AB73" s="13">
        <f t="shared" si="18"/>
        <v>3.5101714942675568</v>
      </c>
      <c r="AC73" s="13"/>
      <c r="AD73" s="13"/>
      <c r="AE73" s="13"/>
      <c r="AF73" s="13">
        <f>VLOOKUP(A:A,[1]TDSheet!$A:$AD,30,0)</f>
        <v>0</v>
      </c>
      <c r="AG73" s="13">
        <f>VLOOKUP(A:A,[1]TDSheet!$A:$AE,31,0)</f>
        <v>53.485199999999999</v>
      </c>
      <c r="AH73" s="13">
        <f>VLOOKUP(A:A,[1]TDSheet!$A:$AF,32,0)</f>
        <v>53.485199999999999</v>
      </c>
      <c r="AI73" s="13">
        <f>VLOOKUP(A:A,[1]TDSheet!$A:$AG,33,0)</f>
        <v>50.535199999999996</v>
      </c>
      <c r="AJ73" s="13">
        <f>VLOOKUP(A:A,[6]TDSheet!$A:$D,4,0)</f>
        <v>65.195999999999998</v>
      </c>
      <c r="AK73" s="13" t="str">
        <f>VLOOKUP(A:A,[1]TDSheet!$A:$AI,35,0)</f>
        <v>?</v>
      </c>
      <c r="AL73" s="13">
        <f t="shared" si="19"/>
        <v>0</v>
      </c>
      <c r="AM73" s="13"/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340</v>
      </c>
      <c r="D74" s="8">
        <v>912</v>
      </c>
      <c r="E74" s="8">
        <v>728</v>
      </c>
      <c r="F74" s="8">
        <v>501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735</v>
      </c>
      <c r="K74" s="13">
        <f t="shared" si="15"/>
        <v>-7</v>
      </c>
      <c r="L74" s="13">
        <f>VLOOKUP(A:A,[1]TDSheet!$A:$M,13,0)</f>
        <v>180</v>
      </c>
      <c r="M74" s="13">
        <f>VLOOKUP(A:A,[1]TDSheet!$A:$V,22,0)</f>
        <v>80</v>
      </c>
      <c r="N74" s="13">
        <f>VLOOKUP(A:A,[3]TDSheet!$A:$X,24,0)</f>
        <v>160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145.6</v>
      </c>
      <c r="X74" s="15">
        <v>100</v>
      </c>
      <c r="Y74" s="21" t="s">
        <v>145</v>
      </c>
      <c r="Z74" s="24">
        <f>IFERROR(VLOOKUP(Y74,[5]Лист1!$J:$L,3,0),0)</f>
        <v>0</v>
      </c>
      <c r="AA74" s="16">
        <f t="shared" si="17"/>
        <v>7.0123626373626378</v>
      </c>
      <c r="AB74" s="13">
        <f t="shared" si="18"/>
        <v>3.4409340659340661</v>
      </c>
      <c r="AC74" s="13"/>
      <c r="AD74" s="13"/>
      <c r="AE74" s="13"/>
      <c r="AF74" s="13">
        <f>VLOOKUP(A:A,[1]TDSheet!$A:$AD,30,0)</f>
        <v>0</v>
      </c>
      <c r="AG74" s="13">
        <f>VLOOKUP(A:A,[1]TDSheet!$A:$AE,31,0)</f>
        <v>173.4</v>
      </c>
      <c r="AH74" s="13">
        <f>VLOOKUP(A:A,[1]TDSheet!$A:$AF,32,0)</f>
        <v>173.4</v>
      </c>
      <c r="AI74" s="13">
        <f>VLOOKUP(A:A,[1]TDSheet!$A:$AG,33,0)</f>
        <v>153.6</v>
      </c>
      <c r="AJ74" s="13">
        <f>VLOOKUP(A:A,[6]TDSheet!$A:$D,4,0)</f>
        <v>102</v>
      </c>
      <c r="AK74" s="13" t="str">
        <f>VLOOKUP(A:A,[1]TDSheet!$A:$AI,35,0)</f>
        <v>оконч</v>
      </c>
      <c r="AL74" s="13">
        <f t="shared" si="19"/>
        <v>60</v>
      </c>
      <c r="AM74" s="13"/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185</v>
      </c>
      <c r="D75" s="8">
        <v>1517</v>
      </c>
      <c r="E75" s="8">
        <v>1117</v>
      </c>
      <c r="F75" s="8">
        <v>583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1125</v>
      </c>
      <c r="K75" s="13">
        <f t="shared" si="15"/>
        <v>-8</v>
      </c>
      <c r="L75" s="13">
        <f>VLOOKUP(A:A,[1]TDSheet!$A:$M,13,0)</f>
        <v>240</v>
      </c>
      <c r="M75" s="13">
        <f>VLOOKUP(A:A,[1]TDSheet!$A:$V,22,0)</f>
        <v>300</v>
      </c>
      <c r="N75" s="13">
        <f>VLOOKUP(A:A,[3]TDSheet!$A:$X,24,0)</f>
        <v>280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223.4</v>
      </c>
      <c r="X75" s="15">
        <v>160</v>
      </c>
      <c r="Y75" s="21" t="s">
        <v>146</v>
      </c>
      <c r="Z75" s="24">
        <f>IFERROR(VLOOKUP(Y75,[5]Лист1!$J:$L,3,0),0)</f>
        <v>0</v>
      </c>
      <c r="AA75" s="16">
        <f t="shared" si="17"/>
        <v>6.9964189794091318</v>
      </c>
      <c r="AB75" s="13">
        <f t="shared" si="18"/>
        <v>2.6096687555953446</v>
      </c>
      <c r="AC75" s="13"/>
      <c r="AD75" s="13"/>
      <c r="AE75" s="13"/>
      <c r="AF75" s="13">
        <f>VLOOKUP(A:A,[1]TDSheet!$A:$AD,30,0)</f>
        <v>0</v>
      </c>
      <c r="AG75" s="13">
        <f>VLOOKUP(A:A,[1]TDSheet!$A:$AE,31,0)</f>
        <v>196.4</v>
      </c>
      <c r="AH75" s="13">
        <f>VLOOKUP(A:A,[1]TDSheet!$A:$AF,32,0)</f>
        <v>196.4</v>
      </c>
      <c r="AI75" s="13">
        <f>VLOOKUP(A:A,[1]TDSheet!$A:$AG,33,0)</f>
        <v>201.6</v>
      </c>
      <c r="AJ75" s="13">
        <f>VLOOKUP(A:A,[6]TDSheet!$A:$D,4,0)</f>
        <v>129</v>
      </c>
      <c r="AK75" s="13">
        <f>VLOOKUP(A:A,[1]TDSheet!$A:$AI,35,0)</f>
        <v>0</v>
      </c>
      <c r="AL75" s="13">
        <f t="shared" si="19"/>
        <v>96</v>
      </c>
      <c r="AM75" s="13"/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361</v>
      </c>
      <c r="D76" s="8">
        <v>790</v>
      </c>
      <c r="E76" s="8">
        <v>773</v>
      </c>
      <c r="F76" s="8">
        <v>356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807</v>
      </c>
      <c r="K76" s="13">
        <f t="shared" si="15"/>
        <v>-34</v>
      </c>
      <c r="L76" s="13">
        <f>VLOOKUP(A:A,[1]TDSheet!$A:$M,13,0)</f>
        <v>160</v>
      </c>
      <c r="M76" s="13">
        <f>VLOOKUP(A:A,[1]TDSheet!$A:$V,22,0)</f>
        <v>170</v>
      </c>
      <c r="N76" s="13">
        <f>VLOOKUP(A:A,[3]TDSheet!$A:$X,24,0)</f>
        <v>170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154.6</v>
      </c>
      <c r="X76" s="15">
        <v>220</v>
      </c>
      <c r="Y76" s="21" t="str">
        <f>VLOOKUP(A76,[4]Лист1!$A:$B,2,0)</f>
        <v>SU002983</v>
      </c>
      <c r="Z76" s="24">
        <f>IFERROR(VLOOKUP(Y76,[5]Лист1!$J:$L,3,0),0)</f>
        <v>0</v>
      </c>
      <c r="AA76" s="16">
        <f t="shared" si="17"/>
        <v>6.9598965071151362</v>
      </c>
      <c r="AB76" s="13">
        <f t="shared" si="18"/>
        <v>2.3027166882276844</v>
      </c>
      <c r="AC76" s="13"/>
      <c r="AD76" s="13"/>
      <c r="AE76" s="13"/>
      <c r="AF76" s="13">
        <f>VLOOKUP(A:A,[1]TDSheet!$A:$AD,30,0)</f>
        <v>0</v>
      </c>
      <c r="AG76" s="13">
        <f>VLOOKUP(A:A,[1]TDSheet!$A:$AE,31,0)</f>
        <v>184.8</v>
      </c>
      <c r="AH76" s="13">
        <f>VLOOKUP(A:A,[1]TDSheet!$A:$AF,32,0)</f>
        <v>184.8</v>
      </c>
      <c r="AI76" s="13">
        <f>VLOOKUP(A:A,[1]TDSheet!$A:$AG,33,0)</f>
        <v>139.80000000000001</v>
      </c>
      <c r="AJ76" s="13">
        <f>VLOOKUP(A:A,[6]TDSheet!$A:$D,4,0)</f>
        <v>186</v>
      </c>
      <c r="AK76" s="13">
        <f>VLOOKUP(A:A,[1]TDSheet!$A:$AI,35,0)</f>
        <v>0</v>
      </c>
      <c r="AL76" s="13">
        <f t="shared" si="19"/>
        <v>88</v>
      </c>
      <c r="AM76" s="13"/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124</v>
      </c>
      <c r="D77" s="8">
        <v>1504</v>
      </c>
      <c r="E77" s="8">
        <v>961</v>
      </c>
      <c r="F77" s="8">
        <v>637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1027</v>
      </c>
      <c r="K77" s="13">
        <f t="shared" si="15"/>
        <v>-66</v>
      </c>
      <c r="L77" s="13">
        <f>VLOOKUP(A:A,[1]TDSheet!$A:$M,13,0)</f>
        <v>250</v>
      </c>
      <c r="M77" s="13">
        <f>VLOOKUP(A:A,[1]TDSheet!$A:$V,22,0)</f>
        <v>0</v>
      </c>
      <c r="N77" s="13">
        <f>VLOOKUP(A:A,[3]TDSheet!$A:$X,24,0)</f>
        <v>170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192.2</v>
      </c>
      <c r="X77" s="15">
        <v>300</v>
      </c>
      <c r="Y77" s="21" t="str">
        <f>VLOOKUP(A77,[4]Лист1!$A:$B,2,0)</f>
        <v>SU002984</v>
      </c>
      <c r="Z77" s="24">
        <f>IFERROR(VLOOKUP(Y77,[5]Лист1!$J:$L,3,0),0)</f>
        <v>0</v>
      </c>
      <c r="AA77" s="16">
        <f t="shared" si="17"/>
        <v>7.0603537981269513</v>
      </c>
      <c r="AB77" s="13">
        <f t="shared" si="18"/>
        <v>3.3142559833506766</v>
      </c>
      <c r="AC77" s="13"/>
      <c r="AD77" s="13"/>
      <c r="AE77" s="13"/>
      <c r="AF77" s="13">
        <f>VLOOKUP(A:A,[1]TDSheet!$A:$AD,30,0)</f>
        <v>0</v>
      </c>
      <c r="AG77" s="13">
        <f>VLOOKUP(A:A,[1]TDSheet!$A:$AE,31,0)</f>
        <v>252.8</v>
      </c>
      <c r="AH77" s="13">
        <f>VLOOKUP(A:A,[1]TDSheet!$A:$AF,32,0)</f>
        <v>252.8</v>
      </c>
      <c r="AI77" s="13">
        <f>VLOOKUP(A:A,[1]TDSheet!$A:$AG,33,0)</f>
        <v>206.6</v>
      </c>
      <c r="AJ77" s="13">
        <f>VLOOKUP(A:A,[6]TDSheet!$A:$D,4,0)</f>
        <v>269</v>
      </c>
      <c r="AK77" s="13">
        <f>VLOOKUP(A:A,[1]TDSheet!$A:$AI,35,0)</f>
        <v>0</v>
      </c>
      <c r="AL77" s="13">
        <f t="shared" si="19"/>
        <v>99</v>
      </c>
      <c r="AM77" s="13"/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167</v>
      </c>
      <c r="D78" s="8">
        <v>911</v>
      </c>
      <c r="E78" s="8">
        <v>704</v>
      </c>
      <c r="F78" s="8">
        <v>350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729</v>
      </c>
      <c r="K78" s="13">
        <f t="shared" si="15"/>
        <v>-25</v>
      </c>
      <c r="L78" s="13">
        <f>VLOOKUP(A:A,[1]TDSheet!$A:$M,13,0)</f>
        <v>160</v>
      </c>
      <c r="M78" s="13">
        <f>VLOOKUP(A:A,[1]TDSheet!$A:$V,22,0)</f>
        <v>100</v>
      </c>
      <c r="N78" s="13">
        <f>VLOOKUP(A:A,[3]TDSheet!$A:$X,24,0)</f>
        <v>150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140.80000000000001</v>
      </c>
      <c r="X78" s="15">
        <v>240</v>
      </c>
      <c r="Y78" s="21" t="str">
        <f>VLOOKUP(A78,[4]Лист1!$A:$B,2,0)</f>
        <v>SU002985</v>
      </c>
      <c r="Z78" s="24">
        <f>IFERROR(VLOOKUP(Y78,[5]Лист1!$J:$L,3,0),0)</f>
        <v>0</v>
      </c>
      <c r="AA78" s="16">
        <f t="shared" si="17"/>
        <v>7.1022727272727266</v>
      </c>
      <c r="AB78" s="13">
        <f t="shared" si="18"/>
        <v>2.4857954545454541</v>
      </c>
      <c r="AC78" s="13"/>
      <c r="AD78" s="13"/>
      <c r="AE78" s="13"/>
      <c r="AF78" s="13">
        <f>VLOOKUP(A:A,[1]TDSheet!$A:$AD,30,0)</f>
        <v>0</v>
      </c>
      <c r="AG78" s="13">
        <f>VLOOKUP(A:A,[1]TDSheet!$A:$AE,31,0)</f>
        <v>141.6</v>
      </c>
      <c r="AH78" s="13">
        <f>VLOOKUP(A:A,[1]TDSheet!$A:$AF,32,0)</f>
        <v>141.6</v>
      </c>
      <c r="AI78" s="13">
        <f>VLOOKUP(A:A,[1]TDSheet!$A:$AG,33,0)</f>
        <v>133</v>
      </c>
      <c r="AJ78" s="13">
        <f>VLOOKUP(A:A,[6]TDSheet!$A:$D,4,0)</f>
        <v>184</v>
      </c>
      <c r="AK78" s="13">
        <f>VLOOKUP(A:A,[1]TDSheet!$A:$AI,35,0)</f>
        <v>0</v>
      </c>
      <c r="AL78" s="13">
        <f t="shared" si="19"/>
        <v>84</v>
      </c>
      <c r="AM78" s="13"/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52</v>
      </c>
      <c r="D79" s="8">
        <v>493</v>
      </c>
      <c r="E79" s="8">
        <v>303</v>
      </c>
      <c r="F79" s="8">
        <v>216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384</v>
      </c>
      <c r="K79" s="13">
        <f t="shared" si="15"/>
        <v>-81</v>
      </c>
      <c r="L79" s="13">
        <f>VLOOKUP(A:A,[1]TDSheet!$A:$M,13,0)</f>
        <v>90</v>
      </c>
      <c r="M79" s="13">
        <f>VLOOKUP(A:A,[1]TDSheet!$A:$V,22,0)</f>
        <v>0</v>
      </c>
      <c r="N79" s="13">
        <f>VLOOKUP(A:A,[3]TDSheet!$A:$X,24,0)</f>
        <v>50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60.6</v>
      </c>
      <c r="X79" s="15">
        <v>70</v>
      </c>
      <c r="Y79" s="21" t="s">
        <v>147</v>
      </c>
      <c r="Z79" s="24">
        <f>IFERROR(VLOOKUP(Y79,[5]Лист1!$J:$L,3,0),0)</f>
        <v>0</v>
      </c>
      <c r="AA79" s="16">
        <f t="shared" si="17"/>
        <v>7.0297029702970297</v>
      </c>
      <c r="AB79" s="13">
        <f t="shared" si="18"/>
        <v>3.5643564356435644</v>
      </c>
      <c r="AC79" s="13"/>
      <c r="AD79" s="13"/>
      <c r="AE79" s="13"/>
      <c r="AF79" s="13">
        <f>VLOOKUP(A:A,[1]TDSheet!$A:$AD,30,0)</f>
        <v>0</v>
      </c>
      <c r="AG79" s="13">
        <f>VLOOKUP(A:A,[1]TDSheet!$A:$AE,31,0)</f>
        <v>54.4</v>
      </c>
      <c r="AH79" s="13">
        <f>VLOOKUP(A:A,[1]TDSheet!$A:$AF,32,0)</f>
        <v>54.4</v>
      </c>
      <c r="AI79" s="13">
        <f>VLOOKUP(A:A,[1]TDSheet!$A:$AG,33,0)</f>
        <v>59.6</v>
      </c>
      <c r="AJ79" s="13">
        <f>VLOOKUP(A:A,[6]TDSheet!$A:$D,4,0)</f>
        <v>48</v>
      </c>
      <c r="AK79" s="13">
        <f>VLOOKUP(A:A,[1]TDSheet!$A:$AI,35,0)</f>
        <v>0</v>
      </c>
      <c r="AL79" s="13">
        <f t="shared" si="19"/>
        <v>23.1</v>
      </c>
      <c r="AM79" s="13"/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2245</v>
      </c>
      <c r="D80" s="8">
        <v>3695</v>
      </c>
      <c r="E80" s="8">
        <v>3407</v>
      </c>
      <c r="F80" s="8">
        <v>2470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3484</v>
      </c>
      <c r="K80" s="13">
        <f t="shared" si="15"/>
        <v>-77</v>
      </c>
      <c r="L80" s="13">
        <f>VLOOKUP(A:A,[1]TDSheet!$A:$M,13,0)</f>
        <v>900</v>
      </c>
      <c r="M80" s="13">
        <f>VLOOKUP(A:A,[1]TDSheet!$A:$V,22,0)</f>
        <v>0</v>
      </c>
      <c r="N80" s="13">
        <f>VLOOKUP(A:A,[3]TDSheet!$A:$X,24,0)</f>
        <v>800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681.4</v>
      </c>
      <c r="X80" s="15">
        <v>600</v>
      </c>
      <c r="Y80" s="21" t="str">
        <f>VLOOKUP(A80,[4]Лист1!$A:$B,2,0)</f>
        <v>SU003168</v>
      </c>
      <c r="Z80" s="24">
        <f>IFERROR(VLOOKUP(Y80,[5]Лист1!$J:$L,3,0),0)</f>
        <v>0</v>
      </c>
      <c r="AA80" s="16">
        <f t="shared" si="17"/>
        <v>7.0002935133548583</v>
      </c>
      <c r="AB80" s="13">
        <f t="shared" si="18"/>
        <v>3.6248899324919286</v>
      </c>
      <c r="AC80" s="13"/>
      <c r="AD80" s="13"/>
      <c r="AE80" s="13"/>
      <c r="AF80" s="13">
        <f>VLOOKUP(A:A,[1]TDSheet!$A:$AD,30,0)</f>
        <v>0</v>
      </c>
      <c r="AG80" s="13">
        <f>VLOOKUP(A:A,[1]TDSheet!$A:$AE,31,0)</f>
        <v>970.6</v>
      </c>
      <c r="AH80" s="13">
        <f>VLOOKUP(A:A,[1]TDSheet!$A:$AF,32,0)</f>
        <v>970.6</v>
      </c>
      <c r="AI80" s="13">
        <f>VLOOKUP(A:A,[1]TDSheet!$A:$AG,33,0)</f>
        <v>739.8</v>
      </c>
      <c r="AJ80" s="13">
        <f>VLOOKUP(A:A,[6]TDSheet!$A:$D,4,0)</f>
        <v>675</v>
      </c>
      <c r="AK80" s="13" t="str">
        <f>VLOOKUP(A:A,[1]TDSheet!$A:$AI,35,0)</f>
        <v>оконч</v>
      </c>
      <c r="AL80" s="13">
        <f t="shared" si="19"/>
        <v>210</v>
      </c>
      <c r="AM80" s="13"/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2358</v>
      </c>
      <c r="D81" s="8">
        <v>19932</v>
      </c>
      <c r="E81" s="8">
        <v>14438</v>
      </c>
      <c r="F81" s="8">
        <v>7766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14496</v>
      </c>
      <c r="K81" s="13">
        <f t="shared" si="15"/>
        <v>-58</v>
      </c>
      <c r="L81" s="13">
        <f>VLOOKUP(A:A,[1]TDSheet!$A:$M,13,0)</f>
        <v>2800</v>
      </c>
      <c r="M81" s="13">
        <f>VLOOKUP(A:A,[1]TDSheet!$A:$V,22,0)</f>
        <v>1000</v>
      </c>
      <c r="N81" s="13">
        <f>VLOOKUP(A:A,[3]TDSheet!$A:$X,24,0)</f>
        <v>2400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2227.6</v>
      </c>
      <c r="X81" s="15">
        <v>1700</v>
      </c>
      <c r="Y81" s="21" t="str">
        <f>VLOOKUP(A81,[4]Лист1!$A:$B,2,0)</f>
        <v>SU003167</v>
      </c>
      <c r="Z81" s="24">
        <f>IFERROR(VLOOKUP(Y81,[5]Лист1!$J:$L,3,0),0)</f>
        <v>0</v>
      </c>
      <c r="AA81" s="16">
        <f t="shared" si="17"/>
        <v>7.032680912192494</v>
      </c>
      <c r="AB81" s="13">
        <f t="shared" si="18"/>
        <v>3.4862632429520564</v>
      </c>
      <c r="AC81" s="13"/>
      <c r="AD81" s="13"/>
      <c r="AE81" s="13"/>
      <c r="AF81" s="13">
        <f>VLOOKUP(A:A,[1]TDSheet!$A:$AD,30,0)</f>
        <v>3300</v>
      </c>
      <c r="AG81" s="13">
        <f>VLOOKUP(A:A,[1]TDSheet!$A:$AE,31,0)</f>
        <v>1981.2</v>
      </c>
      <c r="AH81" s="13">
        <f>VLOOKUP(A:A,[1]TDSheet!$A:$AF,32,0)</f>
        <v>1981.2</v>
      </c>
      <c r="AI81" s="13">
        <f>VLOOKUP(A:A,[1]TDSheet!$A:$AG,33,0)</f>
        <v>2322.6</v>
      </c>
      <c r="AJ81" s="13">
        <f>VLOOKUP(A:A,[6]TDSheet!$A:$D,4,0)</f>
        <v>1377</v>
      </c>
      <c r="AK81" s="13" t="str">
        <f>VLOOKUP(A:A,[1]TDSheet!$A:$AI,35,0)</f>
        <v>ябсент</v>
      </c>
      <c r="AL81" s="13">
        <f t="shared" si="19"/>
        <v>595</v>
      </c>
      <c r="AM81" s="13"/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354</v>
      </c>
      <c r="D82" s="8">
        <v>1022</v>
      </c>
      <c r="E82" s="8">
        <v>964</v>
      </c>
      <c r="F82" s="8">
        <v>405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1037</v>
      </c>
      <c r="K82" s="13">
        <f t="shared" si="15"/>
        <v>-73</v>
      </c>
      <c r="L82" s="13">
        <f>VLOOKUP(A:A,[1]TDSheet!$A:$M,13,0)</f>
        <v>180</v>
      </c>
      <c r="M82" s="13">
        <f>VLOOKUP(A:A,[1]TDSheet!$A:$V,22,0)</f>
        <v>200</v>
      </c>
      <c r="N82" s="13">
        <f>VLOOKUP(A:A,[3]TDSheet!$A:$X,24,0)</f>
        <v>250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192.8</v>
      </c>
      <c r="X82" s="15">
        <v>300</v>
      </c>
      <c r="Y82" s="21" t="str">
        <f>VLOOKUP(A82,[4]Лист1!$A:$B,2,0)</f>
        <v>SU003272</v>
      </c>
      <c r="Z82" s="24">
        <f>IFERROR(VLOOKUP(Y82,[5]Лист1!$J:$L,3,0),0)</f>
        <v>0</v>
      </c>
      <c r="AA82" s="16">
        <f t="shared" si="17"/>
        <v>6.9242738589211612</v>
      </c>
      <c r="AB82" s="13">
        <f t="shared" si="18"/>
        <v>2.1006224066390042</v>
      </c>
      <c r="AC82" s="13"/>
      <c r="AD82" s="13"/>
      <c r="AE82" s="13"/>
      <c r="AF82" s="13">
        <f>VLOOKUP(A:A,[1]TDSheet!$A:$AD,30,0)</f>
        <v>0</v>
      </c>
      <c r="AG82" s="13">
        <f>VLOOKUP(A:A,[1]TDSheet!$A:$AE,31,0)</f>
        <v>106</v>
      </c>
      <c r="AH82" s="13">
        <f>VLOOKUP(A:A,[1]TDSheet!$A:$AF,32,0)</f>
        <v>106</v>
      </c>
      <c r="AI82" s="13">
        <f>VLOOKUP(A:A,[1]TDSheet!$A:$AG,33,0)</f>
        <v>157.80000000000001</v>
      </c>
      <c r="AJ82" s="13">
        <f>VLOOKUP(A:A,[6]TDSheet!$A:$D,4,0)</f>
        <v>206</v>
      </c>
      <c r="AK82" s="13">
        <f>VLOOKUP(A:A,[1]TDSheet!$A:$AI,35,0)</f>
        <v>0</v>
      </c>
      <c r="AL82" s="13">
        <f t="shared" si="19"/>
        <v>120</v>
      </c>
      <c r="AM82" s="13"/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27.57</v>
      </c>
      <c r="D83" s="8">
        <v>938.81500000000005</v>
      </c>
      <c r="E83" s="8">
        <v>439.34500000000003</v>
      </c>
      <c r="F83" s="8">
        <v>512.66099999999994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445.40600000000001</v>
      </c>
      <c r="K83" s="13">
        <f t="shared" si="15"/>
        <v>-6.0609999999999786</v>
      </c>
      <c r="L83" s="13">
        <f>VLOOKUP(A:A,[1]TDSheet!$A:$M,13,0)</f>
        <v>90</v>
      </c>
      <c r="M83" s="13">
        <f>VLOOKUP(A:A,[1]TDSheet!$A:$V,22,0)</f>
        <v>0</v>
      </c>
      <c r="N83" s="13">
        <f>VLOOKUP(A:A,[3]TDSheet!$A:$X,24,0)</f>
        <v>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87.869</v>
      </c>
      <c r="X83" s="15">
        <v>30</v>
      </c>
      <c r="Y83" s="21" t="str">
        <f>VLOOKUP(A83,[4]Лист1!$A:$B,2,0)</f>
        <v>SU003271</v>
      </c>
      <c r="Z83" s="24">
        <f>IFERROR(VLOOKUP(Y83,[5]Лист1!$J:$L,3,0),0)</f>
        <v>0</v>
      </c>
      <c r="AA83" s="16">
        <f t="shared" si="17"/>
        <v>7.2000477984272031</v>
      </c>
      <c r="AB83" s="13">
        <f t="shared" si="18"/>
        <v>5.8343784497376774</v>
      </c>
      <c r="AC83" s="13"/>
      <c r="AD83" s="13"/>
      <c r="AE83" s="13"/>
      <c r="AF83" s="13">
        <f>VLOOKUP(A:A,[1]TDSheet!$A:$AD,30,0)</f>
        <v>0</v>
      </c>
      <c r="AG83" s="13">
        <f>VLOOKUP(A:A,[1]TDSheet!$A:$AE,31,0)</f>
        <v>102.465</v>
      </c>
      <c r="AH83" s="13">
        <f>VLOOKUP(A:A,[1]TDSheet!$A:$AF,32,0)</f>
        <v>102.465</v>
      </c>
      <c r="AI83" s="13">
        <f>VLOOKUP(A:A,[1]TDSheet!$A:$AG,33,0)</f>
        <v>110.8706</v>
      </c>
      <c r="AJ83" s="13">
        <f>VLOOKUP(A:A,[6]TDSheet!$A:$D,4,0)</f>
        <v>52.067</v>
      </c>
      <c r="AK83" s="13">
        <f>VLOOKUP(A:A,[1]TDSheet!$A:$AI,35,0)</f>
        <v>0</v>
      </c>
      <c r="AL83" s="13">
        <f t="shared" si="19"/>
        <v>30</v>
      </c>
      <c r="AM83" s="13"/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131</v>
      </c>
      <c r="D84" s="8">
        <v>397</v>
      </c>
      <c r="E84" s="8">
        <v>279</v>
      </c>
      <c r="F84" s="8">
        <v>248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297</v>
      </c>
      <c r="K84" s="13">
        <f t="shared" si="15"/>
        <v>-18</v>
      </c>
      <c r="L84" s="13">
        <f>VLOOKUP(A:A,[1]TDSheet!$A:$M,13,0)</f>
        <v>30</v>
      </c>
      <c r="M84" s="13">
        <f>VLOOKUP(A:A,[1]TDSheet!$A:$V,22,0)</f>
        <v>0</v>
      </c>
      <c r="N84" s="13">
        <f>VLOOKUP(A:A,[3]TDSheet!$A:$X,24,0)</f>
        <v>40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55.8</v>
      </c>
      <c r="X84" s="15">
        <v>80</v>
      </c>
      <c r="Y84" s="21" t="str">
        <f>VLOOKUP(A84,[4]Лист1!$A:$B,2,0)</f>
        <v>SU003274</v>
      </c>
      <c r="Z84" s="24">
        <f>IFERROR(VLOOKUP(Y84,[5]Лист1!$J:$L,3,0),0)</f>
        <v>0</v>
      </c>
      <c r="AA84" s="16">
        <f t="shared" si="17"/>
        <v>7.1326164874551976</v>
      </c>
      <c r="AB84" s="13">
        <f t="shared" si="18"/>
        <v>4.4444444444444446</v>
      </c>
      <c r="AC84" s="13"/>
      <c r="AD84" s="13"/>
      <c r="AE84" s="13"/>
      <c r="AF84" s="13">
        <f>VLOOKUP(A:A,[1]TDSheet!$A:$AD,30,0)</f>
        <v>0</v>
      </c>
      <c r="AG84" s="13">
        <f>VLOOKUP(A:A,[1]TDSheet!$A:$AE,31,0)</f>
        <v>74.599999999999994</v>
      </c>
      <c r="AH84" s="13">
        <f>VLOOKUP(A:A,[1]TDSheet!$A:$AF,32,0)</f>
        <v>74.599999999999994</v>
      </c>
      <c r="AI84" s="13">
        <f>VLOOKUP(A:A,[1]TDSheet!$A:$AG,33,0)</f>
        <v>59.4</v>
      </c>
      <c r="AJ84" s="13">
        <f>VLOOKUP(A:A,[6]TDSheet!$A:$D,4,0)</f>
        <v>50</v>
      </c>
      <c r="AK84" s="13">
        <f>VLOOKUP(A:A,[1]TDSheet!$A:$AI,35,0)</f>
        <v>0</v>
      </c>
      <c r="AL84" s="13">
        <f t="shared" si="19"/>
        <v>32</v>
      </c>
      <c r="AM84" s="13"/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43.353000000000002</v>
      </c>
      <c r="D85" s="8">
        <v>105.486</v>
      </c>
      <c r="E85" s="8">
        <v>66.491</v>
      </c>
      <c r="F85" s="8">
        <v>80.869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64.929000000000002</v>
      </c>
      <c r="K85" s="13">
        <f t="shared" si="15"/>
        <v>1.5619999999999976</v>
      </c>
      <c r="L85" s="13">
        <f>VLOOKUP(A:A,[1]TDSheet!$A:$M,13,0)</f>
        <v>20</v>
      </c>
      <c r="M85" s="13">
        <f>VLOOKUP(A:A,[1]TDSheet!$A:$V,22,0)</f>
        <v>0</v>
      </c>
      <c r="N85" s="13">
        <f>VLOOKUP(A:A,[3]TDSheet!$A:$X,24,0)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13.2982</v>
      </c>
      <c r="X85" s="15"/>
      <c r="Y85" s="21" t="str">
        <f>VLOOKUP(A85,[4]Лист1!$A:$B,2,0)</f>
        <v>SU003273</v>
      </c>
      <c r="Z85" s="24">
        <f>IFERROR(VLOOKUP(Y85,[5]Лист1!$J:$L,3,0),0)</f>
        <v>0</v>
      </c>
      <c r="AA85" s="16">
        <f t="shared" si="17"/>
        <v>7.5851619016107446</v>
      </c>
      <c r="AB85" s="13">
        <f t="shared" si="18"/>
        <v>6.0811989592576436</v>
      </c>
      <c r="AC85" s="13"/>
      <c r="AD85" s="13"/>
      <c r="AE85" s="13"/>
      <c r="AF85" s="13">
        <f>VLOOKUP(A:A,[1]TDSheet!$A:$AD,30,0)</f>
        <v>0</v>
      </c>
      <c r="AG85" s="13">
        <f>VLOOKUP(A:A,[1]TDSheet!$A:$AE,31,0)</f>
        <v>16.210799999999999</v>
      </c>
      <c r="AH85" s="13">
        <f>VLOOKUP(A:A,[1]TDSheet!$A:$AF,32,0)</f>
        <v>16.210799999999999</v>
      </c>
      <c r="AI85" s="13">
        <f>VLOOKUP(A:A,[1]TDSheet!$A:$AG,33,0)</f>
        <v>15.334999999999999</v>
      </c>
      <c r="AJ85" s="13">
        <f>VLOOKUP(A:A,[6]TDSheet!$A:$D,4,0)</f>
        <v>11.54</v>
      </c>
      <c r="AK85" s="13">
        <f>VLOOKUP(A:A,[1]TDSheet!$A:$AI,35,0)</f>
        <v>0</v>
      </c>
      <c r="AL85" s="13">
        <f t="shared" si="19"/>
        <v>0</v>
      </c>
      <c r="AM85" s="13"/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495</v>
      </c>
      <c r="D86" s="8">
        <v>676</v>
      </c>
      <c r="E86" s="8">
        <v>732</v>
      </c>
      <c r="F86" s="8">
        <v>426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745</v>
      </c>
      <c r="K86" s="13">
        <f t="shared" si="15"/>
        <v>-13</v>
      </c>
      <c r="L86" s="13">
        <f>VLOOKUP(A:A,[1]TDSheet!$A:$M,13,0)</f>
        <v>140</v>
      </c>
      <c r="M86" s="13">
        <f>VLOOKUP(A:A,[1]TDSheet!$A:$V,22,0)</f>
        <v>100</v>
      </c>
      <c r="N86" s="13">
        <f>VLOOKUP(A:A,[3]TDSheet!$A:$X,24,0)</f>
        <v>150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146.4</v>
      </c>
      <c r="X86" s="15">
        <v>200</v>
      </c>
      <c r="Y86" s="21" t="s">
        <v>148</v>
      </c>
      <c r="Z86" s="24">
        <f>IFERROR(VLOOKUP(Y86,[5]Лист1!$J:$L,3,0),0)</f>
        <v>0</v>
      </c>
      <c r="AA86" s="16">
        <f t="shared" si="17"/>
        <v>6.9398907103825138</v>
      </c>
      <c r="AB86" s="13">
        <f t="shared" si="18"/>
        <v>2.9098360655737703</v>
      </c>
      <c r="AC86" s="13"/>
      <c r="AD86" s="13"/>
      <c r="AE86" s="13"/>
      <c r="AF86" s="13">
        <f>VLOOKUP(A:A,[1]TDSheet!$A:$AD,30,0)</f>
        <v>0</v>
      </c>
      <c r="AG86" s="13">
        <f>VLOOKUP(A:A,[1]TDSheet!$A:$AE,31,0)</f>
        <v>207.2</v>
      </c>
      <c r="AH86" s="13">
        <f>VLOOKUP(A:A,[1]TDSheet!$A:$AF,32,0)</f>
        <v>207.2</v>
      </c>
      <c r="AI86" s="13">
        <f>VLOOKUP(A:A,[1]TDSheet!$A:$AG,33,0)</f>
        <v>142</v>
      </c>
      <c r="AJ86" s="13">
        <f>VLOOKUP(A:A,[6]TDSheet!$A:$D,4,0)</f>
        <v>153</v>
      </c>
      <c r="AK86" s="13">
        <f>VLOOKUP(A:A,[1]TDSheet!$A:$AI,35,0)</f>
        <v>0</v>
      </c>
      <c r="AL86" s="13">
        <f t="shared" si="19"/>
        <v>40</v>
      </c>
      <c r="AM86" s="13"/>
      <c r="AN86" s="13"/>
      <c r="AO86" s="13"/>
      <c r="AP86" s="13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588</v>
      </c>
      <c r="D87" s="8">
        <v>764</v>
      </c>
      <c r="E87" s="8">
        <v>1104</v>
      </c>
      <c r="F87" s="8">
        <v>247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1104</v>
      </c>
      <c r="K87" s="13">
        <f t="shared" si="15"/>
        <v>0</v>
      </c>
      <c r="L87" s="13">
        <f>VLOOKUP(A:A,[1]TDSheet!$A:$M,13,0)</f>
        <v>160</v>
      </c>
      <c r="M87" s="13">
        <f>VLOOKUP(A:A,[1]TDSheet!$A:$V,22,0)</f>
        <v>300</v>
      </c>
      <c r="N87" s="13">
        <f>VLOOKUP(A:A,[3]TDSheet!$A:$X,24,0)</f>
        <v>300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220.8</v>
      </c>
      <c r="X87" s="15">
        <v>500</v>
      </c>
      <c r="Y87" s="21" t="s">
        <v>149</v>
      </c>
      <c r="Z87" s="24">
        <f>IFERROR(VLOOKUP(Y87,[5]Лист1!$J:$L,3,0),0)</f>
        <v>0</v>
      </c>
      <c r="AA87" s="16">
        <f t="shared" si="17"/>
        <v>6.8251811594202891</v>
      </c>
      <c r="AB87" s="13">
        <f t="shared" si="18"/>
        <v>1.118659420289855</v>
      </c>
      <c r="AC87" s="13"/>
      <c r="AD87" s="13"/>
      <c r="AE87" s="13"/>
      <c r="AF87" s="13">
        <f>VLOOKUP(A:A,[1]TDSheet!$A:$AD,30,0)</f>
        <v>0</v>
      </c>
      <c r="AG87" s="13">
        <f>VLOOKUP(A:A,[1]TDSheet!$A:$AE,31,0)</f>
        <v>78.2</v>
      </c>
      <c r="AH87" s="13">
        <f>VLOOKUP(A:A,[1]TDSheet!$A:$AF,32,0)</f>
        <v>78.2</v>
      </c>
      <c r="AI87" s="13">
        <f>VLOOKUP(A:A,[1]TDSheet!$A:$AG,33,0)</f>
        <v>143.80000000000001</v>
      </c>
      <c r="AJ87" s="13">
        <f>VLOOKUP(A:A,[6]TDSheet!$A:$D,4,0)</f>
        <v>214</v>
      </c>
      <c r="AK87" s="13" t="str">
        <f>VLOOKUP(A:A,[1]TDSheet!$A:$AI,35,0)</f>
        <v>мелакц</v>
      </c>
      <c r="AL87" s="13">
        <f t="shared" si="19"/>
        <v>150</v>
      </c>
      <c r="AM87" s="13"/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192.08199999999999</v>
      </c>
      <c r="D88" s="8">
        <v>510.48</v>
      </c>
      <c r="E88" s="8">
        <v>513.98500000000001</v>
      </c>
      <c r="F88" s="8">
        <v>183.495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537.06200000000001</v>
      </c>
      <c r="K88" s="13">
        <f t="shared" si="15"/>
        <v>-23.076999999999998</v>
      </c>
      <c r="L88" s="13">
        <f>VLOOKUP(A:A,[1]TDSheet!$A:$M,13,0)</f>
        <v>100</v>
      </c>
      <c r="M88" s="13">
        <f>VLOOKUP(A:A,[1]TDSheet!$A:$V,22,0)</f>
        <v>200</v>
      </c>
      <c r="N88" s="13">
        <f>VLOOKUP(A:A,[3]TDSheet!$A:$X,24,0)</f>
        <v>100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102.797</v>
      </c>
      <c r="X88" s="15">
        <v>150</v>
      </c>
      <c r="Y88" s="21" t="s">
        <v>150</v>
      </c>
      <c r="Z88" s="24">
        <f>IFERROR(VLOOKUP(Y88,[5]Лист1!$J:$L,3,0),0)</f>
        <v>0</v>
      </c>
      <c r="AA88" s="16">
        <f t="shared" si="17"/>
        <v>7.1353736003968988</v>
      </c>
      <c r="AB88" s="13">
        <f t="shared" si="18"/>
        <v>1.7850229092288687</v>
      </c>
      <c r="AC88" s="13"/>
      <c r="AD88" s="13"/>
      <c r="AE88" s="13"/>
      <c r="AF88" s="13">
        <f>VLOOKUP(A:A,[1]TDSheet!$A:$AD,30,0)</f>
        <v>0</v>
      </c>
      <c r="AG88" s="13">
        <f>VLOOKUP(A:A,[1]TDSheet!$A:$AE,31,0)</f>
        <v>84.633799999999994</v>
      </c>
      <c r="AH88" s="13">
        <f>VLOOKUP(A:A,[1]TDSheet!$A:$AF,32,0)</f>
        <v>84.633799999999994</v>
      </c>
      <c r="AI88" s="13">
        <f>VLOOKUP(A:A,[1]TDSheet!$A:$AG,33,0)</f>
        <v>83.373800000000003</v>
      </c>
      <c r="AJ88" s="13">
        <f>VLOOKUP(A:A,[6]TDSheet!$A:$D,4,0)</f>
        <v>93.483999999999995</v>
      </c>
      <c r="AK88" s="13">
        <f>VLOOKUP(A:A,[1]TDSheet!$A:$AI,35,0)</f>
        <v>0</v>
      </c>
      <c r="AL88" s="13">
        <f t="shared" si="19"/>
        <v>150</v>
      </c>
      <c r="AM88" s="13"/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2669.5659999999998</v>
      </c>
      <c r="D89" s="8">
        <v>4848.9530000000004</v>
      </c>
      <c r="E89" s="8">
        <v>4193.9040000000005</v>
      </c>
      <c r="F89" s="8">
        <v>3246.84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4269.04</v>
      </c>
      <c r="K89" s="13">
        <f t="shared" si="15"/>
        <v>-75.135999999999513</v>
      </c>
      <c r="L89" s="13">
        <f>VLOOKUP(A:A,[1]TDSheet!$A:$M,13,0)</f>
        <v>800</v>
      </c>
      <c r="M89" s="13">
        <f>VLOOKUP(A:A,[1]TDSheet!$A:$V,22,0)</f>
        <v>300</v>
      </c>
      <c r="N89" s="13">
        <f>VLOOKUP(A:A,[3]TDSheet!$A:$X,24,0)</f>
        <v>900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838.78080000000011</v>
      </c>
      <c r="X89" s="15">
        <v>1000</v>
      </c>
      <c r="Y89" s="21" t="str">
        <f>VLOOKUP(A89,[4]Лист1!$A:$B,2,0)</f>
        <v>SU003423</v>
      </c>
      <c r="Z89" s="25">
        <f>IFERROR(VLOOKUP(Y89,[5]Лист1!$J:$L,3,0),0)</f>
        <v>150</v>
      </c>
      <c r="AA89" s="16">
        <f t="shared" si="17"/>
        <v>7.4475238345942101</v>
      </c>
      <c r="AB89" s="13">
        <f t="shared" si="18"/>
        <v>3.8709040550284408</v>
      </c>
      <c r="AC89" s="13"/>
      <c r="AD89" s="13"/>
      <c r="AE89" s="13"/>
      <c r="AF89" s="13">
        <f>VLOOKUP(A:A,[1]TDSheet!$A:$AD,30,0)</f>
        <v>0</v>
      </c>
      <c r="AG89" s="13">
        <f>VLOOKUP(A:A,[1]TDSheet!$A:$AE,31,0)</f>
        <v>990.45480000000009</v>
      </c>
      <c r="AH89" s="13">
        <f>VLOOKUP(A:A,[1]TDSheet!$A:$AF,32,0)</f>
        <v>990.45480000000009</v>
      </c>
      <c r="AI89" s="13">
        <f>VLOOKUP(A:A,[1]TDSheet!$A:$AG,33,0)</f>
        <v>815.20180000000005</v>
      </c>
      <c r="AJ89" s="13">
        <f>VLOOKUP(A:A,[6]TDSheet!$A:$D,4,0)</f>
        <v>678.13900000000001</v>
      </c>
      <c r="AK89" s="13" t="str">
        <f>VLOOKUP(A:A,[1]TDSheet!$A:$AI,35,0)</f>
        <v>оконч</v>
      </c>
      <c r="AL89" s="13">
        <f t="shared" si="19"/>
        <v>1000</v>
      </c>
      <c r="AM89" s="13"/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3093.384</v>
      </c>
      <c r="D90" s="8">
        <v>8158.0129999999999</v>
      </c>
      <c r="E90" s="8">
        <v>7591.8370000000004</v>
      </c>
      <c r="F90" s="8">
        <v>3588.9569999999999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7746.2380000000003</v>
      </c>
      <c r="K90" s="13">
        <f t="shared" si="15"/>
        <v>-154.40099999999984</v>
      </c>
      <c r="L90" s="13">
        <f>VLOOKUP(A:A,[1]TDSheet!$A:$M,13,0)</f>
        <v>1200</v>
      </c>
      <c r="M90" s="13">
        <f>VLOOKUP(A:A,[1]TDSheet!$A:$V,22,0)</f>
        <v>2800</v>
      </c>
      <c r="N90" s="13">
        <f>VLOOKUP(A:A,[3]TDSheet!$A:$X,24,0)</f>
        <v>1800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1512.3870000000002</v>
      </c>
      <c r="X90" s="15">
        <v>1400</v>
      </c>
      <c r="Y90" s="21" t="str">
        <f>VLOOKUP(A90,[4]Лист1!$A:$B,2,0)</f>
        <v>SU003420</v>
      </c>
      <c r="Z90" s="24">
        <f>IFERROR(VLOOKUP(Y90,[5]Лист1!$J:$L,3,0),0)</f>
        <v>0</v>
      </c>
      <c r="AA90" s="16">
        <f t="shared" si="17"/>
        <v>7.1337276768446163</v>
      </c>
      <c r="AB90" s="13">
        <f t="shared" si="18"/>
        <v>2.3730414239212578</v>
      </c>
      <c r="AC90" s="13"/>
      <c r="AD90" s="13"/>
      <c r="AE90" s="13"/>
      <c r="AF90" s="13">
        <f>VLOOKUP(A:A,[1]TDSheet!$A:$AD,30,0)</f>
        <v>29.902000000000001</v>
      </c>
      <c r="AG90" s="13">
        <f>VLOOKUP(A:A,[1]TDSheet!$A:$AE,31,0)</f>
        <v>1068.8409999999999</v>
      </c>
      <c r="AH90" s="13">
        <f>VLOOKUP(A:A,[1]TDSheet!$A:$AF,32,0)</f>
        <v>1068.8409999999999</v>
      </c>
      <c r="AI90" s="13">
        <f>VLOOKUP(A:A,[1]TDSheet!$A:$AG,33,0)</f>
        <v>1247.8334</v>
      </c>
      <c r="AJ90" s="13">
        <f>VLOOKUP(A:A,[6]TDSheet!$A:$D,4,0)</f>
        <v>936.37599999999998</v>
      </c>
      <c r="AK90" s="13" t="str">
        <f>VLOOKUP(A:A,[1]TDSheet!$A:$AI,35,0)</f>
        <v>ябсент</v>
      </c>
      <c r="AL90" s="13">
        <f t="shared" si="19"/>
        <v>1400</v>
      </c>
      <c r="AM90" s="13"/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2644.1819999999998</v>
      </c>
      <c r="D91" s="8">
        <v>8699.9290000000001</v>
      </c>
      <c r="E91" s="8">
        <v>6378.7709999999997</v>
      </c>
      <c r="F91" s="8">
        <v>4878.2709999999997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6535.6319999999996</v>
      </c>
      <c r="K91" s="13">
        <f t="shared" si="15"/>
        <v>-156.86099999999988</v>
      </c>
      <c r="L91" s="13">
        <f>VLOOKUP(A:A,[1]TDSheet!$A:$M,13,0)</f>
        <v>1500</v>
      </c>
      <c r="M91" s="13">
        <f>VLOOKUP(A:A,[1]TDSheet!$A:$V,22,0)</f>
        <v>200</v>
      </c>
      <c r="N91" s="13">
        <f>VLOOKUP(A:A,[3]TDSheet!$A:$X,24,0)</f>
        <v>900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1269.81</v>
      </c>
      <c r="X91" s="15">
        <v>1500</v>
      </c>
      <c r="Y91" s="21" t="str">
        <f>VLOOKUP(A91,[4]Лист1!$A:$B,2,0)</f>
        <v>SU003422</v>
      </c>
      <c r="Z91" s="24">
        <f>IFERROR(VLOOKUP(Y91,[5]Лист1!$J:$L,3,0),0)</f>
        <v>0</v>
      </c>
      <c r="AA91" s="16">
        <f t="shared" si="17"/>
        <v>7.0705625251021811</v>
      </c>
      <c r="AB91" s="13">
        <f t="shared" si="18"/>
        <v>3.8417330151754987</v>
      </c>
      <c r="AC91" s="13"/>
      <c r="AD91" s="13"/>
      <c r="AE91" s="13"/>
      <c r="AF91" s="13">
        <f>VLOOKUP(A:A,[1]TDSheet!$A:$AD,30,0)</f>
        <v>29.721</v>
      </c>
      <c r="AG91" s="13">
        <f>VLOOKUP(A:A,[1]TDSheet!$A:$AE,31,0)</f>
        <v>1742.1896000000002</v>
      </c>
      <c r="AH91" s="13">
        <f>VLOOKUP(A:A,[1]TDSheet!$A:$AF,32,0)</f>
        <v>1742.1896000000002</v>
      </c>
      <c r="AI91" s="13">
        <f>VLOOKUP(A:A,[1]TDSheet!$A:$AG,33,0)</f>
        <v>1336.8832</v>
      </c>
      <c r="AJ91" s="13">
        <f>VLOOKUP(A:A,[6]TDSheet!$A:$D,4,0)</f>
        <v>1318.1769999999999</v>
      </c>
      <c r="AK91" s="13" t="str">
        <f>VLOOKUP(A:A,[1]TDSheet!$A:$AI,35,0)</f>
        <v>сниж</v>
      </c>
      <c r="AL91" s="13">
        <f t="shared" si="19"/>
        <v>1500</v>
      </c>
      <c r="AM91" s="13"/>
      <c r="AN91" s="13"/>
      <c r="AO91" s="13"/>
      <c r="AP91" s="13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116.76900000000001</v>
      </c>
      <c r="D92" s="8">
        <v>313.858</v>
      </c>
      <c r="E92" s="8">
        <v>243.83099999999999</v>
      </c>
      <c r="F92" s="8">
        <v>174.59700000000001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250.792</v>
      </c>
      <c r="K92" s="13">
        <f t="shared" si="15"/>
        <v>-6.9610000000000127</v>
      </c>
      <c r="L92" s="13">
        <f>VLOOKUP(A:A,[1]TDSheet!$A:$M,13,0)</f>
        <v>40</v>
      </c>
      <c r="M92" s="13">
        <f>VLOOKUP(A:A,[1]TDSheet!$A:$V,22,0)</f>
        <v>30</v>
      </c>
      <c r="N92" s="13">
        <f>VLOOKUP(A:A,[3]TDSheet!$A:$X,24,0)</f>
        <v>40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48.766199999999998</v>
      </c>
      <c r="X92" s="15">
        <v>60</v>
      </c>
      <c r="Y92" s="21" t="str">
        <f>VLOOKUP(A92,[4]Лист1!$A:$B,2,0)</f>
        <v>SU003425</v>
      </c>
      <c r="Z92" s="24">
        <f>IFERROR(VLOOKUP(Y92,[5]Лист1!$J:$L,3,0),0)</f>
        <v>0</v>
      </c>
      <c r="AA92" s="16">
        <f t="shared" si="17"/>
        <v>7.0663082216781294</v>
      </c>
      <c r="AB92" s="13">
        <f t="shared" si="18"/>
        <v>3.5802871661109541</v>
      </c>
      <c r="AC92" s="13"/>
      <c r="AD92" s="13"/>
      <c r="AE92" s="13"/>
      <c r="AF92" s="13">
        <f>VLOOKUP(A:A,[1]TDSheet!$A:$AD,30,0)</f>
        <v>0</v>
      </c>
      <c r="AG92" s="13">
        <f>VLOOKUP(A:A,[1]TDSheet!$A:$AE,31,0)</f>
        <v>41.861200000000004</v>
      </c>
      <c r="AH92" s="13">
        <f>VLOOKUP(A:A,[1]TDSheet!$A:$AF,32,0)</f>
        <v>41.861200000000004</v>
      </c>
      <c r="AI92" s="13">
        <f>VLOOKUP(A:A,[1]TDSheet!$A:$AG,33,0)</f>
        <v>45.338799999999999</v>
      </c>
      <c r="AJ92" s="13">
        <f>VLOOKUP(A:A,[6]TDSheet!$A:$D,4,0)</f>
        <v>62.19</v>
      </c>
      <c r="AK92" s="13">
        <f>VLOOKUP(A:A,[1]TDSheet!$A:$AI,35,0)</f>
        <v>0</v>
      </c>
      <c r="AL92" s="13">
        <f t="shared" si="19"/>
        <v>60</v>
      </c>
      <c r="AM92" s="13"/>
      <c r="AN92" s="13"/>
      <c r="AO92" s="13"/>
      <c r="AP92" s="13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89</v>
      </c>
      <c r="D93" s="8">
        <v>92</v>
      </c>
      <c r="E93" s="8">
        <v>129</v>
      </c>
      <c r="F93" s="8">
        <v>51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157</v>
      </c>
      <c r="K93" s="13">
        <f t="shared" si="15"/>
        <v>-28</v>
      </c>
      <c r="L93" s="13">
        <f>VLOOKUP(A:A,[1]TDSheet!$A:$M,13,0)</f>
        <v>30</v>
      </c>
      <c r="M93" s="13">
        <f>VLOOKUP(A:A,[1]TDSheet!$A:$V,22,0)</f>
        <v>50</v>
      </c>
      <c r="N93" s="13">
        <f>VLOOKUP(A:A,[3]TDSheet!$A:$X,24,0)</f>
        <v>30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25.8</v>
      </c>
      <c r="X93" s="15">
        <v>30</v>
      </c>
      <c r="Y93" s="21" t="s">
        <v>151</v>
      </c>
      <c r="Z93" s="24">
        <f>IFERROR(VLOOKUP(Y93,[5]Лист1!$J:$L,3,0),0)</f>
        <v>0</v>
      </c>
      <c r="AA93" s="16">
        <f t="shared" si="17"/>
        <v>7.4031007751937983</v>
      </c>
      <c r="AB93" s="13">
        <f t="shared" si="18"/>
        <v>1.9767441860465116</v>
      </c>
      <c r="AC93" s="13"/>
      <c r="AD93" s="13"/>
      <c r="AE93" s="13"/>
      <c r="AF93" s="13">
        <f>VLOOKUP(A:A,[1]TDSheet!$A:$AD,30,0)</f>
        <v>0</v>
      </c>
      <c r="AG93" s="13">
        <f>VLOOKUP(A:A,[1]TDSheet!$A:$AE,31,0)</f>
        <v>22</v>
      </c>
      <c r="AH93" s="13">
        <f>VLOOKUP(A:A,[1]TDSheet!$A:$AF,32,0)</f>
        <v>22</v>
      </c>
      <c r="AI93" s="13">
        <f>VLOOKUP(A:A,[1]TDSheet!$A:$AG,33,0)</f>
        <v>20.8</v>
      </c>
      <c r="AJ93" s="13">
        <f>VLOOKUP(A:A,[6]TDSheet!$A:$D,4,0)</f>
        <v>27</v>
      </c>
      <c r="AK93" s="13">
        <f>VLOOKUP(A:A,[1]TDSheet!$A:$AI,35,0)</f>
        <v>0</v>
      </c>
      <c r="AL93" s="13">
        <f t="shared" si="19"/>
        <v>15</v>
      </c>
      <c r="AM93" s="13"/>
      <c r="AN93" s="13"/>
      <c r="AO93" s="13"/>
      <c r="AP93" s="13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9.2919999999999998</v>
      </c>
      <c r="D94" s="8">
        <v>67.320999999999998</v>
      </c>
      <c r="E94" s="8">
        <v>14.648</v>
      </c>
      <c r="F94" s="8">
        <v>57.597000000000001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22.9</v>
      </c>
      <c r="K94" s="13">
        <f t="shared" si="15"/>
        <v>-8.2519999999999989</v>
      </c>
      <c r="L94" s="13">
        <f>VLOOKUP(A:A,[1]TDSheet!$A:$M,13,0)</f>
        <v>0</v>
      </c>
      <c r="M94" s="13">
        <f>VLOOKUP(A:A,[1]TDSheet!$A:$V,22,0)</f>
        <v>0</v>
      </c>
      <c r="N94" s="13">
        <f>VLOOKUP(A:A,[3]TDSheet!$A:$X,24,0)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2.9295999999999998</v>
      </c>
      <c r="X94" s="15"/>
      <c r="Y94" s="21" t="s">
        <v>152</v>
      </c>
      <c r="Z94" s="24">
        <f>IFERROR(VLOOKUP(Y94,[5]Лист1!$J:$L,3,0),0)</f>
        <v>0</v>
      </c>
      <c r="AA94" s="16">
        <f t="shared" si="17"/>
        <v>19.66036318951393</v>
      </c>
      <c r="AB94" s="13">
        <f t="shared" si="18"/>
        <v>19.66036318951393</v>
      </c>
      <c r="AC94" s="13"/>
      <c r="AD94" s="13"/>
      <c r="AE94" s="13"/>
      <c r="AF94" s="13">
        <f>VLOOKUP(A:A,[1]TDSheet!$A:$AD,30,0)</f>
        <v>0</v>
      </c>
      <c r="AG94" s="13">
        <f>VLOOKUP(A:A,[1]TDSheet!$A:$AE,31,0)</f>
        <v>2.3548</v>
      </c>
      <c r="AH94" s="13">
        <f>VLOOKUP(A:A,[1]TDSheet!$A:$AF,32,0)</f>
        <v>2.3548</v>
      </c>
      <c r="AI94" s="13">
        <f>VLOOKUP(A:A,[1]TDSheet!$A:$AG,33,0)</f>
        <v>5.5460000000000003</v>
      </c>
      <c r="AJ94" s="13">
        <f>VLOOKUP(A:A,[6]TDSheet!$A:$D,4,0)</f>
        <v>7.3250000000000002</v>
      </c>
      <c r="AK94" s="19" t="s">
        <v>137</v>
      </c>
      <c r="AL94" s="13">
        <f t="shared" si="19"/>
        <v>0</v>
      </c>
      <c r="AM94" s="13"/>
      <c r="AN94" s="13"/>
      <c r="AO94" s="13"/>
      <c r="AP94" s="13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564</v>
      </c>
      <c r="D95" s="8">
        <v>2180</v>
      </c>
      <c r="E95" s="8">
        <v>1863</v>
      </c>
      <c r="F95" s="8">
        <v>842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1920</v>
      </c>
      <c r="K95" s="13">
        <f t="shared" si="15"/>
        <v>-57</v>
      </c>
      <c r="L95" s="13">
        <f>VLOOKUP(A:A,[1]TDSheet!$A:$M,13,0)</f>
        <v>250</v>
      </c>
      <c r="M95" s="13">
        <f>VLOOKUP(A:A,[1]TDSheet!$A:$V,22,0)</f>
        <v>350</v>
      </c>
      <c r="N95" s="13">
        <f>VLOOKUP(A:A,[3]TDSheet!$A:$X,24,0)</f>
        <v>400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301.8</v>
      </c>
      <c r="X95" s="15">
        <v>300</v>
      </c>
      <c r="Y95" s="21" t="s">
        <v>153</v>
      </c>
      <c r="Z95" s="24">
        <f>IFERROR(VLOOKUP(Y95,[5]Лист1!$J:$L,3,0),0)</f>
        <v>0</v>
      </c>
      <c r="AA95" s="16">
        <f t="shared" si="17"/>
        <v>7.0974155069582503</v>
      </c>
      <c r="AB95" s="13">
        <f t="shared" si="18"/>
        <v>2.7899271040424121</v>
      </c>
      <c r="AC95" s="13"/>
      <c r="AD95" s="13"/>
      <c r="AE95" s="13"/>
      <c r="AF95" s="13">
        <f>VLOOKUP(A:A,[1]TDSheet!$A:$AD,30,0)</f>
        <v>354</v>
      </c>
      <c r="AG95" s="13">
        <f>VLOOKUP(A:A,[1]TDSheet!$A:$AE,31,0)</f>
        <v>262.60000000000002</v>
      </c>
      <c r="AH95" s="13">
        <f>VLOOKUP(A:A,[1]TDSheet!$A:$AF,32,0)</f>
        <v>262.60000000000002</v>
      </c>
      <c r="AI95" s="13">
        <f>VLOOKUP(A:A,[1]TDSheet!$A:$AG,33,0)</f>
        <v>278</v>
      </c>
      <c r="AJ95" s="13">
        <f>VLOOKUP(A:A,[6]TDSheet!$A:$D,4,0)</f>
        <v>342</v>
      </c>
      <c r="AK95" s="13">
        <f>VLOOKUP(A:A,[1]TDSheet!$A:$AI,35,0)</f>
        <v>0</v>
      </c>
      <c r="AL95" s="13">
        <f t="shared" si="19"/>
        <v>90</v>
      </c>
      <c r="AM95" s="13"/>
      <c r="AN95" s="13"/>
      <c r="AO95" s="13"/>
      <c r="AP95" s="13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296</v>
      </c>
      <c r="D96" s="8">
        <v>1155</v>
      </c>
      <c r="E96" s="8">
        <v>949</v>
      </c>
      <c r="F96" s="8">
        <v>479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982</v>
      </c>
      <c r="K96" s="13">
        <f t="shared" si="15"/>
        <v>-33</v>
      </c>
      <c r="L96" s="13">
        <f>VLOOKUP(A:A,[1]TDSheet!$A:$M,13,0)</f>
        <v>160</v>
      </c>
      <c r="M96" s="13">
        <f>VLOOKUP(A:A,[1]TDSheet!$A:$V,22,0)</f>
        <v>220</v>
      </c>
      <c r="N96" s="13">
        <f>VLOOKUP(A:A,[3]TDSheet!$A:$X,24,0)</f>
        <v>200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189.8</v>
      </c>
      <c r="X96" s="15">
        <v>300</v>
      </c>
      <c r="Y96" s="21" t="s">
        <v>154</v>
      </c>
      <c r="Z96" s="24">
        <f>IFERROR(VLOOKUP(Y96,[5]Лист1!$J:$L,3,0),0)</f>
        <v>0</v>
      </c>
      <c r="AA96" s="16">
        <f t="shared" si="17"/>
        <v>7.1601685985247627</v>
      </c>
      <c r="AB96" s="13">
        <f t="shared" si="18"/>
        <v>2.523709167544784</v>
      </c>
      <c r="AC96" s="13"/>
      <c r="AD96" s="13"/>
      <c r="AE96" s="13"/>
      <c r="AF96" s="13">
        <f>VLOOKUP(A:A,[1]TDSheet!$A:$AD,30,0)</f>
        <v>0</v>
      </c>
      <c r="AG96" s="13">
        <f>VLOOKUP(A:A,[1]TDSheet!$A:$AE,31,0)</f>
        <v>157.6</v>
      </c>
      <c r="AH96" s="13">
        <f>VLOOKUP(A:A,[1]TDSheet!$A:$AF,32,0)</f>
        <v>157.6</v>
      </c>
      <c r="AI96" s="13">
        <f>VLOOKUP(A:A,[1]TDSheet!$A:$AG,33,0)</f>
        <v>170.8</v>
      </c>
      <c r="AJ96" s="13">
        <f>VLOOKUP(A:A,[6]TDSheet!$A:$D,4,0)</f>
        <v>229</v>
      </c>
      <c r="AK96" s="13">
        <f>VLOOKUP(A:A,[1]TDSheet!$A:$AI,35,0)</f>
        <v>0</v>
      </c>
      <c r="AL96" s="13">
        <f t="shared" si="19"/>
        <v>90</v>
      </c>
      <c r="AM96" s="13"/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360</v>
      </c>
      <c r="D97" s="8">
        <v>1846</v>
      </c>
      <c r="E97" s="8">
        <v>1338</v>
      </c>
      <c r="F97" s="8">
        <v>843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1369</v>
      </c>
      <c r="K97" s="13">
        <f t="shared" si="15"/>
        <v>-31</v>
      </c>
      <c r="L97" s="13">
        <f>VLOOKUP(A:A,[1]TDSheet!$A:$M,13,0)</f>
        <v>250</v>
      </c>
      <c r="M97" s="13">
        <f>VLOOKUP(A:A,[1]TDSheet!$A:$V,22,0)</f>
        <v>0</v>
      </c>
      <c r="N97" s="13">
        <f>VLOOKUP(A:A,[3]TDSheet!$A:$X,24,0)</f>
        <v>280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247.2</v>
      </c>
      <c r="X97" s="15">
        <v>400</v>
      </c>
      <c r="Y97" s="21" t="s">
        <v>155</v>
      </c>
      <c r="Z97" s="24">
        <f>IFERROR(VLOOKUP(Y97,[5]Лист1!$J:$L,3,0),0)</f>
        <v>0</v>
      </c>
      <c r="AA97" s="16">
        <f t="shared" si="17"/>
        <v>7.1723300970873787</v>
      </c>
      <c r="AB97" s="13">
        <f t="shared" si="18"/>
        <v>3.4101941747572817</v>
      </c>
      <c r="AC97" s="13"/>
      <c r="AD97" s="13"/>
      <c r="AE97" s="13"/>
      <c r="AF97" s="13">
        <f>VLOOKUP(A:A,[1]TDSheet!$A:$AD,30,0)</f>
        <v>102</v>
      </c>
      <c r="AG97" s="13">
        <f>VLOOKUP(A:A,[1]TDSheet!$A:$AE,31,0)</f>
        <v>244.2</v>
      </c>
      <c r="AH97" s="13">
        <f>VLOOKUP(A:A,[1]TDSheet!$A:$AF,32,0)</f>
        <v>244.2</v>
      </c>
      <c r="AI97" s="13">
        <f>VLOOKUP(A:A,[1]TDSheet!$A:$AG,33,0)</f>
        <v>251.8</v>
      </c>
      <c r="AJ97" s="13">
        <f>VLOOKUP(A:A,[6]TDSheet!$A:$D,4,0)</f>
        <v>308</v>
      </c>
      <c r="AK97" s="13">
        <f>VLOOKUP(A:A,[1]TDSheet!$A:$AI,35,0)</f>
        <v>0</v>
      </c>
      <c r="AL97" s="13">
        <f t="shared" si="19"/>
        <v>120</v>
      </c>
      <c r="AM97" s="13"/>
      <c r="AN97" s="13"/>
      <c r="AO97" s="13"/>
      <c r="AP97" s="13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210</v>
      </c>
      <c r="D98" s="8">
        <v>1187</v>
      </c>
      <c r="E98" s="8">
        <v>875</v>
      </c>
      <c r="F98" s="8">
        <v>499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921</v>
      </c>
      <c r="K98" s="13">
        <f t="shared" si="15"/>
        <v>-46</v>
      </c>
      <c r="L98" s="13">
        <f>VLOOKUP(A:A,[1]TDSheet!$A:$M,13,0)</f>
        <v>120</v>
      </c>
      <c r="M98" s="13">
        <f>VLOOKUP(A:A,[1]TDSheet!$A:$V,22,0)</f>
        <v>200</v>
      </c>
      <c r="N98" s="13">
        <f>VLOOKUP(A:A,[3]TDSheet!$A:$X,24,0)</f>
        <v>200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175</v>
      </c>
      <c r="X98" s="15">
        <v>250</v>
      </c>
      <c r="Y98" s="21" t="s">
        <v>156</v>
      </c>
      <c r="Z98" s="24">
        <f>IFERROR(VLOOKUP(Y98,[5]Лист1!$J:$L,3,0),0)</f>
        <v>0</v>
      </c>
      <c r="AA98" s="16">
        <f t="shared" si="17"/>
        <v>7.2514285714285718</v>
      </c>
      <c r="AB98" s="13">
        <f t="shared" si="18"/>
        <v>2.8514285714285714</v>
      </c>
      <c r="AC98" s="13"/>
      <c r="AD98" s="13"/>
      <c r="AE98" s="13"/>
      <c r="AF98" s="13">
        <f>VLOOKUP(A:A,[1]TDSheet!$A:$AD,30,0)</f>
        <v>0</v>
      </c>
      <c r="AG98" s="13">
        <f>VLOOKUP(A:A,[1]TDSheet!$A:$AE,31,0)</f>
        <v>156.4</v>
      </c>
      <c r="AH98" s="13">
        <f>VLOOKUP(A:A,[1]TDSheet!$A:$AF,32,0)</f>
        <v>156.4</v>
      </c>
      <c r="AI98" s="13">
        <f>VLOOKUP(A:A,[1]TDSheet!$A:$AG,33,0)</f>
        <v>161</v>
      </c>
      <c r="AJ98" s="13">
        <f>VLOOKUP(A:A,[6]TDSheet!$A:$D,4,0)</f>
        <v>197</v>
      </c>
      <c r="AK98" s="13">
        <f>VLOOKUP(A:A,[1]TDSheet!$A:$AI,35,0)</f>
        <v>0</v>
      </c>
      <c r="AL98" s="13">
        <f t="shared" si="19"/>
        <v>75</v>
      </c>
      <c r="AM98" s="13"/>
      <c r="AN98" s="13"/>
      <c r="AO98" s="13"/>
      <c r="AP98" s="13"/>
    </row>
    <row r="99" spans="1:42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144</v>
      </c>
      <c r="E99" s="8">
        <v>144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144</v>
      </c>
      <c r="K99" s="13">
        <f t="shared" si="15"/>
        <v>0</v>
      </c>
      <c r="L99" s="13">
        <f>VLOOKUP(A:A,[1]TDSheet!$A:$M,13,0)</f>
        <v>0</v>
      </c>
      <c r="M99" s="13">
        <f>VLOOKUP(A:A,[1]TDSheet!$A:$V,22,0)</f>
        <v>0</v>
      </c>
      <c r="N99" s="13">
        <f>VLOOKUP(A:A,[3]TDSheet!$A:$X,24,0)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21" t="s">
        <v>157</v>
      </c>
      <c r="Z99" s="24">
        <f>IFERROR(VLOOKUP(Y99,[5]Лист1!$J:$L,3,0),0)</f>
        <v>0</v>
      </c>
      <c r="AA99" s="16" t="e">
        <f t="shared" si="17"/>
        <v>#DIV/0!</v>
      </c>
      <c r="AB99" s="13" t="e">
        <f t="shared" si="18"/>
        <v>#DIV/0!</v>
      </c>
      <c r="AC99" s="13"/>
      <c r="AD99" s="13"/>
      <c r="AE99" s="13"/>
      <c r="AF99" s="13">
        <f>VLOOKUP(A:A,[1]TDSheet!$A:$AD,30,0)</f>
        <v>144</v>
      </c>
      <c r="AG99" s="13">
        <f>VLOOKUP(A:A,[1]TDSheet!$A:$AE,31,0)</f>
        <v>0</v>
      </c>
      <c r="AH99" s="13">
        <f>VLOOKUP(A:A,[1]TDSheet!$A:$AF,32,0)</f>
        <v>0</v>
      </c>
      <c r="AI99" s="13">
        <f>VLOOKUP(A:A,[1]TDSheet!$A:$AG,33,0)</f>
        <v>0</v>
      </c>
      <c r="AJ99" s="13">
        <v>0</v>
      </c>
      <c r="AK99" s="13">
        <f>VLOOKUP(A:A,[1]TDSheet!$A:$AI,35,0)</f>
        <v>0</v>
      </c>
      <c r="AL99" s="13">
        <f t="shared" si="19"/>
        <v>0</v>
      </c>
      <c r="AM99" s="13"/>
      <c r="AN99" s="13"/>
      <c r="AO99" s="13"/>
      <c r="AP99" s="13"/>
    </row>
    <row r="100" spans="1:42" s="1" customFormat="1" ht="11.1" customHeight="1" outlineLevel="1" x14ac:dyDescent="0.2">
      <c r="A100" s="7" t="s">
        <v>102</v>
      </c>
      <c r="B100" s="7" t="s">
        <v>12</v>
      </c>
      <c r="C100" s="8">
        <v>5</v>
      </c>
      <c r="D100" s="8">
        <v>12</v>
      </c>
      <c r="E100" s="8">
        <v>9</v>
      </c>
      <c r="F100" s="8">
        <v>6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12</v>
      </c>
      <c r="K100" s="13">
        <f t="shared" si="15"/>
        <v>-3</v>
      </c>
      <c r="L100" s="13">
        <f>VLOOKUP(A:A,[1]TDSheet!$A:$M,13,0)</f>
        <v>0</v>
      </c>
      <c r="M100" s="13">
        <f>VLOOKUP(A:A,[1]TDSheet!$A:$V,22,0)</f>
        <v>0</v>
      </c>
      <c r="N100" s="13">
        <f>VLOOKUP(A:A,[3]TDSheet!$A:$X,24,0)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1.8</v>
      </c>
      <c r="X100" s="15">
        <v>10</v>
      </c>
      <c r="Y100" s="21" t="s">
        <v>158</v>
      </c>
      <c r="Z100" s="24">
        <f>IFERROR(VLOOKUP(Y100,[5]Лист1!$J:$L,3,0),0)</f>
        <v>0</v>
      </c>
      <c r="AA100" s="16">
        <f t="shared" si="17"/>
        <v>8.8888888888888893</v>
      </c>
      <c r="AB100" s="13">
        <f t="shared" si="18"/>
        <v>3.333333333333333</v>
      </c>
      <c r="AC100" s="13"/>
      <c r="AD100" s="13"/>
      <c r="AE100" s="13"/>
      <c r="AF100" s="13">
        <f>VLOOKUP(A:A,[1]TDSheet!$A:$AD,30,0)</f>
        <v>0</v>
      </c>
      <c r="AG100" s="13">
        <f>VLOOKUP(A:A,[1]TDSheet!$A:$AE,31,0)</f>
        <v>1.2</v>
      </c>
      <c r="AH100" s="13">
        <f>VLOOKUP(A:A,[1]TDSheet!$A:$AF,32,0)</f>
        <v>1.2</v>
      </c>
      <c r="AI100" s="13">
        <f>VLOOKUP(A:A,[1]TDSheet!$A:$AG,33,0)</f>
        <v>1</v>
      </c>
      <c r="AJ100" s="13">
        <f>VLOOKUP(A:A,[6]TDSheet!$A:$D,4,0)</f>
        <v>4</v>
      </c>
      <c r="AK100" s="13">
        <f>VLOOKUP(A:A,[1]TDSheet!$A:$AI,35,0)</f>
        <v>0</v>
      </c>
      <c r="AL100" s="13">
        <f t="shared" si="19"/>
        <v>3</v>
      </c>
      <c r="AM100" s="13"/>
      <c r="AN100" s="13"/>
      <c r="AO100" s="13"/>
      <c r="AP100" s="13"/>
    </row>
    <row r="101" spans="1:42" s="1" customFormat="1" ht="11.1" customHeight="1" outlineLevel="1" x14ac:dyDescent="0.2">
      <c r="A101" s="7" t="s">
        <v>103</v>
      </c>
      <c r="B101" s="7" t="s">
        <v>12</v>
      </c>
      <c r="C101" s="8">
        <v>591</v>
      </c>
      <c r="D101" s="8">
        <v>586</v>
      </c>
      <c r="E101" s="8">
        <v>439</v>
      </c>
      <c r="F101" s="8">
        <v>722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457</v>
      </c>
      <c r="K101" s="13">
        <f t="shared" si="15"/>
        <v>-18</v>
      </c>
      <c r="L101" s="13">
        <f>VLOOKUP(A:A,[1]TDSheet!$A:$M,13,0)</f>
        <v>0</v>
      </c>
      <c r="M101" s="13">
        <f>VLOOKUP(A:A,[1]TDSheet!$A:$V,22,0)</f>
        <v>0</v>
      </c>
      <c r="N101" s="13">
        <f>VLOOKUP(A:A,[3]TDSheet!$A:$X,24,0)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87.8</v>
      </c>
      <c r="X101" s="15">
        <v>100</v>
      </c>
      <c r="Y101" s="21" t="s">
        <v>159</v>
      </c>
      <c r="Z101" s="24">
        <f>IFERROR(VLOOKUP(Y101,[5]Лист1!$J:$L,3,0),0)</f>
        <v>0</v>
      </c>
      <c r="AA101" s="16">
        <f t="shared" si="17"/>
        <v>9.3621867881548972</v>
      </c>
      <c r="AB101" s="13">
        <f t="shared" si="18"/>
        <v>8.2232346241457854</v>
      </c>
      <c r="AC101" s="13"/>
      <c r="AD101" s="13"/>
      <c r="AE101" s="13"/>
      <c r="AF101" s="13">
        <f>VLOOKUP(A:A,[1]TDSheet!$A:$AD,30,0)</f>
        <v>0</v>
      </c>
      <c r="AG101" s="13">
        <f>VLOOKUP(A:A,[1]TDSheet!$A:$AE,31,0)</f>
        <v>114.8</v>
      </c>
      <c r="AH101" s="13">
        <f>VLOOKUP(A:A,[1]TDSheet!$A:$AF,32,0)</f>
        <v>114.8</v>
      </c>
      <c r="AI101" s="13">
        <f>VLOOKUP(A:A,[1]TDSheet!$A:$AG,33,0)</f>
        <v>104.2</v>
      </c>
      <c r="AJ101" s="13">
        <f>VLOOKUP(A:A,[6]TDSheet!$A:$D,4,0)</f>
        <v>152</v>
      </c>
      <c r="AK101" s="13">
        <f>VLOOKUP(A:A,[1]TDSheet!$A:$AI,35,0)</f>
        <v>0</v>
      </c>
      <c r="AL101" s="13">
        <f t="shared" si="19"/>
        <v>12</v>
      </c>
      <c r="AM101" s="13"/>
      <c r="AN101" s="13"/>
      <c r="AO101" s="13"/>
      <c r="AP101" s="13"/>
    </row>
    <row r="102" spans="1:42" s="1" customFormat="1" ht="21.95" customHeight="1" outlineLevel="1" x14ac:dyDescent="0.2">
      <c r="A102" s="7" t="s">
        <v>104</v>
      </c>
      <c r="B102" s="7" t="s">
        <v>12</v>
      </c>
      <c r="C102" s="8">
        <v>529</v>
      </c>
      <c r="D102" s="8">
        <v>443</v>
      </c>
      <c r="E102" s="8">
        <v>479</v>
      </c>
      <c r="F102" s="8">
        <v>482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497</v>
      </c>
      <c r="K102" s="13">
        <f t="shared" si="15"/>
        <v>-18</v>
      </c>
      <c r="L102" s="13">
        <f>VLOOKUP(A:A,[1]TDSheet!$A:$M,13,0)</f>
        <v>0</v>
      </c>
      <c r="M102" s="13">
        <f>VLOOKUP(A:A,[1]TDSheet!$A:$V,22,0)</f>
        <v>200</v>
      </c>
      <c r="N102" s="13">
        <f>VLOOKUP(A:A,[3]TDSheet!$A:$X,24,0)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95.8</v>
      </c>
      <c r="X102" s="15">
        <v>100</v>
      </c>
      <c r="Y102" s="21" t="s">
        <v>160</v>
      </c>
      <c r="Z102" s="24">
        <f>IFERROR(VLOOKUP(Y102,[5]Лист1!$J:$L,3,0),0)</f>
        <v>0</v>
      </c>
      <c r="AA102" s="16">
        <f t="shared" si="17"/>
        <v>9.2066805845511492</v>
      </c>
      <c r="AB102" s="13">
        <f t="shared" si="18"/>
        <v>5.0313152400835071</v>
      </c>
      <c r="AC102" s="13"/>
      <c r="AD102" s="13"/>
      <c r="AE102" s="13"/>
      <c r="AF102" s="13">
        <f>VLOOKUP(A:A,[1]TDSheet!$A:$AD,30,0)</f>
        <v>0</v>
      </c>
      <c r="AG102" s="13">
        <f>VLOOKUP(A:A,[1]TDSheet!$A:$AE,31,0)</f>
        <v>75</v>
      </c>
      <c r="AH102" s="13">
        <f>VLOOKUP(A:A,[1]TDSheet!$A:$AF,32,0)</f>
        <v>75</v>
      </c>
      <c r="AI102" s="13">
        <f>VLOOKUP(A:A,[1]TDSheet!$A:$AG,33,0)</f>
        <v>78</v>
      </c>
      <c r="AJ102" s="13">
        <f>VLOOKUP(A:A,[6]TDSheet!$A:$D,4,0)</f>
        <v>122</v>
      </c>
      <c r="AK102" s="13">
        <f>VLOOKUP(A:A,[1]TDSheet!$A:$AI,35,0)</f>
        <v>0</v>
      </c>
      <c r="AL102" s="13">
        <f t="shared" si="19"/>
        <v>7.0000000000000009</v>
      </c>
      <c r="AM102" s="13"/>
      <c r="AN102" s="13"/>
      <c r="AO102" s="13"/>
      <c r="AP102" s="13"/>
    </row>
    <row r="103" spans="1:42" s="1" customFormat="1" ht="11.1" customHeight="1" outlineLevel="1" x14ac:dyDescent="0.2">
      <c r="A103" s="7" t="s">
        <v>105</v>
      </c>
      <c r="B103" s="7" t="s">
        <v>12</v>
      </c>
      <c r="C103" s="8">
        <v>57</v>
      </c>
      <c r="D103" s="8">
        <v>420</v>
      </c>
      <c r="E103" s="8">
        <v>333</v>
      </c>
      <c r="F103" s="8">
        <v>135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454</v>
      </c>
      <c r="K103" s="13">
        <f t="shared" si="15"/>
        <v>-121</v>
      </c>
      <c r="L103" s="13">
        <f>VLOOKUP(A:A,[1]TDSheet!$A:$M,13,0)</f>
        <v>100</v>
      </c>
      <c r="M103" s="13">
        <f>VLOOKUP(A:A,[1]TDSheet!$A:$V,22,0)</f>
        <v>300</v>
      </c>
      <c r="N103" s="13">
        <f>VLOOKUP(A:A,[3]TDSheet!$A:$X,24,0)</f>
        <v>100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66.599999999999994</v>
      </c>
      <c r="X103" s="15"/>
      <c r="Y103" s="21" t="s">
        <v>161</v>
      </c>
      <c r="Z103" s="24">
        <f>IFERROR(VLOOKUP(Y103,[5]Лист1!$J:$L,3,0),0)</f>
        <v>0</v>
      </c>
      <c r="AA103" s="16">
        <f t="shared" si="17"/>
        <v>9.5345345345345347</v>
      </c>
      <c r="AB103" s="13">
        <f t="shared" si="18"/>
        <v>2.0270270270270272</v>
      </c>
      <c r="AC103" s="13"/>
      <c r="AD103" s="13"/>
      <c r="AE103" s="13"/>
      <c r="AF103" s="13">
        <f>VLOOKUP(A:A,[1]TDSheet!$A:$AD,30,0)</f>
        <v>0</v>
      </c>
      <c r="AG103" s="13">
        <f>VLOOKUP(A:A,[1]TDSheet!$A:$AE,31,0)</f>
        <v>56</v>
      </c>
      <c r="AH103" s="13">
        <f>VLOOKUP(A:A,[1]TDSheet!$A:$AF,32,0)</f>
        <v>56</v>
      </c>
      <c r="AI103" s="13">
        <f>VLOOKUP(A:A,[1]TDSheet!$A:$AG,33,0)</f>
        <v>58.2</v>
      </c>
      <c r="AJ103" s="13">
        <f>VLOOKUP(A:A,[6]TDSheet!$A:$D,4,0)</f>
        <v>71</v>
      </c>
      <c r="AK103" s="13">
        <f>VLOOKUP(A:A,[1]TDSheet!$A:$AI,35,0)</f>
        <v>0</v>
      </c>
      <c r="AL103" s="13">
        <f t="shared" si="19"/>
        <v>0</v>
      </c>
      <c r="AM103" s="13"/>
      <c r="AN103" s="13"/>
      <c r="AO103" s="13"/>
      <c r="AP103" s="13"/>
    </row>
    <row r="104" spans="1:42" s="1" customFormat="1" ht="11.1" customHeight="1" outlineLevel="1" x14ac:dyDescent="0.2">
      <c r="A104" s="7" t="s">
        <v>106</v>
      </c>
      <c r="B104" s="7" t="s">
        <v>12</v>
      </c>
      <c r="C104" s="8">
        <v>995</v>
      </c>
      <c r="D104" s="8">
        <v>937</v>
      </c>
      <c r="E104" s="8">
        <v>715</v>
      </c>
      <c r="F104" s="8">
        <v>1204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746</v>
      </c>
      <c r="K104" s="13">
        <f t="shared" si="15"/>
        <v>-31</v>
      </c>
      <c r="L104" s="13">
        <f>VLOOKUP(A:A,[1]TDSheet!$A:$M,13,0)</f>
        <v>0</v>
      </c>
      <c r="M104" s="13">
        <f>VLOOKUP(A:A,[1]TDSheet!$A:$V,22,0)</f>
        <v>0</v>
      </c>
      <c r="N104" s="13">
        <f>VLOOKUP(A:A,[3]TDSheet!$A:$X,24,0)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143</v>
      </c>
      <c r="X104" s="15">
        <v>150</v>
      </c>
      <c r="Y104" s="21" t="s">
        <v>162</v>
      </c>
      <c r="Z104" s="24">
        <f>IFERROR(VLOOKUP(Y104,[5]Лист1!$J:$L,3,0),0)</f>
        <v>0</v>
      </c>
      <c r="AA104" s="16">
        <f t="shared" si="17"/>
        <v>9.4685314685314683</v>
      </c>
      <c r="AB104" s="13">
        <f t="shared" si="18"/>
        <v>8.41958041958042</v>
      </c>
      <c r="AC104" s="13"/>
      <c r="AD104" s="13"/>
      <c r="AE104" s="13"/>
      <c r="AF104" s="13">
        <f>VLOOKUP(A:A,[1]TDSheet!$A:$AD,30,0)</f>
        <v>0</v>
      </c>
      <c r="AG104" s="13">
        <f>VLOOKUP(A:A,[1]TDSheet!$A:$AE,31,0)</f>
        <v>193</v>
      </c>
      <c r="AH104" s="13">
        <f>VLOOKUP(A:A,[1]TDSheet!$A:$AF,32,0)</f>
        <v>193</v>
      </c>
      <c r="AI104" s="13">
        <f>VLOOKUP(A:A,[1]TDSheet!$A:$AG,33,0)</f>
        <v>165</v>
      </c>
      <c r="AJ104" s="13">
        <f>VLOOKUP(A:A,[6]TDSheet!$A:$D,4,0)</f>
        <v>211</v>
      </c>
      <c r="AK104" s="13">
        <f>VLOOKUP(A:A,[1]TDSheet!$A:$AI,35,0)</f>
        <v>0</v>
      </c>
      <c r="AL104" s="13">
        <f t="shared" si="19"/>
        <v>10.500000000000002</v>
      </c>
      <c r="AM104" s="13"/>
      <c r="AN104" s="13"/>
      <c r="AO104" s="13"/>
      <c r="AP104" s="13"/>
    </row>
    <row r="105" spans="1:42" s="1" customFormat="1" ht="11.1" customHeight="1" outlineLevel="1" x14ac:dyDescent="0.2">
      <c r="A105" s="7" t="s">
        <v>107</v>
      </c>
      <c r="B105" s="7" t="s">
        <v>12</v>
      </c>
      <c r="C105" s="8">
        <v>901</v>
      </c>
      <c r="D105" s="8">
        <v>655</v>
      </c>
      <c r="E105" s="8">
        <v>812</v>
      </c>
      <c r="F105" s="8">
        <v>727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849</v>
      </c>
      <c r="K105" s="13">
        <f t="shared" si="15"/>
        <v>-37</v>
      </c>
      <c r="L105" s="13">
        <f>VLOOKUP(A:A,[1]TDSheet!$A:$M,13,0)</f>
        <v>100</v>
      </c>
      <c r="M105" s="13">
        <f>VLOOKUP(A:A,[1]TDSheet!$A:$V,22,0)</f>
        <v>200</v>
      </c>
      <c r="N105" s="13">
        <f>VLOOKUP(A:A,[3]TDSheet!$A:$X,24,0)</f>
        <v>200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162.4</v>
      </c>
      <c r="X105" s="15">
        <v>300</v>
      </c>
      <c r="Y105" s="21" t="s">
        <v>163</v>
      </c>
      <c r="Z105" s="24">
        <f>IFERROR(VLOOKUP(Y105,[5]Лист1!$J:$L,3,0),0)</f>
        <v>0</v>
      </c>
      <c r="AA105" s="16">
        <f t="shared" si="17"/>
        <v>9.402709359605911</v>
      </c>
      <c r="AB105" s="13">
        <f t="shared" si="18"/>
        <v>4.4766009852216744</v>
      </c>
      <c r="AC105" s="13"/>
      <c r="AD105" s="13"/>
      <c r="AE105" s="13"/>
      <c r="AF105" s="13">
        <f>VLOOKUP(A:A,[1]TDSheet!$A:$AD,30,0)</f>
        <v>0</v>
      </c>
      <c r="AG105" s="13">
        <f>VLOOKUP(A:A,[1]TDSheet!$A:$AE,31,0)</f>
        <v>209.4</v>
      </c>
      <c r="AH105" s="13">
        <f>VLOOKUP(A:A,[1]TDSheet!$A:$AF,32,0)</f>
        <v>209.4</v>
      </c>
      <c r="AI105" s="13">
        <f>VLOOKUP(A:A,[1]TDSheet!$A:$AG,33,0)</f>
        <v>145</v>
      </c>
      <c r="AJ105" s="13">
        <f>VLOOKUP(A:A,[6]TDSheet!$A:$D,4,0)</f>
        <v>246</v>
      </c>
      <c r="AK105" s="13">
        <f>VLOOKUP(A:A,[1]TDSheet!$A:$AI,35,0)</f>
        <v>0</v>
      </c>
      <c r="AL105" s="13">
        <f t="shared" si="19"/>
        <v>21.000000000000004</v>
      </c>
      <c r="AM105" s="13"/>
      <c r="AN105" s="13"/>
      <c r="AO105" s="13"/>
      <c r="AP105" s="13"/>
    </row>
    <row r="106" spans="1:42" s="1" customFormat="1" ht="11.1" customHeight="1" outlineLevel="1" x14ac:dyDescent="0.2">
      <c r="A106" s="7" t="s">
        <v>108</v>
      </c>
      <c r="B106" s="7" t="s">
        <v>12</v>
      </c>
      <c r="C106" s="8">
        <v>646</v>
      </c>
      <c r="D106" s="8">
        <v>1020</v>
      </c>
      <c r="E106" s="8">
        <v>637</v>
      </c>
      <c r="F106" s="8">
        <v>1020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667</v>
      </c>
      <c r="K106" s="13">
        <f t="shared" si="15"/>
        <v>-30</v>
      </c>
      <c r="L106" s="13">
        <f>VLOOKUP(A:A,[1]TDSheet!$A:$M,13,0)</f>
        <v>0</v>
      </c>
      <c r="M106" s="13">
        <f>VLOOKUP(A:A,[1]TDSheet!$A:$V,22,0)</f>
        <v>0</v>
      </c>
      <c r="N106" s="13">
        <f>VLOOKUP(A:A,[3]TDSheet!$A:$X,24,0)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127.4</v>
      </c>
      <c r="X106" s="15">
        <v>200</v>
      </c>
      <c r="Y106" s="21" t="s">
        <v>164</v>
      </c>
      <c r="Z106" s="24">
        <f>IFERROR(VLOOKUP(Y106,[5]Лист1!$J:$L,3,0),0)</f>
        <v>0</v>
      </c>
      <c r="AA106" s="16">
        <f t="shared" si="17"/>
        <v>9.5761381475667182</v>
      </c>
      <c r="AB106" s="13">
        <f t="shared" si="18"/>
        <v>8.0062794348508639</v>
      </c>
      <c r="AC106" s="13"/>
      <c r="AD106" s="13"/>
      <c r="AE106" s="13"/>
      <c r="AF106" s="13">
        <f>VLOOKUP(A:A,[1]TDSheet!$A:$AD,30,0)</f>
        <v>0</v>
      </c>
      <c r="AG106" s="13">
        <f>VLOOKUP(A:A,[1]TDSheet!$A:$AE,31,0)</f>
        <v>165.4</v>
      </c>
      <c r="AH106" s="13">
        <f>VLOOKUP(A:A,[1]TDSheet!$A:$AF,32,0)</f>
        <v>165.4</v>
      </c>
      <c r="AI106" s="13">
        <f>VLOOKUP(A:A,[1]TDSheet!$A:$AG,33,0)</f>
        <v>137.4</v>
      </c>
      <c r="AJ106" s="13">
        <f>VLOOKUP(A:A,[6]TDSheet!$A:$D,4,0)</f>
        <v>183</v>
      </c>
      <c r="AK106" s="13">
        <f>VLOOKUP(A:A,[1]TDSheet!$A:$AI,35,0)</f>
        <v>0</v>
      </c>
      <c r="AL106" s="13">
        <f t="shared" si="19"/>
        <v>14.000000000000002</v>
      </c>
      <c r="AM106" s="13"/>
      <c r="AN106" s="13"/>
      <c r="AO106" s="13"/>
      <c r="AP106" s="13"/>
    </row>
    <row r="107" spans="1:42" s="1" customFormat="1" ht="11.1" customHeight="1" outlineLevel="1" x14ac:dyDescent="0.2">
      <c r="A107" s="7" t="s">
        <v>109</v>
      </c>
      <c r="B107" s="7" t="s">
        <v>12</v>
      </c>
      <c r="C107" s="8">
        <v>542</v>
      </c>
      <c r="D107" s="8">
        <v>423</v>
      </c>
      <c r="E107" s="8">
        <v>497</v>
      </c>
      <c r="F107" s="8">
        <v>461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504</v>
      </c>
      <c r="K107" s="13">
        <f t="shared" si="15"/>
        <v>-7</v>
      </c>
      <c r="L107" s="13">
        <f>VLOOKUP(A:A,[1]TDSheet!$A:$M,13,0)</f>
        <v>100</v>
      </c>
      <c r="M107" s="13">
        <f>VLOOKUP(A:A,[1]TDSheet!$A:$V,22,0)</f>
        <v>100</v>
      </c>
      <c r="N107" s="13">
        <f>VLOOKUP(A:A,[3]TDSheet!$A:$X,24,0)</f>
        <v>100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99.4</v>
      </c>
      <c r="X107" s="15">
        <v>200</v>
      </c>
      <c r="Y107" s="21" t="s">
        <v>165</v>
      </c>
      <c r="Z107" s="24">
        <f>IFERROR(VLOOKUP(Y107,[5]Лист1!$J:$L,3,0),0)</f>
        <v>0</v>
      </c>
      <c r="AA107" s="16">
        <f t="shared" si="17"/>
        <v>9.668008048289737</v>
      </c>
      <c r="AB107" s="13">
        <f t="shared" si="18"/>
        <v>4.6378269617706236</v>
      </c>
      <c r="AC107" s="13"/>
      <c r="AD107" s="13"/>
      <c r="AE107" s="13"/>
      <c r="AF107" s="13">
        <f>VLOOKUP(A:A,[1]TDSheet!$A:$AD,30,0)</f>
        <v>0</v>
      </c>
      <c r="AG107" s="13">
        <f>VLOOKUP(A:A,[1]TDSheet!$A:$AE,31,0)</f>
        <v>41.4</v>
      </c>
      <c r="AH107" s="13">
        <f>VLOOKUP(A:A,[1]TDSheet!$A:$AF,32,0)</f>
        <v>41.4</v>
      </c>
      <c r="AI107" s="13">
        <f>VLOOKUP(A:A,[1]TDSheet!$A:$AG,33,0)</f>
        <v>88</v>
      </c>
      <c r="AJ107" s="13">
        <f>VLOOKUP(A:A,[6]TDSheet!$A:$D,4,0)</f>
        <v>165</v>
      </c>
      <c r="AK107" s="13" t="str">
        <f>VLOOKUP(A:A,[1]TDSheet!$A:$AI,35,0)</f>
        <v>увел</v>
      </c>
      <c r="AL107" s="13">
        <f t="shared" si="19"/>
        <v>11</v>
      </c>
      <c r="AM107" s="13"/>
      <c r="AN107" s="13"/>
      <c r="AO107" s="13"/>
      <c r="AP107" s="13"/>
    </row>
    <row r="108" spans="1:42" s="1" customFormat="1" ht="21.95" customHeight="1" outlineLevel="1" x14ac:dyDescent="0.2">
      <c r="A108" s="7" t="s">
        <v>110</v>
      </c>
      <c r="B108" s="7" t="s">
        <v>12</v>
      </c>
      <c r="C108" s="8">
        <v>396</v>
      </c>
      <c r="D108" s="8">
        <v>503</v>
      </c>
      <c r="E108" s="17">
        <v>654</v>
      </c>
      <c r="F108" s="17">
        <v>45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672</v>
      </c>
      <c r="K108" s="13">
        <f t="shared" si="15"/>
        <v>-18</v>
      </c>
      <c r="L108" s="13">
        <f>VLOOKUP(A:A,[1]TDSheet!$A:$M,13,0)</f>
        <v>0</v>
      </c>
      <c r="M108" s="13">
        <f>VLOOKUP(A:A,[1]TDSheet!$A:$V,22,0)</f>
        <v>0</v>
      </c>
      <c r="N108" s="13">
        <f>VLOOKUP(A:A,[3]TDSheet!$A:$X,24,0)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130.80000000000001</v>
      </c>
      <c r="X108" s="15"/>
      <c r="Y108" s="21"/>
      <c r="Z108" s="24">
        <f>IFERROR(VLOOKUP(Y108,[5]Лист1!$J:$L,3,0),0)</f>
        <v>0</v>
      </c>
      <c r="AA108" s="16">
        <f t="shared" si="17"/>
        <v>0.34403669724770641</v>
      </c>
      <c r="AB108" s="13">
        <f t="shared" si="18"/>
        <v>0.34403669724770641</v>
      </c>
      <c r="AC108" s="13"/>
      <c r="AD108" s="13"/>
      <c r="AE108" s="13"/>
      <c r="AF108" s="13">
        <f>VLOOKUP(A:A,[1]TDSheet!$A:$AD,30,0)</f>
        <v>0</v>
      </c>
      <c r="AG108" s="13">
        <f>VLOOKUP(A:A,[1]TDSheet!$A:$AE,31,0)</f>
        <v>124.2</v>
      </c>
      <c r="AH108" s="13">
        <f>VLOOKUP(A:A,[1]TDSheet!$A:$AF,32,0)</f>
        <v>124.2</v>
      </c>
      <c r="AI108" s="13">
        <f>VLOOKUP(A:A,[1]TDSheet!$A:$AG,33,0)</f>
        <v>122.6</v>
      </c>
      <c r="AJ108" s="13">
        <f>VLOOKUP(A:A,[6]TDSheet!$A:$D,4,0)</f>
        <v>155</v>
      </c>
      <c r="AK108" s="13">
        <f>VLOOKUP(A:A,[1]TDSheet!$A:$AI,35,0)</f>
        <v>0</v>
      </c>
      <c r="AL108" s="13">
        <f t="shared" si="19"/>
        <v>0</v>
      </c>
      <c r="AM108" s="13"/>
      <c r="AN108" s="13"/>
      <c r="AO108" s="13"/>
      <c r="AP108" s="13"/>
    </row>
    <row r="109" spans="1:42" s="1" customFormat="1" ht="21.95" customHeight="1" outlineLevel="1" x14ac:dyDescent="0.2">
      <c r="A109" s="7" t="s">
        <v>111</v>
      </c>
      <c r="B109" s="7" t="s">
        <v>12</v>
      </c>
      <c r="C109" s="8">
        <v>566</v>
      </c>
      <c r="D109" s="8">
        <v>1356</v>
      </c>
      <c r="E109" s="17">
        <v>2154</v>
      </c>
      <c r="F109" s="18">
        <v>-267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2220</v>
      </c>
      <c r="K109" s="13">
        <f t="shared" si="15"/>
        <v>-66</v>
      </c>
      <c r="L109" s="13">
        <f>VLOOKUP(A:A,[1]TDSheet!$A:$M,13,0)</f>
        <v>0</v>
      </c>
      <c r="M109" s="13">
        <f>VLOOKUP(A:A,[1]TDSheet!$A:$V,22,0)</f>
        <v>0</v>
      </c>
      <c r="N109" s="13">
        <f>VLOOKUP(A:A,[3]TDSheet!$A:$X,24,0)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430.8</v>
      </c>
      <c r="X109" s="15"/>
      <c r="Y109" s="21"/>
      <c r="Z109" s="24">
        <f>IFERROR(VLOOKUP(Y109,[5]Лист1!$J:$L,3,0),0)</f>
        <v>0</v>
      </c>
      <c r="AA109" s="16">
        <f t="shared" si="17"/>
        <v>-0.61977715877437323</v>
      </c>
      <c r="AB109" s="13">
        <f t="shared" si="18"/>
        <v>-0.61977715877437323</v>
      </c>
      <c r="AC109" s="13"/>
      <c r="AD109" s="13"/>
      <c r="AE109" s="13"/>
      <c r="AF109" s="13">
        <f>VLOOKUP(A:A,[1]TDSheet!$A:$AD,30,0)</f>
        <v>0</v>
      </c>
      <c r="AG109" s="13">
        <f>VLOOKUP(A:A,[1]TDSheet!$A:$AE,31,0)</f>
        <v>522.4</v>
      </c>
      <c r="AH109" s="13">
        <f>VLOOKUP(A:A,[1]TDSheet!$A:$AF,32,0)</f>
        <v>522.4</v>
      </c>
      <c r="AI109" s="13">
        <f>VLOOKUP(A:A,[1]TDSheet!$A:$AG,33,0)</f>
        <v>458.6</v>
      </c>
      <c r="AJ109" s="13">
        <f>VLOOKUP(A:A,[6]TDSheet!$A:$D,4,0)</f>
        <v>464</v>
      </c>
      <c r="AK109" s="13">
        <f>VLOOKUP(A:A,[1]TDSheet!$A:$AI,35,0)</f>
        <v>0</v>
      </c>
      <c r="AL109" s="13">
        <f t="shared" si="19"/>
        <v>0</v>
      </c>
      <c r="AM109" s="13"/>
      <c r="AN109" s="13"/>
      <c r="AO109" s="13"/>
      <c r="AP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2025-09-19T06:58:03Z</dcterms:modified>
</cp:coreProperties>
</file>