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Симф КИ\"/>
    </mc:Choice>
  </mc:AlternateContent>
  <xr:revisionPtr revIDLastSave="0" documentId="13_ncr:1_{4CDE85FB-1409-40FA-BCAE-B9E623D060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7" i="1"/>
  <c r="K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7" i="1"/>
  <c r="W9" i="1"/>
  <c r="Y9" i="1" s="1"/>
  <c r="W11" i="1"/>
  <c r="W13" i="1"/>
  <c r="Y13" i="1" s="1"/>
  <c r="W15" i="1"/>
  <c r="W17" i="1"/>
  <c r="Y17" i="1" s="1"/>
  <c r="W19" i="1"/>
  <c r="W21" i="1"/>
  <c r="Y21" i="1" s="1"/>
  <c r="W23" i="1"/>
  <c r="W25" i="1"/>
  <c r="Y25" i="1" s="1"/>
  <c r="W27" i="1"/>
  <c r="W29" i="1"/>
  <c r="Y29" i="1" s="1"/>
  <c r="W31" i="1"/>
  <c r="W33" i="1"/>
  <c r="Y33" i="1" s="1"/>
  <c r="W35" i="1"/>
  <c r="W37" i="1"/>
  <c r="Y37" i="1" s="1"/>
  <c r="W39" i="1"/>
  <c r="W41" i="1"/>
  <c r="Y41" i="1" s="1"/>
  <c r="W43" i="1"/>
  <c r="W45" i="1"/>
  <c r="Y45" i="1" s="1"/>
  <c r="W47" i="1"/>
  <c r="W49" i="1"/>
  <c r="Y49" i="1" s="1"/>
  <c r="W51" i="1"/>
  <c r="W53" i="1"/>
  <c r="Y53" i="1" s="1"/>
  <c r="W55" i="1"/>
  <c r="W57" i="1"/>
  <c r="Y57" i="1" s="1"/>
  <c r="W59" i="1"/>
  <c r="W61" i="1"/>
  <c r="Y61" i="1" s="1"/>
  <c r="W63" i="1"/>
  <c r="W65" i="1"/>
  <c r="Y65" i="1" s="1"/>
  <c r="W67" i="1"/>
  <c r="W69" i="1"/>
  <c r="Y69" i="1" s="1"/>
  <c r="W71" i="1"/>
  <c r="W73" i="1"/>
  <c r="Y73" i="1" s="1"/>
  <c r="W75" i="1"/>
  <c r="W77" i="1"/>
  <c r="Y77" i="1" s="1"/>
  <c r="W79" i="1"/>
  <c r="W81" i="1"/>
  <c r="Y81" i="1" s="1"/>
  <c r="W83" i="1"/>
  <c r="W85" i="1"/>
  <c r="Y85" i="1" s="1"/>
  <c r="W87" i="1"/>
  <c r="W89" i="1"/>
  <c r="Y89" i="1" s="1"/>
  <c r="W91" i="1"/>
  <c r="W93" i="1"/>
  <c r="Y93" i="1" s="1"/>
  <c r="W95" i="1"/>
  <c r="W97" i="1"/>
  <c r="Y97" i="1" s="1"/>
  <c r="W99" i="1"/>
  <c r="W101" i="1"/>
  <c r="Y101" i="1" s="1"/>
  <c r="W103" i="1"/>
  <c r="W105" i="1"/>
  <c r="Y105" i="1" s="1"/>
  <c r="W107" i="1"/>
  <c r="W109" i="1"/>
  <c r="Y109" i="1" s="1"/>
  <c r="AD8" i="1"/>
  <c r="W8" i="1" s="1"/>
  <c r="Y8" i="1" s="1"/>
  <c r="AD9" i="1"/>
  <c r="AD10" i="1"/>
  <c r="W10" i="1" s="1"/>
  <c r="Y10" i="1" s="1"/>
  <c r="AD11" i="1"/>
  <c r="AD12" i="1"/>
  <c r="W12" i="1" s="1"/>
  <c r="Y12" i="1" s="1"/>
  <c r="AD13" i="1"/>
  <c r="AD14" i="1"/>
  <c r="W14" i="1" s="1"/>
  <c r="Y14" i="1" s="1"/>
  <c r="AD15" i="1"/>
  <c r="AD16" i="1"/>
  <c r="W16" i="1" s="1"/>
  <c r="Y16" i="1" s="1"/>
  <c r="AD17" i="1"/>
  <c r="AD18" i="1"/>
  <c r="W18" i="1" s="1"/>
  <c r="Y18" i="1" s="1"/>
  <c r="AD19" i="1"/>
  <c r="AD20" i="1"/>
  <c r="W20" i="1" s="1"/>
  <c r="Y20" i="1" s="1"/>
  <c r="AD21" i="1"/>
  <c r="AD22" i="1"/>
  <c r="W22" i="1" s="1"/>
  <c r="Y22" i="1" s="1"/>
  <c r="AD23" i="1"/>
  <c r="AD24" i="1"/>
  <c r="W24" i="1" s="1"/>
  <c r="Y24" i="1" s="1"/>
  <c r="AD25" i="1"/>
  <c r="AD26" i="1"/>
  <c r="W26" i="1" s="1"/>
  <c r="Y26" i="1" s="1"/>
  <c r="AD27" i="1"/>
  <c r="AD28" i="1"/>
  <c r="W28" i="1" s="1"/>
  <c r="Y28" i="1" s="1"/>
  <c r="AD29" i="1"/>
  <c r="AD30" i="1"/>
  <c r="W30" i="1" s="1"/>
  <c r="Y30" i="1" s="1"/>
  <c r="AD31" i="1"/>
  <c r="AD32" i="1"/>
  <c r="W32" i="1" s="1"/>
  <c r="Y32" i="1" s="1"/>
  <c r="AD33" i="1"/>
  <c r="AD34" i="1"/>
  <c r="W34" i="1" s="1"/>
  <c r="Y34" i="1" s="1"/>
  <c r="AD35" i="1"/>
  <c r="AD36" i="1"/>
  <c r="W36" i="1" s="1"/>
  <c r="AD37" i="1"/>
  <c r="AD38" i="1"/>
  <c r="W38" i="1" s="1"/>
  <c r="Y38" i="1" s="1"/>
  <c r="AD39" i="1"/>
  <c r="AD40" i="1"/>
  <c r="W40" i="1" s="1"/>
  <c r="Y40" i="1" s="1"/>
  <c r="AD41" i="1"/>
  <c r="AD42" i="1"/>
  <c r="W42" i="1" s="1"/>
  <c r="Y42" i="1" s="1"/>
  <c r="AD43" i="1"/>
  <c r="AD44" i="1"/>
  <c r="W44" i="1" s="1"/>
  <c r="AD45" i="1"/>
  <c r="AD46" i="1"/>
  <c r="W46" i="1" s="1"/>
  <c r="Y46" i="1" s="1"/>
  <c r="AD47" i="1"/>
  <c r="AD48" i="1"/>
  <c r="W48" i="1" s="1"/>
  <c r="AD49" i="1"/>
  <c r="AD50" i="1"/>
  <c r="W50" i="1" s="1"/>
  <c r="Y50" i="1" s="1"/>
  <c r="AD51" i="1"/>
  <c r="AD52" i="1"/>
  <c r="W52" i="1" s="1"/>
  <c r="AD53" i="1"/>
  <c r="AD54" i="1"/>
  <c r="W54" i="1" s="1"/>
  <c r="Y54" i="1" s="1"/>
  <c r="AD55" i="1"/>
  <c r="AD56" i="1"/>
  <c r="W56" i="1" s="1"/>
  <c r="AD57" i="1"/>
  <c r="AD58" i="1"/>
  <c r="W58" i="1" s="1"/>
  <c r="Y58" i="1" s="1"/>
  <c r="AD59" i="1"/>
  <c r="AD60" i="1"/>
  <c r="W60" i="1" s="1"/>
  <c r="AD61" i="1"/>
  <c r="AD62" i="1"/>
  <c r="W62" i="1" s="1"/>
  <c r="Y62" i="1" s="1"/>
  <c r="AD63" i="1"/>
  <c r="AD64" i="1"/>
  <c r="W64" i="1" s="1"/>
  <c r="AD65" i="1"/>
  <c r="AD66" i="1"/>
  <c r="W66" i="1" s="1"/>
  <c r="Y66" i="1" s="1"/>
  <c r="AD67" i="1"/>
  <c r="AD68" i="1"/>
  <c r="W68" i="1" s="1"/>
  <c r="AD69" i="1"/>
  <c r="AD70" i="1"/>
  <c r="W70" i="1" s="1"/>
  <c r="Y70" i="1" s="1"/>
  <c r="AD71" i="1"/>
  <c r="AD72" i="1"/>
  <c r="W72" i="1" s="1"/>
  <c r="AD73" i="1"/>
  <c r="AD74" i="1"/>
  <c r="W74" i="1" s="1"/>
  <c r="Y74" i="1" s="1"/>
  <c r="AD75" i="1"/>
  <c r="AD76" i="1"/>
  <c r="W76" i="1" s="1"/>
  <c r="AD77" i="1"/>
  <c r="AD78" i="1"/>
  <c r="W78" i="1" s="1"/>
  <c r="Y78" i="1" s="1"/>
  <c r="AD79" i="1"/>
  <c r="AD80" i="1"/>
  <c r="W80" i="1" s="1"/>
  <c r="AD81" i="1"/>
  <c r="AD82" i="1"/>
  <c r="W82" i="1" s="1"/>
  <c r="Y82" i="1" s="1"/>
  <c r="AD83" i="1"/>
  <c r="AD84" i="1"/>
  <c r="W84" i="1" s="1"/>
  <c r="AD85" i="1"/>
  <c r="AD86" i="1"/>
  <c r="W86" i="1" s="1"/>
  <c r="Y86" i="1" s="1"/>
  <c r="AD87" i="1"/>
  <c r="AD88" i="1"/>
  <c r="W88" i="1" s="1"/>
  <c r="AD89" i="1"/>
  <c r="AD90" i="1"/>
  <c r="W90" i="1" s="1"/>
  <c r="Y90" i="1" s="1"/>
  <c r="AD91" i="1"/>
  <c r="AD92" i="1"/>
  <c r="W92" i="1" s="1"/>
  <c r="AD93" i="1"/>
  <c r="AD94" i="1"/>
  <c r="W94" i="1" s="1"/>
  <c r="Y94" i="1" s="1"/>
  <c r="AD95" i="1"/>
  <c r="AD96" i="1"/>
  <c r="W96" i="1" s="1"/>
  <c r="AD97" i="1"/>
  <c r="AD98" i="1"/>
  <c r="W98" i="1" s="1"/>
  <c r="Y98" i="1" s="1"/>
  <c r="AD99" i="1"/>
  <c r="AD100" i="1"/>
  <c r="W100" i="1" s="1"/>
  <c r="AD101" i="1"/>
  <c r="AD102" i="1"/>
  <c r="W102" i="1" s="1"/>
  <c r="Y102" i="1" s="1"/>
  <c r="AD103" i="1"/>
  <c r="AD104" i="1"/>
  <c r="W104" i="1" s="1"/>
  <c r="AD105" i="1"/>
  <c r="AD106" i="1"/>
  <c r="W106" i="1" s="1"/>
  <c r="Y106" i="1" s="1"/>
  <c r="AD107" i="1"/>
  <c r="AD108" i="1"/>
  <c r="W108" i="1" s="1"/>
  <c r="AD109" i="1"/>
  <c r="AD7" i="1"/>
  <c r="W7" i="1" s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Y108" i="1" l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36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7" i="1" l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E6" i="1"/>
  <c r="AK15" i="1" l="1"/>
  <c r="AJ15" i="1"/>
  <c r="AK23" i="1"/>
  <c r="AJ23" i="1"/>
  <c r="AK39" i="1"/>
  <c r="AJ39" i="1"/>
  <c r="AK47" i="1"/>
  <c r="AJ47" i="1"/>
  <c r="AK55" i="1"/>
  <c r="AJ55" i="1"/>
  <c r="AK63" i="1"/>
  <c r="AJ63" i="1"/>
  <c r="AK71" i="1"/>
  <c r="AJ71" i="1"/>
  <c r="AK79" i="1"/>
  <c r="AJ79" i="1"/>
  <c r="AK87" i="1"/>
  <c r="AJ87" i="1"/>
  <c r="AK95" i="1"/>
  <c r="AJ95" i="1"/>
  <c r="AK103" i="1"/>
  <c r="AJ103" i="1"/>
  <c r="AK8" i="1"/>
  <c r="AJ8" i="1"/>
  <c r="AK16" i="1"/>
  <c r="AJ16" i="1"/>
  <c r="AK24" i="1"/>
  <c r="AJ24" i="1"/>
  <c r="AK32" i="1"/>
  <c r="AJ32" i="1"/>
  <c r="AK40" i="1"/>
  <c r="AJ40" i="1"/>
  <c r="AK48" i="1"/>
  <c r="AJ48" i="1"/>
  <c r="AK56" i="1"/>
  <c r="AJ56" i="1"/>
  <c r="AK64" i="1"/>
  <c r="AJ64" i="1"/>
  <c r="AK72" i="1"/>
  <c r="AJ72" i="1"/>
  <c r="AJ80" i="1"/>
  <c r="AK80" i="1"/>
  <c r="AJ88" i="1"/>
  <c r="AK88" i="1"/>
  <c r="AJ96" i="1"/>
  <c r="AK96" i="1"/>
  <c r="AJ104" i="1"/>
  <c r="AK104" i="1"/>
  <c r="AK9" i="1"/>
  <c r="AJ9" i="1"/>
  <c r="AK17" i="1"/>
  <c r="AJ17" i="1"/>
  <c r="AK25" i="1"/>
  <c r="AJ25" i="1"/>
  <c r="AK33" i="1"/>
  <c r="AJ33" i="1"/>
  <c r="AK41" i="1"/>
  <c r="AJ41" i="1"/>
  <c r="AK49" i="1"/>
  <c r="AJ49" i="1"/>
  <c r="AK57" i="1"/>
  <c r="AJ57" i="1"/>
  <c r="AK65" i="1"/>
  <c r="AJ65" i="1"/>
  <c r="AK73" i="1"/>
  <c r="AJ73" i="1"/>
  <c r="AK81" i="1"/>
  <c r="AJ81" i="1"/>
  <c r="AK89" i="1"/>
  <c r="AJ89" i="1"/>
  <c r="AK97" i="1"/>
  <c r="AJ97" i="1"/>
  <c r="AK105" i="1"/>
  <c r="AJ105" i="1"/>
  <c r="AK10" i="1"/>
  <c r="AJ10" i="1"/>
  <c r="AK18" i="1"/>
  <c r="AJ18" i="1"/>
  <c r="AK26" i="1"/>
  <c r="AJ26" i="1"/>
  <c r="AK34" i="1"/>
  <c r="AJ34" i="1"/>
  <c r="AK42" i="1"/>
  <c r="AJ42" i="1"/>
  <c r="AK50" i="1"/>
  <c r="AJ50" i="1"/>
  <c r="AK58" i="1"/>
  <c r="AJ58" i="1"/>
  <c r="AK66" i="1"/>
  <c r="AJ66" i="1"/>
  <c r="AJ74" i="1"/>
  <c r="AK74" i="1"/>
  <c r="AJ82" i="1"/>
  <c r="AK82" i="1"/>
  <c r="AJ90" i="1"/>
  <c r="AK90" i="1"/>
  <c r="AJ98" i="1"/>
  <c r="AK98" i="1"/>
  <c r="AJ106" i="1"/>
  <c r="AK106" i="1"/>
  <c r="AK31" i="1"/>
  <c r="AJ31" i="1"/>
  <c r="AK11" i="1"/>
  <c r="AJ11" i="1"/>
  <c r="AK19" i="1"/>
  <c r="AJ19" i="1"/>
  <c r="AK27" i="1"/>
  <c r="AJ27" i="1"/>
  <c r="AK35" i="1"/>
  <c r="AJ35" i="1"/>
  <c r="AK43" i="1"/>
  <c r="AJ43" i="1"/>
  <c r="AK51" i="1"/>
  <c r="AJ51" i="1"/>
  <c r="AK59" i="1"/>
  <c r="AJ59" i="1"/>
  <c r="AK67" i="1"/>
  <c r="AJ67" i="1"/>
  <c r="AK75" i="1"/>
  <c r="AJ75" i="1"/>
  <c r="AK83" i="1"/>
  <c r="AJ83" i="1"/>
  <c r="AK91" i="1"/>
  <c r="AJ91" i="1"/>
  <c r="AK99" i="1"/>
  <c r="AJ99" i="1"/>
  <c r="AK107" i="1"/>
  <c r="AJ107" i="1"/>
  <c r="AK12" i="1"/>
  <c r="AJ12" i="1"/>
  <c r="AK20" i="1"/>
  <c r="AJ20" i="1"/>
  <c r="AK28" i="1"/>
  <c r="AJ28" i="1"/>
  <c r="AK36" i="1"/>
  <c r="AJ36" i="1"/>
  <c r="AK44" i="1"/>
  <c r="AJ44" i="1"/>
  <c r="AK52" i="1"/>
  <c r="AJ52" i="1"/>
  <c r="AK60" i="1"/>
  <c r="AJ60" i="1"/>
  <c r="AK68" i="1"/>
  <c r="AJ68" i="1"/>
  <c r="AJ76" i="1"/>
  <c r="AK76" i="1"/>
  <c r="AJ84" i="1"/>
  <c r="AK84" i="1"/>
  <c r="AJ92" i="1"/>
  <c r="AK92" i="1"/>
  <c r="AJ100" i="1"/>
  <c r="AK100" i="1"/>
  <c r="AJ108" i="1"/>
  <c r="AK108" i="1"/>
  <c r="AK13" i="1"/>
  <c r="AJ13" i="1"/>
  <c r="AK21" i="1"/>
  <c r="AJ21" i="1"/>
  <c r="AK29" i="1"/>
  <c r="AJ29" i="1"/>
  <c r="AK37" i="1"/>
  <c r="AJ37" i="1"/>
  <c r="AK45" i="1"/>
  <c r="AJ45" i="1"/>
  <c r="AK53" i="1"/>
  <c r="AJ53" i="1"/>
  <c r="AK61" i="1"/>
  <c r="AJ61" i="1"/>
  <c r="AK69" i="1"/>
  <c r="AJ69" i="1"/>
  <c r="AK77" i="1"/>
  <c r="AJ77" i="1"/>
  <c r="AK85" i="1"/>
  <c r="AJ85" i="1"/>
  <c r="AK93" i="1"/>
  <c r="AJ93" i="1"/>
  <c r="AK101" i="1"/>
  <c r="AJ101" i="1"/>
  <c r="AK109" i="1"/>
  <c r="AJ109" i="1"/>
  <c r="AK14" i="1"/>
  <c r="AJ14" i="1"/>
  <c r="AK22" i="1"/>
  <c r="AJ22" i="1"/>
  <c r="AK30" i="1"/>
  <c r="AJ30" i="1"/>
  <c r="AK38" i="1"/>
  <c r="AJ38" i="1"/>
  <c r="AK46" i="1"/>
  <c r="AJ46" i="1"/>
  <c r="AK54" i="1"/>
  <c r="AJ54" i="1"/>
  <c r="AK62" i="1"/>
  <c r="AJ62" i="1"/>
  <c r="AK70" i="1"/>
  <c r="AJ70" i="1"/>
  <c r="AJ78" i="1"/>
  <c r="AK78" i="1"/>
  <c r="AJ86" i="1"/>
  <c r="AK86" i="1"/>
  <c r="AJ94" i="1"/>
  <c r="AK94" i="1"/>
  <c r="AJ102" i="1"/>
  <c r="AK102" i="1"/>
  <c r="AJ7" i="1"/>
  <c r="AJ6" i="1" s="1"/>
  <c r="AK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F6" i="1"/>
  <c r="AK6" i="1" l="1"/>
</calcChain>
</file>

<file path=xl/sharedStrings.xml><?xml version="1.0" encoding="utf-8"?>
<sst xmlns="http://schemas.openxmlformats.org/spreadsheetml/2006/main" count="258" uniqueCount="140">
  <si>
    <t>Период: 12.09.2025 - 19.09.2025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</si>
  <si>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</si>
  <si>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</si>
  <si>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</si>
  <si>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</si>
  <si>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</si>
  <si>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</si>
  <si>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</si>
  <si>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</si>
  <si>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</si>
  <si>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</si>
  <si>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</si>
  <si>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</si>
  <si>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</si>
  <si>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</si>
  <si>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</si>
  <si>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</si>
  <si>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</si>
  <si>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</si>
  <si>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</si>
  <si>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</si>
  <si>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</si>
  <si>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</si>
  <si>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</si>
  <si>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</si>
  <si>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</si>
  <si>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</si>
  <si>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</si>
  <si>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</si>
  <si>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</si>
  <si>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</si>
  <si>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</si>
  <si>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</si>
  <si>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</si>
  <si>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</si>
  <si>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</si>
  <si>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</si>
  <si>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</si>
  <si>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</si>
  <si>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</si>
  <si>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</si>
  <si>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</si>
  <si>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</si>
  <si>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</si>
  <si>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</si>
  <si>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</si>
  <si>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</si>
  <si>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</si>
  <si>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</si>
  <si>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</si>
  <si>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</si>
  <si>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</si>
  <si>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</si>
  <si>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</si>
  <si>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</si>
  <si>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</si>
  <si>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</si>
  <si>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</si>
  <si>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</si>
  <si>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</si>
  <si>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</si>
  <si>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</si>
  <si>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</si>
  <si>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</si>
  <si>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</si>
  <si>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</si>
  <si>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</si>
  <si>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</si>
  <si>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</si>
  <si>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</si>
  <si>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</si>
  <si>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</si>
  <si>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</si>
  <si>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</si>
  <si>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</si>
  <si>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</si>
  <si>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</si>
  <si>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</si>
  <si>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</si>
  <si>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</si>
  <si>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</si>
  <si>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</si>
  <si>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</si>
  <si>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</si>
  <si>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</si>
  <si>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</si>
  <si>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</si>
  <si>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</si>
  <si>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</si>
  <si>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</si>
  <si>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</si>
  <si>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</si>
  <si>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</si>
  <si>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</si>
  <si>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</si>
  <si>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</si>
  <si>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</si>
  <si>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</si>
  <si>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</si>
  <si>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</si>
  <si>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</si>
  <si>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</si>
  <si>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</si>
  <si>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</si>
  <si>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</si>
  <si>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</si>
  <si>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</si>
  <si>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</si>
  <si>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</si>
  <si>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</si>
  <si>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</si>
  <si>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</si>
  <si>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</si>
  <si>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</si>
  <si>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</si>
  <si>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</si>
  <si>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</si>
  <si>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</si>
  <si>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</si>
  <si>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</si>
  <si>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</si>
  <si>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</si>
  <si>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</si>
  <si>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</si>
  <si>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</si>
  <si>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</si>
  <si>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</si>
  <si>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</si>
  <si>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</si>
  <si>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22,09,</t>
  </si>
  <si>
    <t>23,09,</t>
  </si>
  <si>
    <t>24,09,</t>
  </si>
  <si>
    <t>25,09,</t>
  </si>
  <si>
    <t>26,09,</t>
  </si>
  <si>
    <t>29,08,</t>
  </si>
  <si>
    <t>05,09,</t>
  </si>
  <si>
    <t>12,09,</t>
  </si>
  <si>
    <t>18,09,</t>
  </si>
  <si>
    <t>5т</t>
  </si>
  <si>
    <t>15т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</si>
</sst>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9;&#1072;&#1084;&#1077;&#1090;&#1082;&#1080;/&#1088;&#1072;&#1079;&#1085;&#1086;&#1077;/&#1076;&#1074;%2018,09,25&#1087;&#1086;&#1082;%20(&#1053;&#1080;&#1082;&#1086;&#1083;&#1072;&#1077;&#1085;&#1082;&#1086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19,09,</v>
          </cell>
          <cell r="M5" t="str">
            <v>22,09,</v>
          </cell>
          <cell r="N5" t="str">
            <v>23,09,</v>
          </cell>
          <cell r="X5" t="str">
            <v>24,09,</v>
          </cell>
          <cell r="AE5" t="str">
            <v>29,08,</v>
          </cell>
          <cell r="AF5" t="str">
            <v>05,09,</v>
          </cell>
          <cell r="AG5" t="str">
            <v>12,09,</v>
          </cell>
          <cell r="AH5" t="str">
            <v>18,09,</v>
          </cell>
        </row>
        <row r="6">
          <cell r="E6">
            <v>154632.12700000004</v>
          </cell>
          <cell r="F6">
            <v>93381.401999999958</v>
          </cell>
          <cell r="J6">
            <v>156147.03800000003</v>
          </cell>
          <cell r="K6">
            <v>-1514.9109999999991</v>
          </cell>
          <cell r="L6">
            <v>28750</v>
          </cell>
          <cell r="M6">
            <v>20220</v>
          </cell>
          <cell r="N6">
            <v>28580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28321.44279999999</v>
          </cell>
          <cell r="X6">
            <v>31050</v>
          </cell>
          <cell r="AA6">
            <v>0</v>
          </cell>
          <cell r="AB6">
            <v>0</v>
          </cell>
          <cell r="AC6">
            <v>0</v>
          </cell>
          <cell r="AD6">
            <v>13024.913</v>
          </cell>
          <cell r="AE6">
            <v>29623.344600000004</v>
          </cell>
          <cell r="AF6">
            <v>29625.414000000004</v>
          </cell>
          <cell r="AG6">
            <v>27879.229399999986</v>
          </cell>
          <cell r="AH6">
            <v>24307.932000000001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771.01400000000001</v>
          </cell>
          <cell r="D7">
            <v>442.11</v>
          </cell>
          <cell r="E7">
            <v>578.24400000000003</v>
          </cell>
          <cell r="F7">
            <v>626.48500000000001</v>
          </cell>
          <cell r="G7" t="str">
            <v>н</v>
          </cell>
          <cell r="H7">
            <v>1</v>
          </cell>
          <cell r="I7">
            <v>45</v>
          </cell>
          <cell r="J7">
            <v>597.28200000000004</v>
          </cell>
          <cell r="K7">
            <v>-19.038000000000011</v>
          </cell>
          <cell r="L7">
            <v>100</v>
          </cell>
          <cell r="M7">
            <v>100</v>
          </cell>
          <cell r="N7">
            <v>100</v>
          </cell>
          <cell r="W7">
            <v>115.64880000000001</v>
          </cell>
          <cell r="X7">
            <v>100</v>
          </cell>
          <cell r="Y7">
            <v>8.8758811159302997</v>
          </cell>
          <cell r="Z7">
            <v>5.4171335975816435</v>
          </cell>
          <cell r="AD7">
            <v>0</v>
          </cell>
          <cell r="AE7">
            <v>105.6502</v>
          </cell>
          <cell r="AF7">
            <v>107.71959999999999</v>
          </cell>
          <cell r="AG7">
            <v>97.224599999999995</v>
          </cell>
          <cell r="AH7">
            <v>46.073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703.17899999999997</v>
          </cell>
          <cell r="D8">
            <v>558.48800000000006</v>
          </cell>
          <cell r="E8">
            <v>685.23</v>
          </cell>
          <cell r="F8">
            <v>546.96100000000001</v>
          </cell>
          <cell r="G8" t="str">
            <v>ябл</v>
          </cell>
          <cell r="H8">
            <v>1</v>
          </cell>
          <cell r="I8">
            <v>45</v>
          </cell>
          <cell r="J8">
            <v>711.84400000000005</v>
          </cell>
          <cell r="K8">
            <v>-26.614000000000033</v>
          </cell>
          <cell r="L8">
            <v>200</v>
          </cell>
          <cell r="M8">
            <v>0</v>
          </cell>
          <cell r="N8">
            <v>140</v>
          </cell>
          <cell r="W8">
            <v>137.04599999999999</v>
          </cell>
          <cell r="X8">
            <v>120</v>
          </cell>
          <cell r="Y8">
            <v>7.3476132101630114</v>
          </cell>
          <cell r="Z8">
            <v>3.9910759890839573</v>
          </cell>
          <cell r="AD8">
            <v>0</v>
          </cell>
          <cell r="AE8">
            <v>301.50100000000003</v>
          </cell>
          <cell r="AF8">
            <v>301.50100000000003</v>
          </cell>
          <cell r="AG8">
            <v>151.69239999999999</v>
          </cell>
          <cell r="AH8">
            <v>113.20699999999999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1032.8699999999999</v>
          </cell>
          <cell r="D9">
            <v>3421.07</v>
          </cell>
          <cell r="E9">
            <v>2663.2440000000001</v>
          </cell>
          <cell r="F9">
            <v>1743.972</v>
          </cell>
          <cell r="G9" t="str">
            <v>ткмай</v>
          </cell>
          <cell r="H9">
            <v>1</v>
          </cell>
          <cell r="I9">
            <v>45</v>
          </cell>
          <cell r="J9">
            <v>2665.8739999999998</v>
          </cell>
          <cell r="K9">
            <v>-2.6299999999996544</v>
          </cell>
          <cell r="L9">
            <v>700</v>
          </cell>
          <cell r="M9">
            <v>400</v>
          </cell>
          <cell r="N9">
            <v>600</v>
          </cell>
          <cell r="W9">
            <v>532.64880000000005</v>
          </cell>
          <cell r="X9">
            <v>300</v>
          </cell>
          <cell r="Y9">
            <v>7.0289691819450253</v>
          </cell>
          <cell r="Z9">
            <v>3.27414987135989</v>
          </cell>
          <cell r="AD9">
            <v>0</v>
          </cell>
          <cell r="AE9">
            <v>590.3116</v>
          </cell>
          <cell r="AF9">
            <v>590.3116</v>
          </cell>
          <cell r="AG9">
            <v>531.34899999999993</v>
          </cell>
          <cell r="AH9">
            <v>244.08600000000001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1219.104</v>
          </cell>
          <cell r="D10">
            <v>2979</v>
          </cell>
          <cell r="E10">
            <v>2478</v>
          </cell>
          <cell r="F10">
            <v>1667.104</v>
          </cell>
          <cell r="G10" t="str">
            <v>ябл</v>
          </cell>
          <cell r="H10">
            <v>0.4</v>
          </cell>
          <cell r="I10">
            <v>45</v>
          </cell>
          <cell r="J10">
            <v>2517</v>
          </cell>
          <cell r="K10">
            <v>-39</v>
          </cell>
          <cell r="L10">
            <v>600</v>
          </cell>
          <cell r="M10">
            <v>200</v>
          </cell>
          <cell r="N10">
            <v>500</v>
          </cell>
          <cell r="W10">
            <v>495.6</v>
          </cell>
          <cell r="X10">
            <v>500</v>
          </cell>
          <cell r="Y10">
            <v>6.9957707828894273</v>
          </cell>
          <cell r="Z10">
            <v>3.3638095238095236</v>
          </cell>
          <cell r="AD10">
            <v>0</v>
          </cell>
          <cell r="AE10">
            <v>671.2</v>
          </cell>
          <cell r="AF10">
            <v>671.2</v>
          </cell>
          <cell r="AG10">
            <v>513.77920000000006</v>
          </cell>
          <cell r="AH10">
            <v>443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2570</v>
          </cell>
          <cell r="D11">
            <v>8085</v>
          </cell>
          <cell r="E11">
            <v>7133</v>
          </cell>
          <cell r="F11">
            <v>3458</v>
          </cell>
          <cell r="G11">
            <v>0</v>
          </cell>
          <cell r="H11">
            <v>0.45</v>
          </cell>
          <cell r="I11">
            <v>45</v>
          </cell>
          <cell r="J11">
            <v>7190</v>
          </cell>
          <cell r="K11">
            <v>-57</v>
          </cell>
          <cell r="L11">
            <v>1000</v>
          </cell>
          <cell r="M11">
            <v>700</v>
          </cell>
          <cell r="N11">
            <v>1100</v>
          </cell>
          <cell r="W11">
            <v>986.2</v>
          </cell>
          <cell r="X11">
            <v>700</v>
          </cell>
          <cell r="Y11">
            <v>7.05536402352464</v>
          </cell>
          <cell r="Z11">
            <v>3.506388156560535</v>
          </cell>
          <cell r="AD11">
            <v>2202</v>
          </cell>
          <cell r="AE11">
            <v>1166.5999999999999</v>
          </cell>
          <cell r="AF11">
            <v>1166.5999999999999</v>
          </cell>
          <cell r="AG11">
            <v>996.6</v>
          </cell>
          <cell r="AH11">
            <v>645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1772</v>
          </cell>
          <cell r="D12">
            <v>6919</v>
          </cell>
          <cell r="E12">
            <v>4584</v>
          </cell>
          <cell r="F12">
            <v>3754</v>
          </cell>
          <cell r="G12" t="str">
            <v>оконч</v>
          </cell>
          <cell r="H12">
            <v>0.45</v>
          </cell>
          <cell r="I12">
            <v>45</v>
          </cell>
          <cell r="J12">
            <v>4925</v>
          </cell>
          <cell r="K12">
            <v>-341</v>
          </cell>
          <cell r="L12">
            <v>1000</v>
          </cell>
          <cell r="M12">
            <v>0</v>
          </cell>
          <cell r="N12">
            <v>1000</v>
          </cell>
          <cell r="W12">
            <v>916.8</v>
          </cell>
          <cell r="X12">
            <v>700</v>
          </cell>
          <cell r="Y12">
            <v>7.0397033158813267</v>
          </cell>
          <cell r="Z12">
            <v>4.0946771378708551</v>
          </cell>
          <cell r="AD12">
            <v>0</v>
          </cell>
          <cell r="AE12">
            <v>981.8</v>
          </cell>
          <cell r="AF12">
            <v>981.8</v>
          </cell>
          <cell r="AG12">
            <v>1015.6</v>
          </cell>
          <cell r="AH12">
            <v>763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120</v>
          </cell>
          <cell r="E13">
            <v>68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99</v>
          </cell>
          <cell r="K13">
            <v>-31</v>
          </cell>
          <cell r="L13">
            <v>0</v>
          </cell>
          <cell r="M13">
            <v>0</v>
          </cell>
          <cell r="N13">
            <v>0</v>
          </cell>
          <cell r="W13">
            <v>13.6</v>
          </cell>
          <cell r="X13">
            <v>50</v>
          </cell>
          <cell r="Y13">
            <v>8.6029411764705888</v>
          </cell>
          <cell r="Z13">
            <v>4.9264705882352944</v>
          </cell>
          <cell r="AD13">
            <v>0</v>
          </cell>
          <cell r="AE13">
            <v>11.2</v>
          </cell>
          <cell r="AF13">
            <v>11.2</v>
          </cell>
          <cell r="AG13">
            <v>15.6</v>
          </cell>
          <cell r="AH13">
            <v>33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295</v>
          </cell>
          <cell r="D14">
            <v>631</v>
          </cell>
          <cell r="E14">
            <v>411</v>
          </cell>
          <cell r="F14">
            <v>505</v>
          </cell>
          <cell r="G14">
            <v>0</v>
          </cell>
          <cell r="H14">
            <v>0.17</v>
          </cell>
          <cell r="I14">
            <v>180</v>
          </cell>
          <cell r="J14">
            <v>427</v>
          </cell>
          <cell r="K14">
            <v>-16</v>
          </cell>
          <cell r="L14">
            <v>0</v>
          </cell>
          <cell r="M14">
            <v>0</v>
          </cell>
          <cell r="N14">
            <v>0</v>
          </cell>
          <cell r="W14">
            <v>82.2</v>
          </cell>
          <cell r="X14">
            <v>300</v>
          </cell>
          <cell r="Y14">
            <v>9.7931873479318732</v>
          </cell>
          <cell r="Z14">
            <v>6.1435523114355233</v>
          </cell>
          <cell r="AD14">
            <v>0</v>
          </cell>
          <cell r="AE14">
            <v>74.2</v>
          </cell>
          <cell r="AF14">
            <v>74.2</v>
          </cell>
          <cell r="AG14">
            <v>79.8</v>
          </cell>
          <cell r="AH14">
            <v>98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108</v>
          </cell>
          <cell r="D15">
            <v>669</v>
          </cell>
          <cell r="E15">
            <v>421</v>
          </cell>
          <cell r="F15">
            <v>335</v>
          </cell>
          <cell r="G15">
            <v>0</v>
          </cell>
          <cell r="H15">
            <v>0.3</v>
          </cell>
          <cell r="I15">
            <v>40</v>
          </cell>
          <cell r="J15">
            <v>501</v>
          </cell>
          <cell r="K15">
            <v>-80</v>
          </cell>
          <cell r="L15">
            <v>110</v>
          </cell>
          <cell r="M15">
            <v>0</v>
          </cell>
          <cell r="N15">
            <v>100</v>
          </cell>
          <cell r="W15">
            <v>84.2</v>
          </cell>
          <cell r="X15">
            <v>50</v>
          </cell>
          <cell r="Y15">
            <v>7.0665083135391917</v>
          </cell>
          <cell r="Z15">
            <v>3.9786223277909736</v>
          </cell>
          <cell r="AD15">
            <v>0</v>
          </cell>
          <cell r="AE15">
            <v>70.400000000000006</v>
          </cell>
          <cell r="AF15">
            <v>70.400000000000006</v>
          </cell>
          <cell r="AG15">
            <v>92.2</v>
          </cell>
          <cell r="AH15">
            <v>108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1356</v>
          </cell>
          <cell r="D16">
            <v>2308</v>
          </cell>
          <cell r="E16">
            <v>1956</v>
          </cell>
          <cell r="F16">
            <v>1679</v>
          </cell>
          <cell r="G16">
            <v>0</v>
          </cell>
          <cell r="H16">
            <v>0.17</v>
          </cell>
          <cell r="I16">
            <v>180</v>
          </cell>
          <cell r="J16">
            <v>1985</v>
          </cell>
          <cell r="K16">
            <v>-29</v>
          </cell>
          <cell r="L16">
            <v>0</v>
          </cell>
          <cell r="M16">
            <v>300</v>
          </cell>
          <cell r="N16">
            <v>300</v>
          </cell>
          <cell r="W16">
            <v>340.2</v>
          </cell>
          <cell r="X16">
            <v>500</v>
          </cell>
          <cell r="Y16">
            <v>8.1687242798353914</v>
          </cell>
          <cell r="Z16">
            <v>4.93533215755438</v>
          </cell>
          <cell r="AD16">
            <v>255</v>
          </cell>
          <cell r="AE16">
            <v>359.6</v>
          </cell>
          <cell r="AF16">
            <v>359.6</v>
          </cell>
          <cell r="AG16">
            <v>358.4</v>
          </cell>
          <cell r="AH16">
            <v>362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258</v>
          </cell>
          <cell r="D17">
            <v>714</v>
          </cell>
          <cell r="E17">
            <v>551</v>
          </cell>
          <cell r="F17">
            <v>417</v>
          </cell>
          <cell r="G17">
            <v>0</v>
          </cell>
          <cell r="H17">
            <v>0.35</v>
          </cell>
          <cell r="I17">
            <v>45</v>
          </cell>
          <cell r="J17">
            <v>558</v>
          </cell>
          <cell r="K17">
            <v>-7</v>
          </cell>
          <cell r="L17">
            <v>100</v>
          </cell>
          <cell r="M17">
            <v>100</v>
          </cell>
          <cell r="N17">
            <v>110</v>
          </cell>
          <cell r="W17">
            <v>110.2</v>
          </cell>
          <cell r="X17">
            <v>100</v>
          </cell>
          <cell r="Y17">
            <v>7.5045372050816699</v>
          </cell>
          <cell r="Z17">
            <v>3.7840290381125228</v>
          </cell>
          <cell r="AD17">
            <v>0</v>
          </cell>
          <cell r="AE17">
            <v>97.8</v>
          </cell>
          <cell r="AF17">
            <v>97.8</v>
          </cell>
          <cell r="AG17">
            <v>105.6</v>
          </cell>
          <cell r="AH17">
            <v>39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174</v>
          </cell>
          <cell r="E18">
            <v>111</v>
          </cell>
          <cell r="F18">
            <v>133</v>
          </cell>
          <cell r="G18" t="str">
            <v>н</v>
          </cell>
          <cell r="H18">
            <v>0.35</v>
          </cell>
          <cell r="I18">
            <v>45</v>
          </cell>
          <cell r="J18">
            <v>112</v>
          </cell>
          <cell r="K18">
            <v>-1</v>
          </cell>
          <cell r="L18">
            <v>30</v>
          </cell>
          <cell r="M18">
            <v>0</v>
          </cell>
          <cell r="N18">
            <v>0</v>
          </cell>
          <cell r="W18">
            <v>22.2</v>
          </cell>
          <cell r="X18">
            <v>20</v>
          </cell>
          <cell r="Y18">
            <v>8.2432432432432439</v>
          </cell>
          <cell r="Z18">
            <v>5.9909909909909915</v>
          </cell>
          <cell r="AD18">
            <v>0</v>
          </cell>
          <cell r="AE18">
            <v>23.6</v>
          </cell>
          <cell r="AF18">
            <v>23.6</v>
          </cell>
          <cell r="AG18">
            <v>28.6</v>
          </cell>
          <cell r="AH18">
            <v>35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335</v>
          </cell>
          <cell r="D19">
            <v>32</v>
          </cell>
          <cell r="E19">
            <v>152</v>
          </cell>
          <cell r="F19">
            <v>213</v>
          </cell>
          <cell r="G19">
            <v>0</v>
          </cell>
          <cell r="H19">
            <v>0.35</v>
          </cell>
          <cell r="I19">
            <v>45</v>
          </cell>
          <cell r="J19">
            <v>153</v>
          </cell>
          <cell r="K19">
            <v>-1</v>
          </cell>
          <cell r="L19">
            <v>0</v>
          </cell>
          <cell r="M19">
            <v>0</v>
          </cell>
          <cell r="N19">
            <v>0</v>
          </cell>
          <cell r="W19">
            <v>30.4</v>
          </cell>
          <cell r="X19">
            <v>30</v>
          </cell>
          <cell r="Y19">
            <v>7.9934210526315796</v>
          </cell>
          <cell r="Z19">
            <v>7.0065789473684212</v>
          </cell>
          <cell r="AD19">
            <v>0</v>
          </cell>
          <cell r="AE19">
            <v>99.2</v>
          </cell>
          <cell r="AF19">
            <v>99.2</v>
          </cell>
          <cell r="AG19">
            <v>33.4</v>
          </cell>
          <cell r="AH19">
            <v>39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174</v>
          </cell>
          <cell r="D20">
            <v>991</v>
          </cell>
          <cell r="E20">
            <v>567</v>
          </cell>
          <cell r="F20">
            <v>584</v>
          </cell>
          <cell r="G20">
            <v>0</v>
          </cell>
          <cell r="H20">
            <v>0.35</v>
          </cell>
          <cell r="I20">
            <v>45</v>
          </cell>
          <cell r="J20">
            <v>579</v>
          </cell>
          <cell r="K20">
            <v>-12</v>
          </cell>
          <cell r="L20">
            <v>100</v>
          </cell>
          <cell r="M20">
            <v>100</v>
          </cell>
          <cell r="N20">
            <v>100</v>
          </cell>
          <cell r="W20">
            <v>113.4</v>
          </cell>
          <cell r="X20">
            <v>100</v>
          </cell>
          <cell r="Y20">
            <v>8.6772486772486772</v>
          </cell>
          <cell r="Z20">
            <v>5.1499118165784834</v>
          </cell>
          <cell r="AD20">
            <v>0</v>
          </cell>
          <cell r="AE20">
            <v>97.2</v>
          </cell>
          <cell r="AF20">
            <v>97.2</v>
          </cell>
          <cell r="AG20">
            <v>119.6</v>
          </cell>
          <cell r="AH20">
            <v>47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235.059</v>
          </cell>
          <cell r="D21">
            <v>761.79499999999996</v>
          </cell>
          <cell r="E21">
            <v>629.49099999999999</v>
          </cell>
          <cell r="F21">
            <v>344.49200000000002</v>
          </cell>
          <cell r="G21">
            <v>0</v>
          </cell>
          <cell r="H21">
            <v>1</v>
          </cell>
          <cell r="I21">
            <v>50</v>
          </cell>
          <cell r="J21">
            <v>654.89700000000005</v>
          </cell>
          <cell r="K21">
            <v>-25.406000000000063</v>
          </cell>
          <cell r="L21">
            <v>150</v>
          </cell>
          <cell r="M21">
            <v>120</v>
          </cell>
          <cell r="N21">
            <v>130</v>
          </cell>
          <cell r="W21">
            <v>125.8982</v>
          </cell>
          <cell r="X21">
            <v>150</v>
          </cell>
          <cell r="Y21">
            <v>7.1048831516256783</v>
          </cell>
          <cell r="Z21">
            <v>2.7362742279079448</v>
          </cell>
          <cell r="AD21">
            <v>0</v>
          </cell>
          <cell r="AE21">
            <v>134.1626</v>
          </cell>
          <cell r="AF21">
            <v>134.1626</v>
          </cell>
          <cell r="AG21">
            <v>123.0128</v>
          </cell>
          <cell r="AH21">
            <v>106.69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3051.3040000000001</v>
          </cell>
          <cell r="D22">
            <v>6750.27</v>
          </cell>
          <cell r="E22">
            <v>6133.0309999999999</v>
          </cell>
          <cell r="F22">
            <v>3605.5990000000002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6172.6180000000004</v>
          </cell>
          <cell r="K22">
            <v>-39.587000000000444</v>
          </cell>
          <cell r="L22">
            <v>1000</v>
          </cell>
          <cell r="M22">
            <v>1500</v>
          </cell>
          <cell r="N22">
            <v>1400</v>
          </cell>
          <cell r="W22">
            <v>1205.3481999999999</v>
          </cell>
          <cell r="X22">
            <v>1200</v>
          </cell>
          <cell r="Y22">
            <v>7.222476459499422</v>
          </cell>
          <cell r="Z22">
            <v>2.9913339564451173</v>
          </cell>
          <cell r="AD22">
            <v>106.29</v>
          </cell>
          <cell r="AE22">
            <v>1166.8292000000001</v>
          </cell>
          <cell r="AF22">
            <v>1166.8292000000001</v>
          </cell>
          <cell r="AG22">
            <v>1122.3402000000001</v>
          </cell>
          <cell r="AH22">
            <v>803.17899999999997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167.76900000000001</v>
          </cell>
          <cell r="D23">
            <v>380.42700000000002</v>
          </cell>
          <cell r="E23">
            <v>362.57</v>
          </cell>
          <cell r="F23">
            <v>181.23699999999999</v>
          </cell>
          <cell r="G23">
            <v>0</v>
          </cell>
          <cell r="H23">
            <v>1</v>
          </cell>
          <cell r="I23">
            <v>50</v>
          </cell>
          <cell r="J23">
            <v>368.35399999999998</v>
          </cell>
          <cell r="K23">
            <v>-5.7839999999999918</v>
          </cell>
          <cell r="L23">
            <v>50</v>
          </cell>
          <cell r="M23">
            <v>120</v>
          </cell>
          <cell r="N23">
            <v>80</v>
          </cell>
          <cell r="W23">
            <v>72.513999999999996</v>
          </cell>
          <cell r="X23">
            <v>80</v>
          </cell>
          <cell r="Y23">
            <v>7.0501834128582068</v>
          </cell>
          <cell r="Z23">
            <v>2.4993380588576</v>
          </cell>
          <cell r="AD23">
            <v>0</v>
          </cell>
          <cell r="AE23">
            <v>66.350200000000001</v>
          </cell>
          <cell r="AF23">
            <v>66.350200000000001</v>
          </cell>
          <cell r="AG23">
            <v>64.405600000000007</v>
          </cell>
          <cell r="AH23">
            <v>58.095999999999997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849.06399999999996</v>
          </cell>
          <cell r="D24">
            <v>1927.741</v>
          </cell>
          <cell r="E24">
            <v>2187.8850000000002</v>
          </cell>
          <cell r="F24">
            <v>574.12699999999995</v>
          </cell>
          <cell r="G24">
            <v>0</v>
          </cell>
          <cell r="H24">
            <v>1</v>
          </cell>
          <cell r="I24">
            <v>60</v>
          </cell>
          <cell r="J24">
            <v>2227.8150000000001</v>
          </cell>
          <cell r="K24">
            <v>-39.929999999999836</v>
          </cell>
          <cell r="L24">
            <v>350</v>
          </cell>
          <cell r="M24">
            <v>800</v>
          </cell>
          <cell r="N24">
            <v>1000</v>
          </cell>
          <cell r="W24">
            <v>437.57700000000006</v>
          </cell>
          <cell r="X24">
            <v>350</v>
          </cell>
          <cell r="Y24">
            <v>7.0253395402409167</v>
          </cell>
          <cell r="Z24">
            <v>1.3120593632663506</v>
          </cell>
          <cell r="AD24">
            <v>0</v>
          </cell>
          <cell r="AE24">
            <v>359.26900000000001</v>
          </cell>
          <cell r="AF24">
            <v>359.26900000000001</v>
          </cell>
          <cell r="AG24">
            <v>329.62540000000001</v>
          </cell>
          <cell r="AH24">
            <v>224.34899999999999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248.43700000000001</v>
          </cell>
          <cell r="D25">
            <v>776.91800000000001</v>
          </cell>
          <cell r="E25">
            <v>706.26800000000003</v>
          </cell>
          <cell r="F25">
            <v>315.56599999999997</v>
          </cell>
          <cell r="G25">
            <v>0</v>
          </cell>
          <cell r="H25">
            <v>1</v>
          </cell>
          <cell r="I25">
            <v>50</v>
          </cell>
          <cell r="J25">
            <v>695.41899999999998</v>
          </cell>
          <cell r="K25">
            <v>10.849000000000046</v>
          </cell>
          <cell r="L25">
            <v>130</v>
          </cell>
          <cell r="M25">
            <v>210</v>
          </cell>
          <cell r="N25">
            <v>170</v>
          </cell>
          <cell r="W25">
            <v>141.25360000000001</v>
          </cell>
          <cell r="X25">
            <v>170</v>
          </cell>
          <cell r="Y25">
            <v>7.0480752348966682</v>
          </cell>
          <cell r="Z25">
            <v>2.2340386368913783</v>
          </cell>
          <cell r="AD25">
            <v>0</v>
          </cell>
          <cell r="AE25">
            <v>128.32940000000002</v>
          </cell>
          <cell r="AF25">
            <v>128.32940000000002</v>
          </cell>
          <cell r="AG25">
            <v>124.6786</v>
          </cell>
          <cell r="AH25">
            <v>120.7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90.21</v>
          </cell>
          <cell r="D26">
            <v>234.154</v>
          </cell>
          <cell r="E26">
            <v>220.28399999999999</v>
          </cell>
          <cell r="F26">
            <v>103.209</v>
          </cell>
          <cell r="G26">
            <v>0</v>
          </cell>
          <cell r="H26">
            <v>1</v>
          </cell>
          <cell r="I26">
            <v>60</v>
          </cell>
          <cell r="J26">
            <v>213.68199999999999</v>
          </cell>
          <cell r="K26">
            <v>6.6020000000000039</v>
          </cell>
          <cell r="L26">
            <v>50</v>
          </cell>
          <cell r="M26">
            <v>70</v>
          </cell>
          <cell r="N26">
            <v>50</v>
          </cell>
          <cell r="W26">
            <v>44.056799999999996</v>
          </cell>
          <cell r="X26">
            <v>50</v>
          </cell>
          <cell r="Y26">
            <v>7.3361887381743571</v>
          </cell>
          <cell r="Z26">
            <v>2.3426349621397833</v>
          </cell>
          <cell r="AD26">
            <v>0</v>
          </cell>
          <cell r="AE26">
            <v>39.210999999999999</v>
          </cell>
          <cell r="AF26">
            <v>39.210999999999999</v>
          </cell>
          <cell r="AG26">
            <v>38.356999999999999</v>
          </cell>
          <cell r="AH26">
            <v>32.542000000000002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23.593</v>
          </cell>
          <cell r="D27">
            <v>267.435</v>
          </cell>
          <cell r="E27">
            <v>189.52600000000001</v>
          </cell>
          <cell r="F27">
            <v>97.111999999999995</v>
          </cell>
          <cell r="G27">
            <v>0</v>
          </cell>
          <cell r="H27">
            <v>1</v>
          </cell>
          <cell r="I27">
            <v>60</v>
          </cell>
          <cell r="J27">
            <v>187.62200000000001</v>
          </cell>
          <cell r="K27">
            <v>1.9039999999999964</v>
          </cell>
          <cell r="L27">
            <v>50</v>
          </cell>
          <cell r="M27">
            <v>40</v>
          </cell>
          <cell r="N27">
            <v>40</v>
          </cell>
          <cell r="W27">
            <v>37.905200000000001</v>
          </cell>
          <cell r="X27">
            <v>50</v>
          </cell>
          <cell r="Y27">
            <v>7.3106592235366117</v>
          </cell>
          <cell r="Z27">
            <v>2.5619703892869579</v>
          </cell>
          <cell r="AD27">
            <v>0</v>
          </cell>
          <cell r="AE27">
            <v>41.912799999999997</v>
          </cell>
          <cell r="AF27">
            <v>41.912799999999997</v>
          </cell>
          <cell r="AG27">
            <v>34.6922</v>
          </cell>
          <cell r="AH27">
            <v>32.47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73.322000000000003</v>
          </cell>
          <cell r="D28">
            <v>941.52099999999996</v>
          </cell>
          <cell r="E28">
            <v>515.73500000000001</v>
          </cell>
          <cell r="F28">
            <v>491.17899999999997</v>
          </cell>
          <cell r="G28" t="str">
            <v>ткмай</v>
          </cell>
          <cell r="H28">
            <v>1</v>
          </cell>
          <cell r="I28">
            <v>60</v>
          </cell>
          <cell r="J28">
            <v>504.25200000000001</v>
          </cell>
          <cell r="K28">
            <v>11.483000000000004</v>
          </cell>
          <cell r="L28">
            <v>120</v>
          </cell>
          <cell r="M28">
            <v>0</v>
          </cell>
          <cell r="N28">
            <v>0</v>
          </cell>
          <cell r="W28">
            <v>103.14700000000001</v>
          </cell>
          <cell r="X28">
            <v>120</v>
          </cell>
          <cell r="Y28">
            <v>7.0887083482796394</v>
          </cell>
          <cell r="Z28">
            <v>4.7619319999612202</v>
          </cell>
          <cell r="AD28">
            <v>0</v>
          </cell>
          <cell r="AE28">
            <v>117.12480000000001</v>
          </cell>
          <cell r="AF28">
            <v>117.12480000000001</v>
          </cell>
          <cell r="AG28">
            <v>123.874</v>
          </cell>
          <cell r="AH28">
            <v>102.651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67.581999999999994</v>
          </cell>
          <cell r="D29">
            <v>150.47399999999999</v>
          </cell>
          <cell r="E29">
            <v>123.932</v>
          </cell>
          <cell r="F29">
            <v>81.257999999999996</v>
          </cell>
          <cell r="G29">
            <v>0</v>
          </cell>
          <cell r="H29">
            <v>1</v>
          </cell>
          <cell r="I29">
            <v>30</v>
          </cell>
          <cell r="J29">
            <v>119.101</v>
          </cell>
          <cell r="K29">
            <v>4.8310000000000031</v>
          </cell>
          <cell r="L29">
            <v>30</v>
          </cell>
          <cell r="M29">
            <v>20</v>
          </cell>
          <cell r="N29">
            <v>30</v>
          </cell>
          <cell r="W29">
            <v>24.7864</v>
          </cell>
          <cell r="X29">
            <v>20</v>
          </cell>
          <cell r="Y29">
            <v>7.312800568053448</v>
          </cell>
          <cell r="Z29">
            <v>3.2783300519639802</v>
          </cell>
          <cell r="AD29">
            <v>0</v>
          </cell>
          <cell r="AE29">
            <v>29.107799999999997</v>
          </cell>
          <cell r="AF29">
            <v>29.107799999999997</v>
          </cell>
          <cell r="AG29">
            <v>24.746199999999998</v>
          </cell>
          <cell r="AH29">
            <v>27.795000000000002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119.392</v>
          </cell>
          <cell r="D30">
            <v>170.28800000000001</v>
          </cell>
          <cell r="E30">
            <v>158.14099999999999</v>
          </cell>
          <cell r="F30">
            <v>127.199</v>
          </cell>
          <cell r="G30" t="str">
            <v>н</v>
          </cell>
          <cell r="H30">
            <v>1</v>
          </cell>
          <cell r="I30">
            <v>30</v>
          </cell>
          <cell r="J30">
            <v>162.87799999999999</v>
          </cell>
          <cell r="K30">
            <v>-4.7369999999999948</v>
          </cell>
          <cell r="L30">
            <v>40</v>
          </cell>
          <cell r="M30">
            <v>20</v>
          </cell>
          <cell r="N30">
            <v>40</v>
          </cell>
          <cell r="W30">
            <v>31.6282</v>
          </cell>
          <cell r="Y30">
            <v>7.1834312417399664</v>
          </cell>
          <cell r="Z30">
            <v>4.0216958284062958</v>
          </cell>
          <cell r="AD30">
            <v>0</v>
          </cell>
          <cell r="AE30">
            <v>30.524400000000004</v>
          </cell>
          <cell r="AF30">
            <v>30.524400000000004</v>
          </cell>
          <cell r="AG30">
            <v>33.492200000000004</v>
          </cell>
          <cell r="AH30">
            <v>18.88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506.42500000000001</v>
          </cell>
          <cell r="D31">
            <v>2482.0160000000001</v>
          </cell>
          <cell r="E31">
            <v>1951.5340000000001</v>
          </cell>
          <cell r="F31">
            <v>1003.048</v>
          </cell>
          <cell r="G31" t="str">
            <v>ткмай</v>
          </cell>
          <cell r="H31">
            <v>1</v>
          </cell>
          <cell r="I31">
            <v>30</v>
          </cell>
          <cell r="J31">
            <v>1984.201</v>
          </cell>
          <cell r="K31">
            <v>-32.666999999999916</v>
          </cell>
          <cell r="L31">
            <v>400</v>
          </cell>
          <cell r="M31">
            <v>400</v>
          </cell>
          <cell r="N31">
            <v>400</v>
          </cell>
          <cell r="W31">
            <v>390.30680000000001</v>
          </cell>
          <cell r="X31">
            <v>500</v>
          </cell>
          <cell r="Y31">
            <v>6.9254442915163139</v>
          </cell>
          <cell r="Z31">
            <v>2.5698962969643366</v>
          </cell>
          <cell r="AD31">
            <v>0</v>
          </cell>
          <cell r="AE31">
            <v>400.524</v>
          </cell>
          <cell r="AF31">
            <v>400.524</v>
          </cell>
          <cell r="AG31">
            <v>353.10399999999998</v>
          </cell>
          <cell r="AH31">
            <v>309.161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41.19</v>
          </cell>
          <cell r="D32">
            <v>188.14</v>
          </cell>
          <cell r="E32">
            <v>143.946</v>
          </cell>
          <cell r="F32">
            <v>83.914000000000001</v>
          </cell>
          <cell r="G32">
            <v>0</v>
          </cell>
          <cell r="H32">
            <v>1</v>
          </cell>
          <cell r="I32">
            <v>40</v>
          </cell>
          <cell r="J32">
            <v>140.82</v>
          </cell>
          <cell r="K32">
            <v>3.1260000000000048</v>
          </cell>
          <cell r="L32">
            <v>20</v>
          </cell>
          <cell r="M32">
            <v>0</v>
          </cell>
          <cell r="N32">
            <v>10</v>
          </cell>
          <cell r="W32">
            <v>28.789200000000001</v>
          </cell>
          <cell r="X32">
            <v>90</v>
          </cell>
          <cell r="Y32">
            <v>7.0830033484779005</v>
          </cell>
          <cell r="Z32">
            <v>2.9147735956539256</v>
          </cell>
          <cell r="AD32">
            <v>0</v>
          </cell>
          <cell r="AE32">
            <v>24.477600000000002</v>
          </cell>
          <cell r="AF32">
            <v>24.477600000000002</v>
          </cell>
          <cell r="AG32">
            <v>24.514400000000002</v>
          </cell>
          <cell r="AH32">
            <v>60.189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165.77600000000001</v>
          </cell>
          <cell r="D33">
            <v>264.779</v>
          </cell>
          <cell r="E33">
            <v>152.68199999999999</v>
          </cell>
          <cell r="F33">
            <v>276.33499999999998</v>
          </cell>
          <cell r="G33" t="str">
            <v>н</v>
          </cell>
          <cell r="H33">
            <v>1</v>
          </cell>
          <cell r="I33">
            <v>35</v>
          </cell>
          <cell r="J33">
            <v>150.4</v>
          </cell>
          <cell r="K33">
            <v>2.2819999999999823</v>
          </cell>
          <cell r="L33">
            <v>50</v>
          </cell>
          <cell r="M33">
            <v>0</v>
          </cell>
          <cell r="N33">
            <v>0</v>
          </cell>
          <cell r="W33">
            <v>30.536399999999997</v>
          </cell>
          <cell r="Y33">
            <v>10.686754168795273</v>
          </cell>
          <cell r="Z33">
            <v>9.0493640376730724</v>
          </cell>
          <cell r="AD33">
            <v>0</v>
          </cell>
          <cell r="AE33">
            <v>88.379199999999997</v>
          </cell>
          <cell r="AF33">
            <v>88.379199999999997</v>
          </cell>
          <cell r="AG33">
            <v>50.785800000000002</v>
          </cell>
          <cell r="AH33">
            <v>26.388999999999999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51.124000000000002</v>
          </cell>
          <cell r="D34">
            <v>189.434</v>
          </cell>
          <cell r="E34">
            <v>134.32300000000001</v>
          </cell>
          <cell r="F34">
            <v>101.801</v>
          </cell>
          <cell r="G34">
            <v>0</v>
          </cell>
          <cell r="H34">
            <v>1</v>
          </cell>
          <cell r="I34">
            <v>30</v>
          </cell>
          <cell r="J34">
            <v>128.744</v>
          </cell>
          <cell r="K34">
            <v>5.5790000000000077</v>
          </cell>
          <cell r="L34">
            <v>30</v>
          </cell>
          <cell r="M34">
            <v>10</v>
          </cell>
          <cell r="N34">
            <v>20</v>
          </cell>
          <cell r="W34">
            <v>26.864600000000003</v>
          </cell>
          <cell r="X34">
            <v>20</v>
          </cell>
          <cell r="Y34">
            <v>6.7673071625857064</v>
          </cell>
          <cell r="Z34">
            <v>3.7894105998228147</v>
          </cell>
          <cell r="AD34">
            <v>0</v>
          </cell>
          <cell r="AE34">
            <v>25.682799999999997</v>
          </cell>
          <cell r="AF34">
            <v>25.682799999999997</v>
          </cell>
          <cell r="AG34">
            <v>27.1432</v>
          </cell>
          <cell r="AH34">
            <v>27.54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19.89</v>
          </cell>
          <cell r="F35">
            <v>16.724</v>
          </cell>
          <cell r="G35" t="str">
            <v>н</v>
          </cell>
          <cell r="H35">
            <v>1</v>
          </cell>
          <cell r="I35">
            <v>45</v>
          </cell>
          <cell r="J35">
            <v>20.2</v>
          </cell>
          <cell r="K35">
            <v>-0.30999999999999872</v>
          </cell>
          <cell r="L35">
            <v>0</v>
          </cell>
          <cell r="M35">
            <v>0</v>
          </cell>
          <cell r="N35">
            <v>0</v>
          </cell>
          <cell r="W35">
            <v>3.9780000000000002</v>
          </cell>
          <cell r="X35">
            <v>10</v>
          </cell>
          <cell r="Y35">
            <v>6.7179487179487181</v>
          </cell>
          <cell r="Z35">
            <v>4.2041226747109102</v>
          </cell>
          <cell r="AD35">
            <v>0</v>
          </cell>
          <cell r="AE35">
            <v>2.1856</v>
          </cell>
          <cell r="AF35">
            <v>2.1856</v>
          </cell>
          <cell r="AG35">
            <v>1.0913999999999999</v>
          </cell>
          <cell r="AH35">
            <v>16.260999999999999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23.584</v>
          </cell>
          <cell r="E36">
            <v>9.2129999999999992</v>
          </cell>
          <cell r="F36">
            <v>14.371</v>
          </cell>
          <cell r="G36" t="str">
            <v>н</v>
          </cell>
          <cell r="H36">
            <v>1</v>
          </cell>
          <cell r="I36">
            <v>45</v>
          </cell>
          <cell r="J36">
            <v>8.1</v>
          </cell>
          <cell r="K36">
            <v>1.1129999999999995</v>
          </cell>
          <cell r="L36">
            <v>0</v>
          </cell>
          <cell r="M36">
            <v>0</v>
          </cell>
          <cell r="N36">
            <v>0</v>
          </cell>
          <cell r="W36">
            <v>1.8425999999999998</v>
          </cell>
          <cell r="Y36">
            <v>7.7993053294258123</v>
          </cell>
          <cell r="Z36">
            <v>7.7993053294258123</v>
          </cell>
          <cell r="AD36">
            <v>0</v>
          </cell>
          <cell r="AE36">
            <v>1.6594000000000002</v>
          </cell>
          <cell r="AF36">
            <v>1.6594000000000002</v>
          </cell>
          <cell r="AG36">
            <v>2.4024000000000001</v>
          </cell>
          <cell r="AH36">
            <v>0.91900000000000004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23.492000000000001</v>
          </cell>
          <cell r="E37">
            <v>15.497</v>
          </cell>
          <cell r="F37">
            <v>7.9950000000000001</v>
          </cell>
          <cell r="G37" t="str">
            <v>н</v>
          </cell>
          <cell r="H37">
            <v>1</v>
          </cell>
          <cell r="I37">
            <v>45</v>
          </cell>
          <cell r="J37">
            <v>26.103000000000002</v>
          </cell>
          <cell r="K37">
            <v>-10.606000000000002</v>
          </cell>
          <cell r="L37">
            <v>0</v>
          </cell>
          <cell r="M37">
            <v>10</v>
          </cell>
          <cell r="N37">
            <v>0</v>
          </cell>
          <cell r="W37">
            <v>3.0994000000000002</v>
          </cell>
          <cell r="X37">
            <v>10</v>
          </cell>
          <cell r="Y37">
            <v>9.0323933664580238</v>
          </cell>
          <cell r="Z37">
            <v>2.5795315222301092</v>
          </cell>
          <cell r="AD37">
            <v>0</v>
          </cell>
          <cell r="AE37">
            <v>1.2542</v>
          </cell>
          <cell r="AF37">
            <v>1.2542</v>
          </cell>
          <cell r="AG37">
            <v>2.1936</v>
          </cell>
          <cell r="AH37">
            <v>3.637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1292</v>
          </cell>
          <cell r="D38">
            <v>1610</v>
          </cell>
          <cell r="E38">
            <v>2183</v>
          </cell>
          <cell r="F38">
            <v>690</v>
          </cell>
          <cell r="G38" t="str">
            <v>отк</v>
          </cell>
          <cell r="H38">
            <v>0.35</v>
          </cell>
          <cell r="I38">
            <v>40</v>
          </cell>
          <cell r="J38">
            <v>2201</v>
          </cell>
          <cell r="K38">
            <v>-18</v>
          </cell>
          <cell r="L38">
            <v>200</v>
          </cell>
          <cell r="M38">
            <v>1000</v>
          </cell>
          <cell r="N38">
            <v>900</v>
          </cell>
          <cell r="W38">
            <v>436.6</v>
          </cell>
          <cell r="X38">
            <v>300</v>
          </cell>
          <cell r="Y38">
            <v>7.0774163994502972</v>
          </cell>
          <cell r="Z38">
            <v>1.5803939532753091</v>
          </cell>
          <cell r="AD38">
            <v>0</v>
          </cell>
          <cell r="AE38">
            <v>308.2</v>
          </cell>
          <cell r="AF38">
            <v>308.2</v>
          </cell>
          <cell r="AG38">
            <v>289</v>
          </cell>
          <cell r="AH38">
            <v>176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1282</v>
          </cell>
          <cell r="D39">
            <v>5536</v>
          </cell>
          <cell r="E39">
            <v>4037</v>
          </cell>
          <cell r="F39">
            <v>2726</v>
          </cell>
          <cell r="G39">
            <v>0</v>
          </cell>
          <cell r="H39">
            <v>0.4</v>
          </cell>
          <cell r="I39">
            <v>40</v>
          </cell>
          <cell r="J39">
            <v>4110</v>
          </cell>
          <cell r="K39">
            <v>-73</v>
          </cell>
          <cell r="L39">
            <v>1000</v>
          </cell>
          <cell r="M39">
            <v>0</v>
          </cell>
          <cell r="N39">
            <v>600</v>
          </cell>
          <cell r="W39">
            <v>747.4</v>
          </cell>
          <cell r="X39">
            <v>1000</v>
          </cell>
          <cell r="Y39">
            <v>7.1260369280171263</v>
          </cell>
          <cell r="Z39">
            <v>3.6473106770136474</v>
          </cell>
          <cell r="AD39">
            <v>300</v>
          </cell>
          <cell r="AE39">
            <v>803.2</v>
          </cell>
          <cell r="AF39">
            <v>803.2</v>
          </cell>
          <cell r="AG39">
            <v>819.8</v>
          </cell>
          <cell r="AH39">
            <v>995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3253</v>
          </cell>
          <cell r="D40">
            <v>7738</v>
          </cell>
          <cell r="E40">
            <v>8785</v>
          </cell>
          <cell r="F40">
            <v>2133</v>
          </cell>
          <cell r="G40">
            <v>0</v>
          </cell>
          <cell r="H40">
            <v>0.45</v>
          </cell>
          <cell r="I40">
            <v>45</v>
          </cell>
          <cell r="J40">
            <v>8840</v>
          </cell>
          <cell r="K40">
            <v>-55</v>
          </cell>
          <cell r="L40">
            <v>900</v>
          </cell>
          <cell r="M40">
            <v>500</v>
          </cell>
          <cell r="N40">
            <v>800</v>
          </cell>
          <cell r="W40">
            <v>717</v>
          </cell>
          <cell r="X40">
            <v>700</v>
          </cell>
          <cell r="Y40">
            <v>7.0195258019525806</v>
          </cell>
          <cell r="Z40">
            <v>2.9748953974895396</v>
          </cell>
          <cell r="AD40">
            <v>5200</v>
          </cell>
          <cell r="AE40">
            <v>1231</v>
          </cell>
          <cell r="AF40">
            <v>1231</v>
          </cell>
          <cell r="AG40">
            <v>703.4</v>
          </cell>
          <cell r="AH40">
            <v>605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207.66399999999999</v>
          </cell>
          <cell r="D41">
            <v>2134.9349999999999</v>
          </cell>
          <cell r="E41">
            <v>1450.6510000000001</v>
          </cell>
          <cell r="F41">
            <v>804.96500000000003</v>
          </cell>
          <cell r="G41">
            <v>0</v>
          </cell>
          <cell r="H41">
            <v>1</v>
          </cell>
          <cell r="I41">
            <v>40</v>
          </cell>
          <cell r="J41">
            <v>1421.9849999999999</v>
          </cell>
          <cell r="K41">
            <v>28.666000000000167</v>
          </cell>
          <cell r="L41">
            <v>300</v>
          </cell>
          <cell r="M41">
            <v>200</v>
          </cell>
          <cell r="N41">
            <v>290</v>
          </cell>
          <cell r="W41">
            <v>290.1302</v>
          </cell>
          <cell r="X41">
            <v>440</v>
          </cell>
          <cell r="Y41">
            <v>7.0139716582417142</v>
          </cell>
          <cell r="Z41">
            <v>2.7744957264014571</v>
          </cell>
          <cell r="AD41">
            <v>0</v>
          </cell>
          <cell r="AE41">
            <v>105.6262</v>
          </cell>
          <cell r="AF41">
            <v>105.6262</v>
          </cell>
          <cell r="AG41">
            <v>273.89260000000002</v>
          </cell>
          <cell r="AH41">
            <v>360.91199999999998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915</v>
          </cell>
          <cell r="D42">
            <v>1015</v>
          </cell>
          <cell r="E42">
            <v>1097</v>
          </cell>
          <cell r="F42">
            <v>827</v>
          </cell>
          <cell r="G42">
            <v>0</v>
          </cell>
          <cell r="H42">
            <v>0.1</v>
          </cell>
          <cell r="I42">
            <v>730</v>
          </cell>
          <cell r="J42">
            <v>1110</v>
          </cell>
          <cell r="K42">
            <v>-13</v>
          </cell>
          <cell r="L42">
            <v>150</v>
          </cell>
          <cell r="M42">
            <v>1000</v>
          </cell>
          <cell r="N42">
            <v>0</v>
          </cell>
          <cell r="W42">
            <v>219.4</v>
          </cell>
          <cell r="X42">
            <v>1000</v>
          </cell>
          <cell r="Y42">
            <v>13.568824065633546</v>
          </cell>
          <cell r="Z42">
            <v>3.7693710118505011</v>
          </cell>
          <cell r="AD42">
            <v>0</v>
          </cell>
          <cell r="AE42">
            <v>181.6</v>
          </cell>
          <cell r="AF42">
            <v>181.6</v>
          </cell>
          <cell r="AG42">
            <v>223</v>
          </cell>
          <cell r="AH42">
            <v>236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625</v>
          </cell>
          <cell r="D43">
            <v>1597</v>
          </cell>
          <cell r="E43">
            <v>1327</v>
          </cell>
          <cell r="F43">
            <v>872</v>
          </cell>
          <cell r="G43">
            <v>0</v>
          </cell>
          <cell r="H43">
            <v>0.35</v>
          </cell>
          <cell r="I43">
            <v>40</v>
          </cell>
          <cell r="J43">
            <v>1347</v>
          </cell>
          <cell r="K43">
            <v>-20</v>
          </cell>
          <cell r="L43">
            <v>300</v>
          </cell>
          <cell r="M43">
            <v>0</v>
          </cell>
          <cell r="N43">
            <v>250</v>
          </cell>
          <cell r="W43">
            <v>265.39999999999998</v>
          </cell>
          <cell r="X43">
            <v>450</v>
          </cell>
          <cell r="Y43">
            <v>7.0535041446872651</v>
          </cell>
          <cell r="Z43">
            <v>3.2856066314996233</v>
          </cell>
          <cell r="AD43">
            <v>0</v>
          </cell>
          <cell r="AE43">
            <v>257.39999999999998</v>
          </cell>
          <cell r="AF43">
            <v>257.39999999999998</v>
          </cell>
          <cell r="AG43">
            <v>269.8</v>
          </cell>
          <cell r="AH43">
            <v>339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477.77</v>
          </cell>
          <cell r="D44">
            <v>112.146</v>
          </cell>
          <cell r="E44">
            <v>345.24900000000002</v>
          </cell>
          <cell r="F44">
            <v>236.08</v>
          </cell>
          <cell r="G44">
            <v>0</v>
          </cell>
          <cell r="H44">
            <v>1</v>
          </cell>
          <cell r="I44">
            <v>40</v>
          </cell>
          <cell r="J44">
            <v>365.12299999999999</v>
          </cell>
          <cell r="K44">
            <v>-19.873999999999967</v>
          </cell>
          <cell r="L44">
            <v>100</v>
          </cell>
          <cell r="M44">
            <v>0</v>
          </cell>
          <cell r="N44">
            <v>80</v>
          </cell>
          <cell r="W44">
            <v>69.049800000000005</v>
          </cell>
          <cell r="X44">
            <v>80</v>
          </cell>
          <cell r="Y44">
            <v>7.1843799692395924</v>
          </cell>
          <cell r="Z44">
            <v>3.4189816625102463</v>
          </cell>
          <cell r="AD44">
            <v>0</v>
          </cell>
          <cell r="AE44">
            <v>229.65559999999999</v>
          </cell>
          <cell r="AF44">
            <v>229.65559999999999</v>
          </cell>
          <cell r="AG44">
            <v>70.370199999999997</v>
          </cell>
          <cell r="AH44">
            <v>64.495000000000005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701</v>
          </cell>
          <cell r="D45">
            <v>1151</v>
          </cell>
          <cell r="E45">
            <v>977</v>
          </cell>
          <cell r="F45">
            <v>838</v>
          </cell>
          <cell r="G45">
            <v>0</v>
          </cell>
          <cell r="H45">
            <v>0.4</v>
          </cell>
          <cell r="I45">
            <v>35</v>
          </cell>
          <cell r="J45">
            <v>1035</v>
          </cell>
          <cell r="K45">
            <v>-58</v>
          </cell>
          <cell r="L45">
            <v>250</v>
          </cell>
          <cell r="M45">
            <v>0</v>
          </cell>
          <cell r="N45">
            <v>100</v>
          </cell>
          <cell r="W45">
            <v>195.4</v>
          </cell>
          <cell r="X45">
            <v>200</v>
          </cell>
          <cell r="Y45">
            <v>7.103377686796315</v>
          </cell>
          <cell r="Z45">
            <v>4.2886386898669393</v>
          </cell>
          <cell r="AD45">
            <v>0</v>
          </cell>
          <cell r="AE45">
            <v>259</v>
          </cell>
          <cell r="AF45">
            <v>259</v>
          </cell>
          <cell r="AG45">
            <v>229.8</v>
          </cell>
          <cell r="AH45">
            <v>249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1359</v>
          </cell>
          <cell r="D46">
            <v>2755</v>
          </cell>
          <cell r="E46">
            <v>2317</v>
          </cell>
          <cell r="F46">
            <v>1779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-40</v>
          </cell>
          <cell r="L46">
            <v>600</v>
          </cell>
          <cell r="M46">
            <v>0</v>
          </cell>
          <cell r="N46">
            <v>300</v>
          </cell>
          <cell r="W46">
            <v>463.4</v>
          </cell>
          <cell r="X46">
            <v>600</v>
          </cell>
          <cell r="Y46">
            <v>7.0759602934829529</v>
          </cell>
          <cell r="Z46">
            <v>3.8390159689253345</v>
          </cell>
          <cell r="AD46">
            <v>0</v>
          </cell>
          <cell r="AE46">
            <v>586.20000000000005</v>
          </cell>
          <cell r="AF46">
            <v>586.20000000000005</v>
          </cell>
          <cell r="AG46">
            <v>512.20000000000005</v>
          </cell>
          <cell r="AH46">
            <v>468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83.042000000000002</v>
          </cell>
          <cell r="D47">
            <v>243.792</v>
          </cell>
          <cell r="E47">
            <v>168.02799999999999</v>
          </cell>
          <cell r="F47">
            <v>158.80600000000001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167.845</v>
          </cell>
          <cell r="K47">
            <v>0.18299999999999272</v>
          </cell>
          <cell r="L47">
            <v>50</v>
          </cell>
          <cell r="M47">
            <v>0</v>
          </cell>
          <cell r="N47">
            <v>0</v>
          </cell>
          <cell r="W47">
            <v>33.605599999999995</v>
          </cell>
          <cell r="X47">
            <v>40</v>
          </cell>
          <cell r="Y47">
            <v>7.4037065251029608</v>
          </cell>
          <cell r="Z47">
            <v>4.7255814507105969</v>
          </cell>
          <cell r="AD47">
            <v>0</v>
          </cell>
          <cell r="AE47">
            <v>35.980399999999996</v>
          </cell>
          <cell r="AF47">
            <v>35.980399999999996</v>
          </cell>
          <cell r="AG47">
            <v>35.769400000000005</v>
          </cell>
          <cell r="AH47">
            <v>37.67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268.88499999999999</v>
          </cell>
          <cell r="D48">
            <v>904.09299999999996</v>
          </cell>
          <cell r="E48">
            <v>842.36500000000001</v>
          </cell>
          <cell r="F48">
            <v>324.673</v>
          </cell>
          <cell r="G48" t="str">
            <v>ткмай</v>
          </cell>
          <cell r="H48">
            <v>1</v>
          </cell>
          <cell r="I48">
            <v>40</v>
          </cell>
          <cell r="J48">
            <v>839.18899999999996</v>
          </cell>
          <cell r="K48">
            <v>3.1760000000000446</v>
          </cell>
          <cell r="L48">
            <v>170</v>
          </cell>
          <cell r="M48">
            <v>200</v>
          </cell>
          <cell r="N48">
            <v>200</v>
          </cell>
          <cell r="W48">
            <v>168.47300000000001</v>
          </cell>
          <cell r="X48">
            <v>300</v>
          </cell>
          <cell r="Y48">
            <v>7.0911837505119513</v>
          </cell>
          <cell r="Z48">
            <v>1.9271515316994414</v>
          </cell>
          <cell r="AD48">
            <v>0</v>
          </cell>
          <cell r="AE48">
            <v>132.5752</v>
          </cell>
          <cell r="AF48">
            <v>132.5752</v>
          </cell>
          <cell r="AG48">
            <v>140.85399999999998</v>
          </cell>
          <cell r="AH48">
            <v>196.083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433</v>
          </cell>
          <cell r="D49">
            <v>2125</v>
          </cell>
          <cell r="E49">
            <v>1535</v>
          </cell>
          <cell r="F49">
            <v>993</v>
          </cell>
          <cell r="G49" t="str">
            <v>лид, я</v>
          </cell>
          <cell r="H49">
            <v>0.35</v>
          </cell>
          <cell r="I49">
            <v>40</v>
          </cell>
          <cell r="J49">
            <v>1562</v>
          </cell>
          <cell r="K49">
            <v>-27</v>
          </cell>
          <cell r="L49">
            <v>350</v>
          </cell>
          <cell r="M49">
            <v>0</v>
          </cell>
          <cell r="N49">
            <v>350</v>
          </cell>
          <cell r="W49">
            <v>307</v>
          </cell>
          <cell r="X49">
            <v>500</v>
          </cell>
          <cell r="Y49">
            <v>7.1433224755700326</v>
          </cell>
          <cell r="Z49">
            <v>3.234527687296417</v>
          </cell>
          <cell r="AD49">
            <v>0</v>
          </cell>
          <cell r="AE49">
            <v>294.8</v>
          </cell>
          <cell r="AF49">
            <v>294.8</v>
          </cell>
          <cell r="AG49">
            <v>315.39999999999998</v>
          </cell>
          <cell r="AH49">
            <v>368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541</v>
          </cell>
          <cell r="D50">
            <v>3956</v>
          </cell>
          <cell r="E50">
            <v>3017</v>
          </cell>
          <cell r="F50">
            <v>1731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2398</v>
          </cell>
          <cell r="K50">
            <v>619</v>
          </cell>
          <cell r="L50">
            <v>700</v>
          </cell>
          <cell r="M50">
            <v>400</v>
          </cell>
          <cell r="N50">
            <v>600</v>
          </cell>
          <cell r="W50">
            <v>603.4</v>
          </cell>
          <cell r="X50">
            <v>800</v>
          </cell>
          <cell r="Y50">
            <v>7.0119323831620815</v>
          </cell>
          <cell r="Z50">
            <v>2.8687437852171032</v>
          </cell>
          <cell r="AD50">
            <v>0</v>
          </cell>
          <cell r="AE50">
            <v>583.20000000000005</v>
          </cell>
          <cell r="AF50">
            <v>583.20000000000005</v>
          </cell>
          <cell r="AG50">
            <v>585.20000000000005</v>
          </cell>
          <cell r="AH50">
            <v>469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553</v>
          </cell>
          <cell r="D51">
            <v>1913</v>
          </cell>
          <cell r="E51">
            <v>1525</v>
          </cell>
          <cell r="F51">
            <v>904</v>
          </cell>
          <cell r="G51">
            <v>0</v>
          </cell>
          <cell r="H51">
            <v>0.4</v>
          </cell>
          <cell r="I51">
            <v>35</v>
          </cell>
          <cell r="J51">
            <v>1569</v>
          </cell>
          <cell r="K51">
            <v>-44</v>
          </cell>
          <cell r="L51">
            <v>350</v>
          </cell>
          <cell r="M51">
            <v>100</v>
          </cell>
          <cell r="N51">
            <v>300</v>
          </cell>
          <cell r="W51">
            <v>305</v>
          </cell>
          <cell r="X51">
            <v>500</v>
          </cell>
          <cell r="Y51">
            <v>7.0622950819672132</v>
          </cell>
          <cell r="Z51">
            <v>2.9639344262295082</v>
          </cell>
          <cell r="AD51">
            <v>0</v>
          </cell>
          <cell r="AE51">
            <v>313.8</v>
          </cell>
          <cell r="AF51">
            <v>313.8</v>
          </cell>
          <cell r="AG51">
            <v>302</v>
          </cell>
          <cell r="AH51">
            <v>402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108.76300000000001</v>
          </cell>
          <cell r="D52">
            <v>552.221</v>
          </cell>
          <cell r="E52">
            <v>290.721</v>
          </cell>
          <cell r="F52">
            <v>360.78699999999998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296.34899999999999</v>
          </cell>
          <cell r="K52">
            <v>-5.6279999999999859</v>
          </cell>
          <cell r="L52">
            <v>50</v>
          </cell>
          <cell r="M52">
            <v>0</v>
          </cell>
          <cell r="N52">
            <v>50</v>
          </cell>
          <cell r="W52">
            <v>58.144199999999998</v>
          </cell>
          <cell r="Y52">
            <v>7.9249005059834001</v>
          </cell>
          <cell r="Z52">
            <v>6.2050385077101415</v>
          </cell>
          <cell r="AD52">
            <v>0</v>
          </cell>
          <cell r="AE52">
            <v>64.268799999999999</v>
          </cell>
          <cell r="AF52">
            <v>64.268799999999999</v>
          </cell>
          <cell r="AG52">
            <v>75.669399999999996</v>
          </cell>
          <cell r="AH52">
            <v>51.460999999999999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796.62900000000002</v>
          </cell>
          <cell r="D53">
            <v>1432.252</v>
          </cell>
          <cell r="E53">
            <v>1156.028</v>
          </cell>
          <cell r="F53">
            <v>1045.8589999999999</v>
          </cell>
          <cell r="G53" t="str">
            <v>н</v>
          </cell>
          <cell r="H53">
            <v>1</v>
          </cell>
          <cell r="I53">
            <v>50</v>
          </cell>
          <cell r="J53">
            <v>1184.9549999999999</v>
          </cell>
          <cell r="K53">
            <v>-28.926999999999907</v>
          </cell>
          <cell r="L53">
            <v>200</v>
          </cell>
          <cell r="M53">
            <v>100</v>
          </cell>
          <cell r="N53">
            <v>200</v>
          </cell>
          <cell r="W53">
            <v>231.2056</v>
          </cell>
          <cell r="X53">
            <v>200</v>
          </cell>
          <cell r="Y53">
            <v>7.5511103537284558</v>
          </cell>
          <cell r="Z53">
            <v>4.5235020259024861</v>
          </cell>
          <cell r="AD53">
            <v>0</v>
          </cell>
          <cell r="AE53">
            <v>260.19940000000003</v>
          </cell>
          <cell r="AF53">
            <v>260.19940000000003</v>
          </cell>
          <cell r="AG53">
            <v>241.7122</v>
          </cell>
          <cell r="AH53">
            <v>198.35300000000001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8.0630000000000006</v>
          </cell>
          <cell r="D54">
            <v>51.243000000000002</v>
          </cell>
          <cell r="E54">
            <v>19.579999999999998</v>
          </cell>
          <cell r="F54">
            <v>36.686</v>
          </cell>
          <cell r="G54">
            <v>0</v>
          </cell>
          <cell r="H54">
            <v>1</v>
          </cell>
          <cell r="I54">
            <v>50</v>
          </cell>
          <cell r="J54">
            <v>22</v>
          </cell>
          <cell r="K54">
            <v>-2.4200000000000017</v>
          </cell>
          <cell r="L54">
            <v>0</v>
          </cell>
          <cell r="M54">
            <v>0</v>
          </cell>
          <cell r="N54">
            <v>0</v>
          </cell>
          <cell r="W54">
            <v>3.9159999999999995</v>
          </cell>
          <cell r="Y54">
            <v>9.3682328907048014</v>
          </cell>
          <cell r="Z54">
            <v>9.3682328907048014</v>
          </cell>
          <cell r="AD54">
            <v>0</v>
          </cell>
          <cell r="AE54">
            <v>8.0754000000000001</v>
          </cell>
          <cell r="AF54">
            <v>8.0754000000000001</v>
          </cell>
          <cell r="AG54">
            <v>3.3231999999999999</v>
          </cell>
          <cell r="AH54">
            <v>10.521000000000001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2140.2750000000001</v>
          </cell>
          <cell r="D55">
            <v>5644.2219999999998</v>
          </cell>
          <cell r="E55">
            <v>4732.8109999999997</v>
          </cell>
          <cell r="F55">
            <v>3032.7730000000001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4691.5349999999999</v>
          </cell>
          <cell r="K55">
            <v>41.27599999999984</v>
          </cell>
          <cell r="L55">
            <v>1100</v>
          </cell>
          <cell r="M55">
            <v>900</v>
          </cell>
          <cell r="N55">
            <v>1100</v>
          </cell>
          <cell r="W55">
            <v>946.56219999999996</v>
          </cell>
          <cell r="X55">
            <v>500</v>
          </cell>
          <cell r="Y55">
            <v>7.0072236140424797</v>
          </cell>
          <cell r="Z55">
            <v>3.2039870174405869</v>
          </cell>
          <cell r="AD55">
            <v>0</v>
          </cell>
          <cell r="AE55">
            <v>1101.9947999999999</v>
          </cell>
          <cell r="AF55">
            <v>1101.9947999999999</v>
          </cell>
          <cell r="AG55">
            <v>923.68320000000006</v>
          </cell>
          <cell r="AH55">
            <v>322.827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647</v>
          </cell>
          <cell r="D56">
            <v>9569</v>
          </cell>
          <cell r="E56">
            <v>5484</v>
          </cell>
          <cell r="F56">
            <v>5064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3407</v>
          </cell>
          <cell r="K56">
            <v>2077</v>
          </cell>
          <cell r="L56">
            <v>1300</v>
          </cell>
          <cell r="M56">
            <v>0</v>
          </cell>
          <cell r="N56">
            <v>500</v>
          </cell>
          <cell r="W56">
            <v>1096.8</v>
          </cell>
          <cell r="X56">
            <v>900</v>
          </cell>
          <cell r="Y56">
            <v>7.0787746170678343</v>
          </cell>
          <cell r="Z56">
            <v>4.6170678336980311</v>
          </cell>
          <cell r="AD56">
            <v>0</v>
          </cell>
          <cell r="AE56">
            <v>1081</v>
          </cell>
          <cell r="AF56">
            <v>1081</v>
          </cell>
          <cell r="AG56">
            <v>1094.8</v>
          </cell>
          <cell r="AH56">
            <v>548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1198</v>
          </cell>
          <cell r="D57">
            <v>5581</v>
          </cell>
          <cell r="E57">
            <v>5236</v>
          </cell>
          <cell r="F57">
            <v>1469</v>
          </cell>
          <cell r="G57" t="str">
            <v>акяб</v>
          </cell>
          <cell r="H57">
            <v>0.45</v>
          </cell>
          <cell r="I57">
            <v>50</v>
          </cell>
          <cell r="J57">
            <v>6451</v>
          </cell>
          <cell r="K57">
            <v>-1215</v>
          </cell>
          <cell r="L57">
            <v>1000</v>
          </cell>
          <cell r="M57">
            <v>1700</v>
          </cell>
          <cell r="N57">
            <v>1500</v>
          </cell>
          <cell r="W57">
            <v>927.2</v>
          </cell>
          <cell r="X57">
            <v>1200</v>
          </cell>
          <cell r="Y57">
            <v>7.408326143226919</v>
          </cell>
          <cell r="Z57">
            <v>1.5843399482312337</v>
          </cell>
          <cell r="AD57">
            <v>600</v>
          </cell>
          <cell r="AE57">
            <v>779</v>
          </cell>
          <cell r="AF57">
            <v>779</v>
          </cell>
          <cell r="AG57">
            <v>821.4</v>
          </cell>
          <cell r="AH57">
            <v>598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575</v>
          </cell>
          <cell r="D58">
            <v>1748</v>
          </cell>
          <cell r="E58">
            <v>1456</v>
          </cell>
          <cell r="F58">
            <v>837</v>
          </cell>
          <cell r="G58">
            <v>0</v>
          </cell>
          <cell r="H58">
            <v>0.45</v>
          </cell>
          <cell r="I58">
            <v>50</v>
          </cell>
          <cell r="J58">
            <v>1456</v>
          </cell>
          <cell r="K58">
            <v>0</v>
          </cell>
          <cell r="L58">
            <v>200</v>
          </cell>
          <cell r="M58">
            <v>400</v>
          </cell>
          <cell r="N58">
            <v>350</v>
          </cell>
          <cell r="W58">
            <v>291.2</v>
          </cell>
          <cell r="X58">
            <v>250</v>
          </cell>
          <cell r="Y58">
            <v>6.9951923076923084</v>
          </cell>
          <cell r="Z58">
            <v>2.874313186813187</v>
          </cell>
          <cell r="AD58">
            <v>0</v>
          </cell>
          <cell r="AE58">
            <v>213.4</v>
          </cell>
          <cell r="AF58">
            <v>213.4</v>
          </cell>
          <cell r="AG58">
            <v>265.60000000000002</v>
          </cell>
          <cell r="AH58">
            <v>235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122</v>
          </cell>
          <cell r="D59">
            <v>863</v>
          </cell>
          <cell r="E59">
            <v>528</v>
          </cell>
          <cell r="F59">
            <v>441</v>
          </cell>
          <cell r="G59">
            <v>0</v>
          </cell>
          <cell r="H59">
            <v>0.4</v>
          </cell>
          <cell r="I59">
            <v>40</v>
          </cell>
          <cell r="J59">
            <v>546</v>
          </cell>
          <cell r="K59">
            <v>-18</v>
          </cell>
          <cell r="L59">
            <v>140</v>
          </cell>
          <cell r="M59">
            <v>0</v>
          </cell>
          <cell r="N59">
            <v>0</v>
          </cell>
          <cell r="W59">
            <v>105.6</v>
          </cell>
          <cell r="X59">
            <v>150</v>
          </cell>
          <cell r="Y59">
            <v>6.9223484848484853</v>
          </cell>
          <cell r="Z59">
            <v>4.1761363636363642</v>
          </cell>
          <cell r="AD59">
            <v>0</v>
          </cell>
          <cell r="AE59">
            <v>94.4</v>
          </cell>
          <cell r="AF59">
            <v>94.4</v>
          </cell>
          <cell r="AG59">
            <v>125.2</v>
          </cell>
          <cell r="AH59">
            <v>167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242</v>
          </cell>
          <cell r="D60">
            <v>651</v>
          </cell>
          <cell r="E60">
            <v>405</v>
          </cell>
          <cell r="F60">
            <v>470</v>
          </cell>
          <cell r="G60">
            <v>0</v>
          </cell>
          <cell r="H60">
            <v>0.4</v>
          </cell>
          <cell r="I60">
            <v>40</v>
          </cell>
          <cell r="J60">
            <v>430</v>
          </cell>
          <cell r="K60">
            <v>-25</v>
          </cell>
          <cell r="L60">
            <v>70</v>
          </cell>
          <cell r="M60">
            <v>0</v>
          </cell>
          <cell r="N60">
            <v>0</v>
          </cell>
          <cell r="W60">
            <v>81</v>
          </cell>
          <cell r="X60">
            <v>30</v>
          </cell>
          <cell r="Y60">
            <v>7.0370370370370372</v>
          </cell>
          <cell r="Z60">
            <v>5.8024691358024691</v>
          </cell>
          <cell r="AD60">
            <v>0</v>
          </cell>
          <cell r="AE60">
            <v>85.6</v>
          </cell>
          <cell r="AF60">
            <v>85.6</v>
          </cell>
          <cell r="AG60">
            <v>103.8</v>
          </cell>
          <cell r="AH60">
            <v>112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479.55200000000002</v>
          </cell>
          <cell r="D61">
            <v>1112.4749999999999</v>
          </cell>
          <cell r="E61">
            <v>906.83799999999997</v>
          </cell>
          <cell r="F61">
            <v>678.50099999999998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910.27800000000002</v>
          </cell>
          <cell r="K61">
            <v>-3.4400000000000546</v>
          </cell>
          <cell r="L61">
            <v>150</v>
          </cell>
          <cell r="M61">
            <v>100</v>
          </cell>
          <cell r="N61">
            <v>120</v>
          </cell>
          <cell r="W61">
            <v>181.36759999999998</v>
          </cell>
          <cell r="X61">
            <v>250</v>
          </cell>
          <cell r="Y61">
            <v>7.1594981683608321</v>
          </cell>
          <cell r="Z61">
            <v>3.7410265119017954</v>
          </cell>
          <cell r="AD61">
            <v>0</v>
          </cell>
          <cell r="AE61">
            <v>213.25880000000001</v>
          </cell>
          <cell r="AF61">
            <v>213.25880000000001</v>
          </cell>
          <cell r="AG61">
            <v>180.03059999999999</v>
          </cell>
          <cell r="AH61">
            <v>136.065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663</v>
          </cell>
          <cell r="D62">
            <v>1009</v>
          </cell>
          <cell r="E62">
            <v>680</v>
          </cell>
          <cell r="F62">
            <v>990</v>
          </cell>
          <cell r="G62">
            <v>0</v>
          </cell>
          <cell r="H62">
            <v>0.1</v>
          </cell>
          <cell r="I62">
            <v>730</v>
          </cell>
          <cell r="J62">
            <v>682</v>
          </cell>
          <cell r="K62">
            <v>-2</v>
          </cell>
          <cell r="L62">
            <v>0</v>
          </cell>
          <cell r="M62">
            <v>0</v>
          </cell>
          <cell r="N62">
            <v>0</v>
          </cell>
          <cell r="W62">
            <v>136</v>
          </cell>
          <cell r="X62">
            <v>500</v>
          </cell>
          <cell r="Y62">
            <v>10.955882352941176</v>
          </cell>
          <cell r="Z62">
            <v>7.2794117647058822</v>
          </cell>
          <cell r="AD62">
            <v>0</v>
          </cell>
          <cell r="AE62">
            <v>118.8</v>
          </cell>
          <cell r="AF62">
            <v>118.8</v>
          </cell>
          <cell r="AG62">
            <v>160.4</v>
          </cell>
          <cell r="AH62">
            <v>171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58.08</v>
          </cell>
          <cell r="D63">
            <v>298.15600000000001</v>
          </cell>
          <cell r="E63">
            <v>216.46600000000001</v>
          </cell>
          <cell r="F63">
            <v>138.441</v>
          </cell>
          <cell r="G63">
            <v>0</v>
          </cell>
          <cell r="H63">
            <v>1</v>
          </cell>
          <cell r="I63">
            <v>50</v>
          </cell>
          <cell r="J63">
            <v>216.68199999999999</v>
          </cell>
          <cell r="K63">
            <v>-0.21599999999997976</v>
          </cell>
          <cell r="L63">
            <v>50</v>
          </cell>
          <cell r="M63">
            <v>20</v>
          </cell>
          <cell r="N63">
            <v>40</v>
          </cell>
          <cell r="W63">
            <v>43.293199999999999</v>
          </cell>
          <cell r="X63">
            <v>60</v>
          </cell>
          <cell r="Y63">
            <v>7.1244675838237885</v>
          </cell>
          <cell r="Z63">
            <v>3.1977539197841693</v>
          </cell>
          <cell r="AD63">
            <v>0</v>
          </cell>
          <cell r="AE63">
            <v>85.130200000000002</v>
          </cell>
          <cell r="AF63">
            <v>85.130200000000002</v>
          </cell>
          <cell r="AG63">
            <v>43.049599999999998</v>
          </cell>
          <cell r="AH63">
            <v>44.914999999999999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1268</v>
          </cell>
          <cell r="D64">
            <v>4869</v>
          </cell>
          <cell r="E64">
            <v>3787</v>
          </cell>
          <cell r="F64">
            <v>2307</v>
          </cell>
          <cell r="G64">
            <v>0</v>
          </cell>
          <cell r="H64">
            <v>0.4</v>
          </cell>
          <cell r="I64">
            <v>40</v>
          </cell>
          <cell r="J64">
            <v>3850</v>
          </cell>
          <cell r="K64">
            <v>-63</v>
          </cell>
          <cell r="L64">
            <v>800</v>
          </cell>
          <cell r="M64">
            <v>100</v>
          </cell>
          <cell r="N64">
            <v>700</v>
          </cell>
          <cell r="W64">
            <v>677</v>
          </cell>
          <cell r="X64">
            <v>900</v>
          </cell>
          <cell r="Y64">
            <v>7.1004431314623337</v>
          </cell>
          <cell r="Z64">
            <v>3.4076809453471197</v>
          </cell>
          <cell r="AD64">
            <v>402</v>
          </cell>
          <cell r="AE64">
            <v>767.4</v>
          </cell>
          <cell r="AF64">
            <v>767.4</v>
          </cell>
          <cell r="AG64">
            <v>701.6</v>
          </cell>
          <cell r="AH64">
            <v>684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887</v>
          </cell>
          <cell r="D65">
            <v>4305</v>
          </cell>
          <cell r="E65">
            <v>3098</v>
          </cell>
          <cell r="F65">
            <v>2014</v>
          </cell>
          <cell r="G65">
            <v>0</v>
          </cell>
          <cell r="H65">
            <v>0.4</v>
          </cell>
          <cell r="I65">
            <v>40</v>
          </cell>
          <cell r="J65">
            <v>3151</v>
          </cell>
          <cell r="K65">
            <v>-53</v>
          </cell>
          <cell r="L65">
            <v>800</v>
          </cell>
          <cell r="M65">
            <v>150</v>
          </cell>
          <cell r="N65">
            <v>650</v>
          </cell>
          <cell r="W65">
            <v>619.6</v>
          </cell>
          <cell r="X65">
            <v>800</v>
          </cell>
          <cell r="Y65">
            <v>7.1239509360877982</v>
          </cell>
          <cell r="Z65">
            <v>3.2504841833440929</v>
          </cell>
          <cell r="AD65">
            <v>0</v>
          </cell>
          <cell r="AE65">
            <v>638.4</v>
          </cell>
          <cell r="AF65">
            <v>638.4</v>
          </cell>
          <cell r="AG65">
            <v>634</v>
          </cell>
          <cell r="AH65">
            <v>603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333.05700000000002</v>
          </cell>
          <cell r="D66">
            <v>666.86699999999996</v>
          </cell>
          <cell r="E66">
            <v>571.40800000000002</v>
          </cell>
          <cell r="F66">
            <v>416.71100000000001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576.11900000000003</v>
          </cell>
          <cell r="K66">
            <v>-4.7110000000000127</v>
          </cell>
          <cell r="L66">
            <v>110</v>
          </cell>
          <cell r="M66">
            <v>40</v>
          </cell>
          <cell r="N66">
            <v>130</v>
          </cell>
          <cell r="W66">
            <v>114.2816</v>
          </cell>
          <cell r="X66">
            <v>100</v>
          </cell>
          <cell r="Y66">
            <v>6.9714722230000286</v>
          </cell>
          <cell r="Z66">
            <v>3.6463525186906729</v>
          </cell>
          <cell r="AD66">
            <v>0</v>
          </cell>
          <cell r="AE66">
            <v>117.68900000000001</v>
          </cell>
          <cell r="AF66">
            <v>117.68900000000001</v>
          </cell>
          <cell r="AG66">
            <v>113.4478</v>
          </cell>
          <cell r="AH66">
            <v>117.364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129.89099999999999</v>
          </cell>
          <cell r="D67">
            <v>313.15899999999999</v>
          </cell>
          <cell r="E67">
            <v>244.316</v>
          </cell>
          <cell r="F67">
            <v>187.911</v>
          </cell>
          <cell r="G67">
            <v>0</v>
          </cell>
          <cell r="H67">
            <v>1</v>
          </cell>
          <cell r="I67">
            <v>40</v>
          </cell>
          <cell r="J67">
            <v>240.29300000000001</v>
          </cell>
          <cell r="K67">
            <v>4.0229999999999961</v>
          </cell>
          <cell r="L67">
            <v>60</v>
          </cell>
          <cell r="M67">
            <v>0</v>
          </cell>
          <cell r="N67">
            <v>30</v>
          </cell>
          <cell r="W67">
            <v>48.863199999999999</v>
          </cell>
          <cell r="X67">
            <v>70</v>
          </cell>
          <cell r="Y67">
            <v>7.1201026539399797</v>
          </cell>
          <cell r="Z67">
            <v>3.8456548077080503</v>
          </cell>
          <cell r="AD67">
            <v>0</v>
          </cell>
          <cell r="AE67">
            <v>55.5732</v>
          </cell>
          <cell r="AF67">
            <v>55.5732</v>
          </cell>
          <cell r="AG67">
            <v>52.587400000000002</v>
          </cell>
          <cell r="AH67">
            <v>59.401000000000003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95.59</v>
          </cell>
          <cell r="D68">
            <v>2241.933</v>
          </cell>
          <cell r="E68">
            <v>1471.922</v>
          </cell>
          <cell r="F68">
            <v>830.36199999999997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1577.99</v>
          </cell>
          <cell r="K68">
            <v>-106.06799999999998</v>
          </cell>
          <cell r="L68">
            <v>300</v>
          </cell>
          <cell r="M68">
            <v>150</v>
          </cell>
          <cell r="N68">
            <v>300</v>
          </cell>
          <cell r="W68">
            <v>294.38440000000003</v>
          </cell>
          <cell r="X68">
            <v>500</v>
          </cell>
          <cell r="Y68">
            <v>7.0668214755944945</v>
          </cell>
          <cell r="Z68">
            <v>2.8206725628124314</v>
          </cell>
          <cell r="AD68">
            <v>0</v>
          </cell>
          <cell r="AE68">
            <v>164.94040000000001</v>
          </cell>
          <cell r="AF68">
            <v>164.94040000000001</v>
          </cell>
          <cell r="AG68">
            <v>283.94479999999999</v>
          </cell>
          <cell r="AH68">
            <v>346.42200000000003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156.23599999999999</v>
          </cell>
          <cell r="D69">
            <v>311.31099999999998</v>
          </cell>
          <cell r="E69">
            <v>253.70099999999999</v>
          </cell>
          <cell r="F69">
            <v>210.958</v>
          </cell>
          <cell r="G69">
            <v>0</v>
          </cell>
          <cell r="H69">
            <v>1</v>
          </cell>
          <cell r="I69">
            <v>40</v>
          </cell>
          <cell r="J69">
            <v>329.91199999999998</v>
          </cell>
          <cell r="K69">
            <v>-76.210999999999984</v>
          </cell>
          <cell r="L69">
            <v>40</v>
          </cell>
          <cell r="M69">
            <v>0</v>
          </cell>
          <cell r="N69">
            <v>50</v>
          </cell>
          <cell r="W69">
            <v>50.740200000000002</v>
          </cell>
          <cell r="X69">
            <v>60</v>
          </cell>
          <cell r="Y69">
            <v>7.1138466147157473</v>
          </cell>
          <cell r="Z69">
            <v>4.1576107307420935</v>
          </cell>
          <cell r="AD69">
            <v>0</v>
          </cell>
          <cell r="AE69">
            <v>68.034199999999998</v>
          </cell>
          <cell r="AF69">
            <v>68.034199999999998</v>
          </cell>
          <cell r="AG69">
            <v>51.873000000000005</v>
          </cell>
          <cell r="AH69">
            <v>52.134999999999998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92</v>
          </cell>
          <cell r="D70">
            <v>105</v>
          </cell>
          <cell r="E70">
            <v>155</v>
          </cell>
          <cell r="F70">
            <v>41</v>
          </cell>
          <cell r="G70" t="str">
            <v>дк</v>
          </cell>
          <cell r="H70">
            <v>0.6</v>
          </cell>
          <cell r="I70">
            <v>60</v>
          </cell>
          <cell r="J70">
            <v>166</v>
          </cell>
          <cell r="K70">
            <v>-11</v>
          </cell>
          <cell r="L70">
            <v>20</v>
          </cell>
          <cell r="M70">
            <v>40</v>
          </cell>
          <cell r="N70">
            <v>40</v>
          </cell>
          <cell r="W70">
            <v>31</v>
          </cell>
          <cell r="X70">
            <v>80</v>
          </cell>
          <cell r="Y70">
            <v>7.129032258064516</v>
          </cell>
          <cell r="Z70">
            <v>1.3225806451612903</v>
          </cell>
          <cell r="AD70">
            <v>0</v>
          </cell>
          <cell r="AE70">
            <v>29</v>
          </cell>
          <cell r="AF70">
            <v>29</v>
          </cell>
          <cell r="AG70">
            <v>22.8</v>
          </cell>
          <cell r="AH70">
            <v>52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159</v>
          </cell>
          <cell r="D71">
            <v>553</v>
          </cell>
          <cell r="E71">
            <v>527</v>
          </cell>
          <cell r="F71">
            <v>176</v>
          </cell>
          <cell r="G71" t="str">
            <v>ябл</v>
          </cell>
          <cell r="H71">
            <v>0.6</v>
          </cell>
          <cell r="I71">
            <v>60</v>
          </cell>
          <cell r="J71">
            <v>529</v>
          </cell>
          <cell r="K71">
            <v>-2</v>
          </cell>
          <cell r="L71">
            <v>100</v>
          </cell>
          <cell r="M71">
            <v>200</v>
          </cell>
          <cell r="N71">
            <v>160</v>
          </cell>
          <cell r="W71">
            <v>105.4</v>
          </cell>
          <cell r="X71">
            <v>100</v>
          </cell>
          <cell r="Y71">
            <v>6.9829222011385195</v>
          </cell>
          <cell r="Z71">
            <v>1.6698292220113851</v>
          </cell>
          <cell r="AD71">
            <v>0</v>
          </cell>
          <cell r="AE71">
            <v>70.2</v>
          </cell>
          <cell r="AF71">
            <v>70.2</v>
          </cell>
          <cell r="AG71">
            <v>80.8</v>
          </cell>
          <cell r="AH71">
            <v>59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243</v>
          </cell>
          <cell r="D72">
            <v>595</v>
          </cell>
          <cell r="E72">
            <v>657</v>
          </cell>
          <cell r="F72">
            <v>170</v>
          </cell>
          <cell r="G72" t="str">
            <v>ябл</v>
          </cell>
          <cell r="H72">
            <v>0.6</v>
          </cell>
          <cell r="I72">
            <v>60</v>
          </cell>
          <cell r="J72">
            <v>694</v>
          </cell>
          <cell r="K72">
            <v>-37</v>
          </cell>
          <cell r="L72">
            <v>110</v>
          </cell>
          <cell r="M72">
            <v>300</v>
          </cell>
          <cell r="N72">
            <v>200</v>
          </cell>
          <cell r="W72">
            <v>131.4</v>
          </cell>
          <cell r="X72">
            <v>150</v>
          </cell>
          <cell r="Y72">
            <v>7.077625570776255</v>
          </cell>
          <cell r="Z72">
            <v>1.2937595129375952</v>
          </cell>
          <cell r="AD72">
            <v>0</v>
          </cell>
          <cell r="AE72">
            <v>108.2</v>
          </cell>
          <cell r="AF72">
            <v>108.2</v>
          </cell>
          <cell r="AG72">
            <v>98.2</v>
          </cell>
          <cell r="AH72">
            <v>93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59.222000000000001</v>
          </cell>
          <cell r="D73">
            <v>208.625</v>
          </cell>
          <cell r="E73">
            <v>156.565</v>
          </cell>
          <cell r="F73">
            <v>109.914</v>
          </cell>
          <cell r="G73">
            <v>0</v>
          </cell>
          <cell r="H73">
            <v>1</v>
          </cell>
          <cell r="I73">
            <v>30</v>
          </cell>
          <cell r="J73">
            <v>216.578</v>
          </cell>
          <cell r="K73">
            <v>-60.013000000000005</v>
          </cell>
          <cell r="L73">
            <v>170</v>
          </cell>
          <cell r="M73">
            <v>0</v>
          </cell>
          <cell r="N73">
            <v>0</v>
          </cell>
          <cell r="W73">
            <v>31.312999999999999</v>
          </cell>
          <cell r="Y73">
            <v>8.9392265193370157</v>
          </cell>
          <cell r="Z73">
            <v>3.5101714942675568</v>
          </cell>
          <cell r="AD73">
            <v>0</v>
          </cell>
          <cell r="AE73">
            <v>53.485199999999999</v>
          </cell>
          <cell r="AF73">
            <v>53.485199999999999</v>
          </cell>
          <cell r="AG73">
            <v>50.535199999999996</v>
          </cell>
          <cell r="AH73">
            <v>65.195999999999998</v>
          </cell>
          <cell r="AI73" t="str">
            <v>?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340</v>
          </cell>
          <cell r="D74">
            <v>912</v>
          </cell>
          <cell r="E74">
            <v>728</v>
          </cell>
          <cell r="F74">
            <v>501</v>
          </cell>
          <cell r="G74" t="str">
            <v>ябл,дк</v>
          </cell>
          <cell r="H74">
            <v>0.6</v>
          </cell>
          <cell r="I74">
            <v>60</v>
          </cell>
          <cell r="J74">
            <v>735</v>
          </cell>
          <cell r="K74">
            <v>-7</v>
          </cell>
          <cell r="L74">
            <v>180</v>
          </cell>
          <cell r="M74">
            <v>80</v>
          </cell>
          <cell r="N74">
            <v>160</v>
          </cell>
          <cell r="W74">
            <v>145.6</v>
          </cell>
          <cell r="X74">
            <v>100</v>
          </cell>
          <cell r="Y74">
            <v>7.0123626373626378</v>
          </cell>
          <cell r="Z74">
            <v>3.4409340659340661</v>
          </cell>
          <cell r="AD74">
            <v>0</v>
          </cell>
          <cell r="AE74">
            <v>173.4</v>
          </cell>
          <cell r="AF74">
            <v>173.4</v>
          </cell>
          <cell r="AG74">
            <v>153.6</v>
          </cell>
          <cell r="AH74">
            <v>102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185</v>
          </cell>
          <cell r="D75">
            <v>1517</v>
          </cell>
          <cell r="E75">
            <v>1117</v>
          </cell>
          <cell r="F75">
            <v>583</v>
          </cell>
          <cell r="G75" t="str">
            <v>ябл,дк</v>
          </cell>
          <cell r="H75">
            <v>0.6</v>
          </cell>
          <cell r="I75">
            <v>60</v>
          </cell>
          <cell r="J75">
            <v>1125</v>
          </cell>
          <cell r="K75">
            <v>-8</v>
          </cell>
          <cell r="L75">
            <v>240</v>
          </cell>
          <cell r="M75">
            <v>300</v>
          </cell>
          <cell r="N75">
            <v>280</v>
          </cell>
          <cell r="W75">
            <v>223.4</v>
          </cell>
          <cell r="X75">
            <v>160</v>
          </cell>
          <cell r="Y75">
            <v>6.9964189794091318</v>
          </cell>
          <cell r="Z75">
            <v>2.6096687555953446</v>
          </cell>
          <cell r="AD75">
            <v>0</v>
          </cell>
          <cell r="AE75">
            <v>196.4</v>
          </cell>
          <cell r="AF75">
            <v>196.4</v>
          </cell>
          <cell r="AG75">
            <v>201.6</v>
          </cell>
          <cell r="AH75">
            <v>129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361</v>
          </cell>
          <cell r="D76">
            <v>790</v>
          </cell>
          <cell r="E76">
            <v>773</v>
          </cell>
          <cell r="F76">
            <v>356</v>
          </cell>
          <cell r="G76">
            <v>0</v>
          </cell>
          <cell r="H76">
            <v>0.4</v>
          </cell>
          <cell r="I76" t="e">
            <v>#N/A</v>
          </cell>
          <cell r="J76">
            <v>807</v>
          </cell>
          <cell r="K76">
            <v>-34</v>
          </cell>
          <cell r="L76">
            <v>160</v>
          </cell>
          <cell r="M76">
            <v>170</v>
          </cell>
          <cell r="N76">
            <v>170</v>
          </cell>
          <cell r="W76">
            <v>154.6</v>
          </cell>
          <cell r="X76">
            <v>220</v>
          </cell>
          <cell r="Y76">
            <v>6.9598965071151362</v>
          </cell>
          <cell r="Z76">
            <v>2.3027166882276844</v>
          </cell>
          <cell r="AD76">
            <v>0</v>
          </cell>
          <cell r="AE76">
            <v>184.8</v>
          </cell>
          <cell r="AF76">
            <v>184.8</v>
          </cell>
          <cell r="AG76">
            <v>139.80000000000001</v>
          </cell>
          <cell r="AH76">
            <v>186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124</v>
          </cell>
          <cell r="D77">
            <v>1504</v>
          </cell>
          <cell r="E77">
            <v>961</v>
          </cell>
          <cell r="F77">
            <v>637</v>
          </cell>
          <cell r="G77">
            <v>0</v>
          </cell>
          <cell r="H77">
            <v>0.33</v>
          </cell>
          <cell r="I77">
            <v>60</v>
          </cell>
          <cell r="J77">
            <v>1027</v>
          </cell>
          <cell r="K77">
            <v>-66</v>
          </cell>
          <cell r="L77">
            <v>250</v>
          </cell>
          <cell r="M77">
            <v>0</v>
          </cell>
          <cell r="N77">
            <v>170</v>
          </cell>
          <cell r="W77">
            <v>192.2</v>
          </cell>
          <cell r="X77">
            <v>300</v>
          </cell>
          <cell r="Y77">
            <v>7.0603537981269513</v>
          </cell>
          <cell r="Z77">
            <v>3.3142559833506766</v>
          </cell>
          <cell r="AD77">
            <v>0</v>
          </cell>
          <cell r="AE77">
            <v>252.8</v>
          </cell>
          <cell r="AF77">
            <v>252.8</v>
          </cell>
          <cell r="AG77">
            <v>206.6</v>
          </cell>
          <cell r="AH77">
            <v>269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167</v>
          </cell>
          <cell r="D78">
            <v>911</v>
          </cell>
          <cell r="E78">
            <v>704</v>
          </cell>
          <cell r="F78">
            <v>350</v>
          </cell>
          <cell r="G78">
            <v>0</v>
          </cell>
          <cell r="H78">
            <v>0.35</v>
          </cell>
          <cell r="I78" t="e">
            <v>#N/A</v>
          </cell>
          <cell r="J78">
            <v>729</v>
          </cell>
          <cell r="K78">
            <v>-25</v>
          </cell>
          <cell r="L78">
            <v>160</v>
          </cell>
          <cell r="M78">
            <v>100</v>
          </cell>
          <cell r="N78">
            <v>150</v>
          </cell>
          <cell r="W78">
            <v>140.80000000000001</v>
          </cell>
          <cell r="X78">
            <v>240</v>
          </cell>
          <cell r="Y78">
            <v>7.1022727272727266</v>
          </cell>
          <cell r="Z78">
            <v>2.4857954545454541</v>
          </cell>
          <cell r="AD78">
            <v>0</v>
          </cell>
          <cell r="AE78">
            <v>141.6</v>
          </cell>
          <cell r="AF78">
            <v>141.6</v>
          </cell>
          <cell r="AG78">
            <v>133</v>
          </cell>
          <cell r="AH78">
            <v>184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52</v>
          </cell>
          <cell r="D79">
            <v>493</v>
          </cell>
          <cell r="E79">
            <v>303</v>
          </cell>
          <cell r="F79">
            <v>216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384</v>
          </cell>
          <cell r="K79">
            <v>-81</v>
          </cell>
          <cell r="L79">
            <v>90</v>
          </cell>
          <cell r="M79">
            <v>0</v>
          </cell>
          <cell r="N79">
            <v>50</v>
          </cell>
          <cell r="W79">
            <v>60.6</v>
          </cell>
          <cell r="X79">
            <v>70</v>
          </cell>
          <cell r="Y79">
            <v>7.0297029702970297</v>
          </cell>
          <cell r="Z79">
            <v>3.5643564356435644</v>
          </cell>
          <cell r="AD79">
            <v>0</v>
          </cell>
          <cell r="AE79">
            <v>54.4</v>
          </cell>
          <cell r="AF79">
            <v>54.4</v>
          </cell>
          <cell r="AG79">
            <v>59.6</v>
          </cell>
          <cell r="AH79">
            <v>48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2245</v>
          </cell>
          <cell r="D80">
            <v>3695</v>
          </cell>
          <cell r="E80">
            <v>3407</v>
          </cell>
          <cell r="F80">
            <v>2470</v>
          </cell>
          <cell r="G80">
            <v>0</v>
          </cell>
          <cell r="H80">
            <v>0.35</v>
          </cell>
          <cell r="I80">
            <v>40</v>
          </cell>
          <cell r="J80">
            <v>3484</v>
          </cell>
          <cell r="K80">
            <v>-77</v>
          </cell>
          <cell r="L80">
            <v>900</v>
          </cell>
          <cell r="M80">
            <v>0</v>
          </cell>
          <cell r="N80">
            <v>800</v>
          </cell>
          <cell r="W80">
            <v>681.4</v>
          </cell>
          <cell r="X80">
            <v>600</v>
          </cell>
          <cell r="Y80">
            <v>7.0002935133548583</v>
          </cell>
          <cell r="Z80">
            <v>3.6248899324919286</v>
          </cell>
          <cell r="AD80">
            <v>0</v>
          </cell>
          <cell r="AE80">
            <v>970.6</v>
          </cell>
          <cell r="AF80">
            <v>970.6</v>
          </cell>
          <cell r="AG80">
            <v>739.8</v>
          </cell>
          <cell r="AH80">
            <v>675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2358</v>
          </cell>
          <cell r="D81">
            <v>19932</v>
          </cell>
          <cell r="E81">
            <v>14438</v>
          </cell>
          <cell r="F81">
            <v>7766</v>
          </cell>
          <cell r="G81" t="str">
            <v>отк</v>
          </cell>
          <cell r="H81">
            <v>0.35</v>
          </cell>
          <cell r="I81">
            <v>45</v>
          </cell>
          <cell r="J81">
            <v>14496</v>
          </cell>
          <cell r="K81">
            <v>-58</v>
          </cell>
          <cell r="L81">
            <v>2800</v>
          </cell>
          <cell r="M81">
            <v>1000</v>
          </cell>
          <cell r="N81">
            <v>2400</v>
          </cell>
          <cell r="W81">
            <v>2227.6</v>
          </cell>
          <cell r="X81">
            <v>1700</v>
          </cell>
          <cell r="Y81">
            <v>7.032680912192494</v>
          </cell>
          <cell r="Z81">
            <v>3.4862632429520564</v>
          </cell>
          <cell r="AD81">
            <v>3300</v>
          </cell>
          <cell r="AE81">
            <v>1981.2</v>
          </cell>
          <cell r="AF81">
            <v>1981.2</v>
          </cell>
          <cell r="AG81">
            <v>2322.6</v>
          </cell>
          <cell r="AH81">
            <v>1377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354</v>
          </cell>
          <cell r="D82">
            <v>1022</v>
          </cell>
          <cell r="E82">
            <v>964</v>
          </cell>
          <cell r="F82">
            <v>405</v>
          </cell>
          <cell r="G82">
            <v>0</v>
          </cell>
          <cell r="H82">
            <v>0.4</v>
          </cell>
          <cell r="I82" t="e">
            <v>#N/A</v>
          </cell>
          <cell r="J82">
            <v>1037</v>
          </cell>
          <cell r="K82">
            <v>-73</v>
          </cell>
          <cell r="L82">
            <v>180</v>
          </cell>
          <cell r="M82">
            <v>200</v>
          </cell>
          <cell r="N82">
            <v>250</v>
          </cell>
          <cell r="W82">
            <v>192.8</v>
          </cell>
          <cell r="X82">
            <v>300</v>
          </cell>
          <cell r="Y82">
            <v>6.9242738589211612</v>
          </cell>
          <cell r="Z82">
            <v>2.1006224066390042</v>
          </cell>
          <cell r="AD82">
            <v>0</v>
          </cell>
          <cell r="AE82">
            <v>106</v>
          </cell>
          <cell r="AF82">
            <v>106</v>
          </cell>
          <cell r="AG82">
            <v>157.80000000000001</v>
          </cell>
          <cell r="AH82">
            <v>206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27.57</v>
          </cell>
          <cell r="D83">
            <v>938.81500000000005</v>
          </cell>
          <cell r="E83">
            <v>439.34500000000003</v>
          </cell>
          <cell r="F83">
            <v>512.66099999999994</v>
          </cell>
          <cell r="G83" t="str">
            <v>н</v>
          </cell>
          <cell r="H83">
            <v>1</v>
          </cell>
          <cell r="I83" t="e">
            <v>#N/A</v>
          </cell>
          <cell r="J83">
            <v>445.40600000000001</v>
          </cell>
          <cell r="K83">
            <v>-6.0609999999999786</v>
          </cell>
          <cell r="L83">
            <v>90</v>
          </cell>
          <cell r="M83">
            <v>0</v>
          </cell>
          <cell r="N83">
            <v>0</v>
          </cell>
          <cell r="W83">
            <v>87.869</v>
          </cell>
          <cell r="X83">
            <v>30</v>
          </cell>
          <cell r="Y83">
            <v>7.2000477984272031</v>
          </cell>
          <cell r="Z83">
            <v>5.8343784497376774</v>
          </cell>
          <cell r="AD83">
            <v>0</v>
          </cell>
          <cell r="AE83">
            <v>102.465</v>
          </cell>
          <cell r="AF83">
            <v>102.465</v>
          </cell>
          <cell r="AG83">
            <v>110.8706</v>
          </cell>
          <cell r="AH83">
            <v>52.067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131</v>
          </cell>
          <cell r="D84">
            <v>397</v>
          </cell>
          <cell r="E84">
            <v>279</v>
          </cell>
          <cell r="F84">
            <v>248</v>
          </cell>
          <cell r="G84">
            <v>0</v>
          </cell>
          <cell r="H84">
            <v>0.4</v>
          </cell>
          <cell r="I84" t="e">
            <v>#N/A</v>
          </cell>
          <cell r="J84">
            <v>297</v>
          </cell>
          <cell r="K84">
            <v>-18</v>
          </cell>
          <cell r="L84">
            <v>30</v>
          </cell>
          <cell r="M84">
            <v>0</v>
          </cell>
          <cell r="N84">
            <v>40</v>
          </cell>
          <cell r="W84">
            <v>55.8</v>
          </cell>
          <cell r="X84">
            <v>80</v>
          </cell>
          <cell r="Y84">
            <v>7.1326164874551976</v>
          </cell>
          <cell r="Z84">
            <v>4.4444444444444446</v>
          </cell>
          <cell r="AD84">
            <v>0</v>
          </cell>
          <cell r="AE84">
            <v>74.599999999999994</v>
          </cell>
          <cell r="AF84">
            <v>74.599999999999994</v>
          </cell>
          <cell r="AG84">
            <v>59.4</v>
          </cell>
          <cell r="AH84">
            <v>50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43.353000000000002</v>
          </cell>
          <cell r="D85">
            <v>105.486</v>
          </cell>
          <cell r="E85">
            <v>66.491</v>
          </cell>
          <cell r="F85">
            <v>80.869</v>
          </cell>
          <cell r="G85">
            <v>0</v>
          </cell>
          <cell r="H85">
            <v>1</v>
          </cell>
          <cell r="I85" t="e">
            <v>#N/A</v>
          </cell>
          <cell r="J85">
            <v>64.929000000000002</v>
          </cell>
          <cell r="K85">
            <v>1.5619999999999976</v>
          </cell>
          <cell r="L85">
            <v>20</v>
          </cell>
          <cell r="M85">
            <v>0</v>
          </cell>
          <cell r="N85">
            <v>0</v>
          </cell>
          <cell r="W85">
            <v>13.2982</v>
          </cell>
          <cell r="Y85">
            <v>7.5851619016107446</v>
          </cell>
          <cell r="Z85">
            <v>6.0811989592576436</v>
          </cell>
          <cell r="AD85">
            <v>0</v>
          </cell>
          <cell r="AE85">
            <v>16.210799999999999</v>
          </cell>
          <cell r="AF85">
            <v>16.210799999999999</v>
          </cell>
          <cell r="AG85">
            <v>15.334999999999999</v>
          </cell>
          <cell r="AH85">
            <v>11.54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495</v>
          </cell>
          <cell r="D86">
            <v>676</v>
          </cell>
          <cell r="E86">
            <v>732</v>
          </cell>
          <cell r="F86">
            <v>426</v>
          </cell>
          <cell r="G86">
            <v>0</v>
          </cell>
          <cell r="H86">
            <v>0.2</v>
          </cell>
          <cell r="I86" t="e">
            <v>#N/A</v>
          </cell>
          <cell r="J86">
            <v>745</v>
          </cell>
          <cell r="K86">
            <v>-13</v>
          </cell>
          <cell r="L86">
            <v>140</v>
          </cell>
          <cell r="M86">
            <v>100</v>
          </cell>
          <cell r="N86">
            <v>150</v>
          </cell>
          <cell r="W86">
            <v>146.4</v>
          </cell>
          <cell r="X86">
            <v>200</v>
          </cell>
          <cell r="Y86">
            <v>6.9398907103825138</v>
          </cell>
          <cell r="Z86">
            <v>2.9098360655737703</v>
          </cell>
          <cell r="AD86">
            <v>0</v>
          </cell>
          <cell r="AE86">
            <v>207.2</v>
          </cell>
          <cell r="AF86">
            <v>207.2</v>
          </cell>
          <cell r="AG86">
            <v>142</v>
          </cell>
          <cell r="AH86">
            <v>153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588</v>
          </cell>
          <cell r="D87">
            <v>764</v>
          </cell>
          <cell r="E87">
            <v>1104</v>
          </cell>
          <cell r="F87">
            <v>247</v>
          </cell>
          <cell r="G87">
            <v>0</v>
          </cell>
          <cell r="H87">
            <v>0.3</v>
          </cell>
          <cell r="I87" t="e">
            <v>#N/A</v>
          </cell>
          <cell r="J87">
            <v>1104</v>
          </cell>
          <cell r="K87">
            <v>0</v>
          </cell>
          <cell r="L87">
            <v>160</v>
          </cell>
          <cell r="M87">
            <v>300</v>
          </cell>
          <cell r="N87">
            <v>300</v>
          </cell>
          <cell r="W87">
            <v>220.8</v>
          </cell>
          <cell r="X87">
            <v>500</v>
          </cell>
          <cell r="Y87">
            <v>6.8251811594202891</v>
          </cell>
          <cell r="Z87">
            <v>1.118659420289855</v>
          </cell>
          <cell r="AD87">
            <v>0</v>
          </cell>
          <cell r="AE87">
            <v>78.2</v>
          </cell>
          <cell r="AF87">
            <v>78.2</v>
          </cell>
          <cell r="AG87">
            <v>143.80000000000001</v>
          </cell>
          <cell r="AH87">
            <v>214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192.08199999999999</v>
          </cell>
          <cell r="D88">
            <v>510.48</v>
          </cell>
          <cell r="E88">
            <v>513.98500000000001</v>
          </cell>
          <cell r="F88">
            <v>183.495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537.06200000000001</v>
          </cell>
          <cell r="K88">
            <v>-23.076999999999998</v>
          </cell>
          <cell r="L88">
            <v>100</v>
          </cell>
          <cell r="M88">
            <v>200</v>
          </cell>
          <cell r="N88">
            <v>100</v>
          </cell>
          <cell r="W88">
            <v>102.797</v>
          </cell>
          <cell r="X88">
            <v>150</v>
          </cell>
          <cell r="Y88">
            <v>7.1353736003968988</v>
          </cell>
          <cell r="Z88">
            <v>1.7850229092288687</v>
          </cell>
          <cell r="AD88">
            <v>0</v>
          </cell>
          <cell r="AE88">
            <v>84.633799999999994</v>
          </cell>
          <cell r="AF88">
            <v>84.633799999999994</v>
          </cell>
          <cell r="AG88">
            <v>83.373800000000003</v>
          </cell>
          <cell r="AH88">
            <v>93.483999999999995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2669.5659999999998</v>
          </cell>
          <cell r="D89">
            <v>4848.9530000000004</v>
          </cell>
          <cell r="E89">
            <v>4193.9040000000005</v>
          </cell>
          <cell r="F89">
            <v>3246.84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4269.04</v>
          </cell>
          <cell r="K89">
            <v>-75.135999999999513</v>
          </cell>
          <cell r="L89">
            <v>800</v>
          </cell>
          <cell r="M89">
            <v>300</v>
          </cell>
          <cell r="N89">
            <v>900</v>
          </cell>
          <cell r="W89">
            <v>838.78080000000011</v>
          </cell>
          <cell r="X89">
            <v>1000</v>
          </cell>
          <cell r="Y89">
            <v>7.4475238345942101</v>
          </cell>
          <cell r="Z89">
            <v>3.8709040550284408</v>
          </cell>
          <cell r="AD89">
            <v>0</v>
          </cell>
          <cell r="AE89">
            <v>990.45480000000009</v>
          </cell>
          <cell r="AF89">
            <v>990.45480000000009</v>
          </cell>
          <cell r="AG89">
            <v>815.20180000000005</v>
          </cell>
          <cell r="AH89">
            <v>678.13900000000001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3093.384</v>
          </cell>
          <cell r="D90">
            <v>8158.0129999999999</v>
          </cell>
          <cell r="E90">
            <v>7591.8370000000004</v>
          </cell>
          <cell r="F90">
            <v>3588.9569999999999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7746.2380000000003</v>
          </cell>
          <cell r="K90">
            <v>-154.40099999999984</v>
          </cell>
          <cell r="L90">
            <v>1200</v>
          </cell>
          <cell r="M90">
            <v>2800</v>
          </cell>
          <cell r="N90">
            <v>1800</v>
          </cell>
          <cell r="W90">
            <v>1512.3870000000002</v>
          </cell>
          <cell r="X90">
            <v>1400</v>
          </cell>
          <cell r="Y90">
            <v>7.1337276768446163</v>
          </cell>
          <cell r="Z90">
            <v>2.3730414239212578</v>
          </cell>
          <cell r="AD90">
            <v>29.902000000000001</v>
          </cell>
          <cell r="AE90">
            <v>1068.8409999999999</v>
          </cell>
          <cell r="AF90">
            <v>1068.8409999999999</v>
          </cell>
          <cell r="AG90">
            <v>1247.8334</v>
          </cell>
          <cell r="AH90">
            <v>936.37599999999998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2644.1819999999998</v>
          </cell>
          <cell r="D91">
            <v>8699.9290000000001</v>
          </cell>
          <cell r="E91">
            <v>6378.7709999999997</v>
          </cell>
          <cell r="F91">
            <v>4878.2709999999997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6535.6319999999996</v>
          </cell>
          <cell r="K91">
            <v>-156.86099999999988</v>
          </cell>
          <cell r="L91">
            <v>1500</v>
          </cell>
          <cell r="M91">
            <v>200</v>
          </cell>
          <cell r="N91">
            <v>900</v>
          </cell>
          <cell r="W91">
            <v>1269.81</v>
          </cell>
          <cell r="X91">
            <v>1500</v>
          </cell>
          <cell r="Y91">
            <v>7.0705625251021811</v>
          </cell>
          <cell r="Z91">
            <v>3.8417330151754987</v>
          </cell>
          <cell r="AD91">
            <v>29.721</v>
          </cell>
          <cell r="AE91">
            <v>1742.1896000000002</v>
          </cell>
          <cell r="AF91">
            <v>1742.1896000000002</v>
          </cell>
          <cell r="AG91">
            <v>1336.8832</v>
          </cell>
          <cell r="AH91">
            <v>1318.1769999999999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116.76900000000001</v>
          </cell>
          <cell r="D92">
            <v>313.858</v>
          </cell>
          <cell r="E92">
            <v>243.83099999999999</v>
          </cell>
          <cell r="F92">
            <v>174.59700000000001</v>
          </cell>
          <cell r="G92">
            <v>0</v>
          </cell>
          <cell r="H92">
            <v>1</v>
          </cell>
          <cell r="I92" t="e">
            <v>#N/A</v>
          </cell>
          <cell r="J92">
            <v>250.792</v>
          </cell>
          <cell r="K92">
            <v>-6.9610000000000127</v>
          </cell>
          <cell r="L92">
            <v>40</v>
          </cell>
          <cell r="M92">
            <v>30</v>
          </cell>
          <cell r="N92">
            <v>40</v>
          </cell>
          <cell r="W92">
            <v>48.766199999999998</v>
          </cell>
          <cell r="X92">
            <v>60</v>
          </cell>
          <cell r="Y92">
            <v>7.0663082216781294</v>
          </cell>
          <cell r="Z92">
            <v>3.5802871661109541</v>
          </cell>
          <cell r="AD92">
            <v>0</v>
          </cell>
          <cell r="AE92">
            <v>41.861200000000004</v>
          </cell>
          <cell r="AF92">
            <v>41.861200000000004</v>
          </cell>
          <cell r="AG92">
            <v>45.338799999999999</v>
          </cell>
          <cell r="AH92">
            <v>62.19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89</v>
          </cell>
          <cell r="D93">
            <v>92</v>
          </cell>
          <cell r="E93">
            <v>129</v>
          </cell>
          <cell r="F93">
            <v>51</v>
          </cell>
          <cell r="G93">
            <v>0</v>
          </cell>
          <cell r="H93">
            <v>0.5</v>
          </cell>
          <cell r="I93" t="e">
            <v>#N/A</v>
          </cell>
          <cell r="J93">
            <v>157</v>
          </cell>
          <cell r="K93">
            <v>-28</v>
          </cell>
          <cell r="L93">
            <v>30</v>
          </cell>
          <cell r="M93">
            <v>50</v>
          </cell>
          <cell r="N93">
            <v>30</v>
          </cell>
          <cell r="W93">
            <v>25.8</v>
          </cell>
          <cell r="X93">
            <v>30</v>
          </cell>
          <cell r="Y93">
            <v>7.4031007751937983</v>
          </cell>
          <cell r="Z93">
            <v>1.9767441860465116</v>
          </cell>
          <cell r="AD93">
            <v>0</v>
          </cell>
          <cell r="AE93">
            <v>22</v>
          </cell>
          <cell r="AF93">
            <v>22</v>
          </cell>
          <cell r="AG93">
            <v>20.8</v>
          </cell>
          <cell r="AH93">
            <v>27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9.2919999999999998</v>
          </cell>
          <cell r="D94">
            <v>67.320999999999998</v>
          </cell>
          <cell r="E94">
            <v>14.648</v>
          </cell>
          <cell r="F94">
            <v>57.597000000000001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22.9</v>
          </cell>
          <cell r="K94">
            <v>-8.2519999999999989</v>
          </cell>
          <cell r="L94">
            <v>0</v>
          </cell>
          <cell r="M94">
            <v>0</v>
          </cell>
          <cell r="N94">
            <v>0</v>
          </cell>
          <cell r="W94">
            <v>2.9295999999999998</v>
          </cell>
          <cell r="Y94">
            <v>19.66036318951393</v>
          </cell>
          <cell r="Z94">
            <v>19.66036318951393</v>
          </cell>
          <cell r="AD94">
            <v>0</v>
          </cell>
          <cell r="AE94">
            <v>2.3548</v>
          </cell>
          <cell r="AF94">
            <v>2.3548</v>
          </cell>
          <cell r="AG94">
            <v>5.5460000000000003</v>
          </cell>
          <cell r="AH94">
            <v>7.3250000000000002</v>
          </cell>
          <cell r="AI94" t="str">
            <v>склад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564</v>
          </cell>
          <cell r="D95">
            <v>2180</v>
          </cell>
          <cell r="E95">
            <v>1863</v>
          </cell>
          <cell r="F95">
            <v>842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1920</v>
          </cell>
          <cell r="K95">
            <v>-57</v>
          </cell>
          <cell r="L95">
            <v>250</v>
          </cell>
          <cell r="M95">
            <v>350</v>
          </cell>
          <cell r="N95">
            <v>400</v>
          </cell>
          <cell r="W95">
            <v>301.8</v>
          </cell>
          <cell r="X95">
            <v>300</v>
          </cell>
          <cell r="Y95">
            <v>7.0974155069582503</v>
          </cell>
          <cell r="Z95">
            <v>2.7899271040424121</v>
          </cell>
          <cell r="AD95">
            <v>354</v>
          </cell>
          <cell r="AE95">
            <v>262.60000000000002</v>
          </cell>
          <cell r="AF95">
            <v>262.60000000000002</v>
          </cell>
          <cell r="AG95">
            <v>278</v>
          </cell>
          <cell r="AH95">
            <v>342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296</v>
          </cell>
          <cell r="D96">
            <v>1155</v>
          </cell>
          <cell r="E96">
            <v>949</v>
          </cell>
          <cell r="F96">
            <v>479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982</v>
          </cell>
          <cell r="K96">
            <v>-33</v>
          </cell>
          <cell r="L96">
            <v>160</v>
          </cell>
          <cell r="M96">
            <v>220</v>
          </cell>
          <cell r="N96">
            <v>200</v>
          </cell>
          <cell r="W96">
            <v>189.8</v>
          </cell>
          <cell r="X96">
            <v>300</v>
          </cell>
          <cell r="Y96">
            <v>7.1601685985247627</v>
          </cell>
          <cell r="Z96">
            <v>2.523709167544784</v>
          </cell>
          <cell r="AD96">
            <v>0</v>
          </cell>
          <cell r="AE96">
            <v>157.6</v>
          </cell>
          <cell r="AF96">
            <v>157.6</v>
          </cell>
          <cell r="AG96">
            <v>170.8</v>
          </cell>
          <cell r="AH96">
            <v>229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360</v>
          </cell>
          <cell r="D97">
            <v>1846</v>
          </cell>
          <cell r="E97">
            <v>1338</v>
          </cell>
          <cell r="F97">
            <v>843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1369</v>
          </cell>
          <cell r="K97">
            <v>-31</v>
          </cell>
          <cell r="L97">
            <v>250</v>
          </cell>
          <cell r="M97">
            <v>0</v>
          </cell>
          <cell r="N97">
            <v>280</v>
          </cell>
          <cell r="W97">
            <v>247.2</v>
          </cell>
          <cell r="X97">
            <v>400</v>
          </cell>
          <cell r="Y97">
            <v>7.1723300970873787</v>
          </cell>
          <cell r="Z97">
            <v>3.4101941747572817</v>
          </cell>
          <cell r="AD97">
            <v>102</v>
          </cell>
          <cell r="AE97">
            <v>244.2</v>
          </cell>
          <cell r="AF97">
            <v>244.2</v>
          </cell>
          <cell r="AG97">
            <v>251.8</v>
          </cell>
          <cell r="AH97">
            <v>308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210</v>
          </cell>
          <cell r="D98">
            <v>1187</v>
          </cell>
          <cell r="E98">
            <v>875</v>
          </cell>
          <cell r="F98">
            <v>499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921</v>
          </cell>
          <cell r="K98">
            <v>-46</v>
          </cell>
          <cell r="L98">
            <v>120</v>
          </cell>
          <cell r="M98">
            <v>200</v>
          </cell>
          <cell r="N98">
            <v>200</v>
          </cell>
          <cell r="W98">
            <v>175</v>
          </cell>
          <cell r="X98">
            <v>250</v>
          </cell>
          <cell r="Y98">
            <v>7.2514285714285718</v>
          </cell>
          <cell r="Z98">
            <v>2.8514285714285714</v>
          </cell>
          <cell r="AD98">
            <v>0</v>
          </cell>
          <cell r="AE98">
            <v>156.4</v>
          </cell>
          <cell r="AF98">
            <v>156.4</v>
          </cell>
          <cell r="AG98">
            <v>161</v>
          </cell>
          <cell r="AH98">
            <v>197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144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9</v>
          </cell>
          <cell r="F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1.8</v>
          </cell>
          <cell r="X100">
            <v>10</v>
          </cell>
          <cell r="Y100">
            <v>8.8888888888888893</v>
          </cell>
          <cell r="Z100">
            <v>3.333333333333333</v>
          </cell>
          <cell r="AD100">
            <v>0</v>
          </cell>
          <cell r="AE100">
            <v>1.2</v>
          </cell>
          <cell r="AF100">
            <v>1.2</v>
          </cell>
          <cell r="AG100">
            <v>1</v>
          </cell>
          <cell r="AH100">
            <v>4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591</v>
          </cell>
          <cell r="D101">
            <v>586</v>
          </cell>
          <cell r="E101">
            <v>439</v>
          </cell>
          <cell r="F101">
            <v>722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457</v>
          </cell>
          <cell r="K101">
            <v>-18</v>
          </cell>
          <cell r="L101">
            <v>0</v>
          </cell>
          <cell r="M101">
            <v>0</v>
          </cell>
          <cell r="N101">
            <v>0</v>
          </cell>
          <cell r="W101">
            <v>87.8</v>
          </cell>
          <cell r="X101">
            <v>100</v>
          </cell>
          <cell r="Y101">
            <v>9.3621867881548972</v>
          </cell>
          <cell r="Z101">
            <v>8.2232346241457854</v>
          </cell>
          <cell r="AD101">
            <v>0</v>
          </cell>
          <cell r="AE101">
            <v>114.8</v>
          </cell>
          <cell r="AF101">
            <v>114.8</v>
          </cell>
          <cell r="AG101">
            <v>104.2</v>
          </cell>
          <cell r="AH101">
            <v>152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529</v>
          </cell>
          <cell r="D102">
            <v>443</v>
          </cell>
          <cell r="E102">
            <v>479</v>
          </cell>
          <cell r="F102">
            <v>482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497</v>
          </cell>
          <cell r="K102">
            <v>-18</v>
          </cell>
          <cell r="L102">
            <v>0</v>
          </cell>
          <cell r="M102">
            <v>200</v>
          </cell>
          <cell r="N102">
            <v>100</v>
          </cell>
          <cell r="W102">
            <v>95.8</v>
          </cell>
          <cell r="X102">
            <v>100</v>
          </cell>
          <cell r="Y102">
            <v>9.2066805845511492</v>
          </cell>
          <cell r="Z102">
            <v>5.0313152400835071</v>
          </cell>
          <cell r="AD102">
            <v>0</v>
          </cell>
          <cell r="AE102">
            <v>75</v>
          </cell>
          <cell r="AF102">
            <v>75</v>
          </cell>
          <cell r="AG102">
            <v>78</v>
          </cell>
          <cell r="AH102">
            <v>122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57</v>
          </cell>
          <cell r="D103">
            <v>420</v>
          </cell>
          <cell r="E103">
            <v>333</v>
          </cell>
          <cell r="F103">
            <v>135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454</v>
          </cell>
          <cell r="K103">
            <v>-121</v>
          </cell>
          <cell r="L103">
            <v>100</v>
          </cell>
          <cell r="M103">
            <v>300</v>
          </cell>
          <cell r="N103">
            <v>100</v>
          </cell>
          <cell r="W103">
            <v>66.599999999999994</v>
          </cell>
          <cell r="Y103">
            <v>9.5345345345345347</v>
          </cell>
          <cell r="Z103">
            <v>2.0270270270270272</v>
          </cell>
          <cell r="AD103">
            <v>0</v>
          </cell>
          <cell r="AE103">
            <v>56</v>
          </cell>
          <cell r="AF103">
            <v>56</v>
          </cell>
          <cell r="AG103">
            <v>58.2</v>
          </cell>
          <cell r="AH103">
            <v>71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995</v>
          </cell>
          <cell r="D104">
            <v>937</v>
          </cell>
          <cell r="E104">
            <v>715</v>
          </cell>
          <cell r="F104">
            <v>1204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746</v>
          </cell>
          <cell r="K104">
            <v>-31</v>
          </cell>
          <cell r="L104">
            <v>0</v>
          </cell>
          <cell r="M104">
            <v>0</v>
          </cell>
          <cell r="N104">
            <v>0</v>
          </cell>
          <cell r="W104">
            <v>143</v>
          </cell>
          <cell r="X104">
            <v>150</v>
          </cell>
          <cell r="Y104">
            <v>9.4685314685314683</v>
          </cell>
          <cell r="Z104">
            <v>8.41958041958042</v>
          </cell>
          <cell r="AD104">
            <v>0</v>
          </cell>
          <cell r="AE104">
            <v>193</v>
          </cell>
          <cell r="AF104">
            <v>193</v>
          </cell>
          <cell r="AG104">
            <v>165</v>
          </cell>
          <cell r="AH104">
            <v>211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901</v>
          </cell>
          <cell r="D105">
            <v>655</v>
          </cell>
          <cell r="E105">
            <v>812</v>
          </cell>
          <cell r="F105">
            <v>727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849</v>
          </cell>
          <cell r="K105">
            <v>-37</v>
          </cell>
          <cell r="L105">
            <v>100</v>
          </cell>
          <cell r="M105">
            <v>200</v>
          </cell>
          <cell r="N105">
            <v>200</v>
          </cell>
          <cell r="W105">
            <v>162.4</v>
          </cell>
          <cell r="X105">
            <v>300</v>
          </cell>
          <cell r="Y105">
            <v>9.402709359605911</v>
          </cell>
          <cell r="Z105">
            <v>4.4766009852216744</v>
          </cell>
          <cell r="AD105">
            <v>0</v>
          </cell>
          <cell r="AE105">
            <v>209.4</v>
          </cell>
          <cell r="AF105">
            <v>209.4</v>
          </cell>
          <cell r="AG105">
            <v>145</v>
          </cell>
          <cell r="AH105">
            <v>246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646</v>
          </cell>
          <cell r="D106">
            <v>1020</v>
          </cell>
          <cell r="E106">
            <v>637</v>
          </cell>
          <cell r="F106">
            <v>1020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667</v>
          </cell>
          <cell r="K106">
            <v>-30</v>
          </cell>
          <cell r="L106">
            <v>0</v>
          </cell>
          <cell r="M106">
            <v>0</v>
          </cell>
          <cell r="N106">
            <v>0</v>
          </cell>
          <cell r="W106">
            <v>127.4</v>
          </cell>
          <cell r="X106">
            <v>200</v>
          </cell>
          <cell r="Y106">
            <v>9.5761381475667182</v>
          </cell>
          <cell r="Z106">
            <v>8.0062794348508639</v>
          </cell>
          <cell r="AD106">
            <v>0</v>
          </cell>
          <cell r="AE106">
            <v>165.4</v>
          </cell>
          <cell r="AF106">
            <v>165.4</v>
          </cell>
          <cell r="AG106">
            <v>137.4</v>
          </cell>
          <cell r="AH106">
            <v>183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542</v>
          </cell>
          <cell r="D107">
            <v>423</v>
          </cell>
          <cell r="E107">
            <v>497</v>
          </cell>
          <cell r="F107">
            <v>461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504</v>
          </cell>
          <cell r="K107">
            <v>-7</v>
          </cell>
          <cell r="L107">
            <v>100</v>
          </cell>
          <cell r="M107">
            <v>100</v>
          </cell>
          <cell r="N107">
            <v>100</v>
          </cell>
          <cell r="W107">
            <v>99.4</v>
          </cell>
          <cell r="X107">
            <v>200</v>
          </cell>
          <cell r="Y107">
            <v>9.668008048289737</v>
          </cell>
          <cell r="Z107">
            <v>4.6378269617706236</v>
          </cell>
          <cell r="AD107">
            <v>0</v>
          </cell>
          <cell r="AE107">
            <v>41.4</v>
          </cell>
          <cell r="AF107">
            <v>41.4</v>
          </cell>
          <cell r="AG107">
            <v>88</v>
          </cell>
          <cell r="AH107">
            <v>165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396</v>
          </cell>
          <cell r="D108">
            <v>503</v>
          </cell>
          <cell r="E108">
            <v>654</v>
          </cell>
          <cell r="F108">
            <v>45</v>
          </cell>
          <cell r="G108">
            <v>0</v>
          </cell>
          <cell r="H108">
            <v>0</v>
          </cell>
          <cell r="I108" t="e">
            <v>#N/A</v>
          </cell>
          <cell r="J108">
            <v>672</v>
          </cell>
          <cell r="K108">
            <v>-18</v>
          </cell>
          <cell r="L108">
            <v>0</v>
          </cell>
          <cell r="M108">
            <v>0</v>
          </cell>
          <cell r="N108">
            <v>0</v>
          </cell>
          <cell r="W108">
            <v>130.80000000000001</v>
          </cell>
          <cell r="Y108">
            <v>0.34403669724770641</v>
          </cell>
          <cell r="Z108">
            <v>0.34403669724770641</v>
          </cell>
          <cell r="AD108">
            <v>0</v>
          </cell>
          <cell r="AE108">
            <v>124.2</v>
          </cell>
          <cell r="AF108">
            <v>124.2</v>
          </cell>
          <cell r="AG108">
            <v>122.6</v>
          </cell>
          <cell r="AH108">
            <v>155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566</v>
          </cell>
          <cell r="D109">
            <v>1356</v>
          </cell>
          <cell r="E109">
            <v>2154</v>
          </cell>
          <cell r="F109">
            <v>-267</v>
          </cell>
          <cell r="G109">
            <v>0</v>
          </cell>
          <cell r="H109">
            <v>0</v>
          </cell>
          <cell r="I109" t="e">
            <v>#N/A</v>
          </cell>
          <cell r="J109">
            <v>2220</v>
          </cell>
          <cell r="K109">
            <v>-66</v>
          </cell>
          <cell r="L109">
            <v>0</v>
          </cell>
          <cell r="M109">
            <v>0</v>
          </cell>
          <cell r="N109">
            <v>0</v>
          </cell>
          <cell r="W109">
            <v>430.8</v>
          </cell>
          <cell r="Y109">
            <v>-0.61977715877437323</v>
          </cell>
          <cell r="Z109">
            <v>-0.61977715877437323</v>
          </cell>
          <cell r="AD109">
            <v>0</v>
          </cell>
          <cell r="AE109">
            <v>522.4</v>
          </cell>
          <cell r="AF109">
            <v>522.4</v>
          </cell>
          <cell r="AG109">
            <v>458.6</v>
          </cell>
          <cell r="AH109">
            <v>464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13.09.2025 - 19.09.2025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607.13900000000001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718.49300000000005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2565.5369999999998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</v>
          </cell>
          <cell r="F10">
            <v>2458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2229</v>
          </cell>
          <cell r="F11">
            <v>7052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</v>
          </cell>
          <cell r="F12">
            <v>4884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103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  <cell r="F16">
            <v>1908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531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102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706.59500000000003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</v>
          </cell>
          <cell r="F22">
            <v>6159.21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360.52800000000002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2225.3679999999999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669.005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</v>
          </cell>
          <cell r="F26">
            <v>203.982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5.25</v>
          </cell>
          <cell r="F27">
            <v>191.08500000000001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F28">
            <v>534.32000000000005</v>
          </cell>
        </row>
        <row r="29">
          <cell r="A29" t="str">
            <v xml:space="preserve"> 247  Сардельки Нежные, ВЕС.  ПОКОМ</v>
          </cell>
          <cell r="D29">
            <v>2.6</v>
          </cell>
          <cell r="F29">
            <v>125.501</v>
          </cell>
        </row>
        <row r="30">
          <cell r="A30" t="str">
            <v xml:space="preserve"> 248  Сардельки Сочные ТМ Особый рецепт,   ПОКОМ</v>
          </cell>
          <cell r="D30">
            <v>2.6</v>
          </cell>
          <cell r="F30">
            <v>177.928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7.2</v>
          </cell>
          <cell r="F31">
            <v>2135.48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3.6</v>
          </cell>
          <cell r="F32">
            <v>144.02000000000001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198.2</v>
          </cell>
        </row>
        <row r="34">
          <cell r="A34" t="str">
            <v xml:space="preserve"> 263  Шпикачки Стародворские, ВЕС.  ПОКОМ</v>
          </cell>
          <cell r="F34">
            <v>127.29600000000001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5.5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21.902000000000001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2311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333</v>
          </cell>
          <cell r="F39">
            <v>4046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5222</v>
          </cell>
          <cell r="F40">
            <v>8667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4.9000000000000004</v>
          </cell>
          <cell r="F42">
            <v>1379.1120000000001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1011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4.4000000000000004</v>
          </cell>
          <cell r="F45">
            <v>341.39299999999997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18</v>
          </cell>
          <cell r="F46">
            <v>1074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17</v>
          </cell>
          <cell r="F47">
            <v>2416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1.4</v>
          </cell>
          <cell r="F48">
            <v>182.20500000000001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2.4</v>
          </cell>
          <cell r="F49">
            <v>783.27300000000002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9</v>
          </cell>
          <cell r="F50">
            <v>1528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14</v>
          </cell>
          <cell r="F51">
            <v>2348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</v>
          </cell>
          <cell r="F52">
            <v>1547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302.09899999999999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</v>
          </cell>
          <cell r="F54">
            <v>1171.9780000000001</v>
          </cell>
        </row>
        <row r="55">
          <cell r="A55" t="str">
            <v xml:space="preserve"> 316  Колбаса Нежная ТМ Зареченские ВЕС  ПОКОМ</v>
          </cell>
          <cell r="F55">
            <v>26.1</v>
          </cell>
        </row>
        <row r="56">
          <cell r="A56" t="str">
            <v xml:space="preserve"> 318  Сосиски Датские ТМ Зареченские, ВЕС  ПОКОМ</v>
          </cell>
          <cell r="D56">
            <v>5.2</v>
          </cell>
          <cell r="F56">
            <v>4474.28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</v>
          </cell>
          <cell r="F57">
            <v>3395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1722</v>
          </cell>
          <cell r="F58">
            <v>6546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</v>
          </cell>
          <cell r="F59">
            <v>1494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</v>
          </cell>
          <cell r="F60">
            <v>549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</v>
          </cell>
          <cell r="F61">
            <v>432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1.3</v>
          </cell>
          <cell r="F62">
            <v>803.85599999999999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618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218.202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429</v>
          </cell>
          <cell r="F65">
            <v>3778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21</v>
          </cell>
          <cell r="F66">
            <v>3114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3.5</v>
          </cell>
          <cell r="F67">
            <v>551.55799999999999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2.6</v>
          </cell>
          <cell r="F68">
            <v>243.04400000000001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7.4</v>
          </cell>
          <cell r="F69">
            <v>1543.875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3.5</v>
          </cell>
          <cell r="F70">
            <v>326.73099999999999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494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716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217.87899999999999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4</v>
          </cell>
          <cell r="F75">
            <v>747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6</v>
          </cell>
          <cell r="F76">
            <v>1014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  <cell r="F78">
            <v>1048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712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371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30</v>
          </cell>
          <cell r="F81">
            <v>3536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3332</v>
          </cell>
          <cell r="F82">
            <v>14327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895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465.15300000000002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292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67.379000000000005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5</v>
          </cell>
          <cell r="F87">
            <v>755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</v>
          </cell>
          <cell r="F88">
            <v>968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532.18600000000004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12.5</v>
          </cell>
          <cell r="F90">
            <v>4285.973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42.5</v>
          </cell>
          <cell r="F91">
            <v>7574.8969999999999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57</v>
          </cell>
          <cell r="F92">
            <v>6357.8360000000002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1.8</v>
          </cell>
          <cell r="F93">
            <v>222.494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</v>
          </cell>
          <cell r="F94">
            <v>162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20.3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362</v>
          </cell>
          <cell r="F96">
            <v>1891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5</v>
          </cell>
          <cell r="F97">
            <v>968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108</v>
          </cell>
          <cell r="F98">
            <v>1321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898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144</v>
          </cell>
          <cell r="F100">
            <v>144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2</v>
          </cell>
          <cell r="F101">
            <v>12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11</v>
          </cell>
          <cell r="F102">
            <v>478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15</v>
          </cell>
          <cell r="F103">
            <v>512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7</v>
          </cell>
          <cell r="F104">
            <v>476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772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14</v>
          </cell>
          <cell r="F106">
            <v>900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714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13</v>
          </cell>
          <cell r="F108">
            <v>510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4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45</v>
          </cell>
          <cell r="F111">
            <v>45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71</v>
          </cell>
          <cell r="F112">
            <v>71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7.4</v>
          </cell>
          <cell r="F113">
            <v>7.4</v>
          </cell>
        </row>
        <row r="114">
          <cell r="A114" t="str">
            <v>3215 ВЕТЧ.МЯСНАЯ Папа может п/о 0.4кг 8шт.    ОСТАНКИНО</v>
          </cell>
          <cell r="D114">
            <v>765</v>
          </cell>
          <cell r="F114">
            <v>767</v>
          </cell>
        </row>
        <row r="115">
          <cell r="A115" t="str">
            <v>3684 ПРЕСИЖН с/к в/у 1/250 8шт.   ОСТАНКИНО</v>
          </cell>
          <cell r="D115">
            <v>120</v>
          </cell>
          <cell r="F115">
            <v>125</v>
          </cell>
        </row>
        <row r="116">
          <cell r="A116" t="str">
            <v>4063 МЯСНАЯ Папа может вар п/о_Л   ОСТАНКИНО</v>
          </cell>
          <cell r="D116">
            <v>1391.9</v>
          </cell>
          <cell r="F116">
            <v>1398.7</v>
          </cell>
        </row>
        <row r="117">
          <cell r="A117" t="str">
            <v>4117 ЭКСТРА Папа может с/к в/у_Л   ОСТАНКИНО</v>
          </cell>
          <cell r="D117">
            <v>50.1</v>
          </cell>
          <cell r="F117">
            <v>51.1</v>
          </cell>
        </row>
        <row r="118">
          <cell r="A118" t="str">
            <v>4163 Сыр Боккончини копченый 40% 100 гр.  ОСТАНКИНО</v>
          </cell>
          <cell r="D118">
            <v>116</v>
          </cell>
          <cell r="F118">
            <v>116</v>
          </cell>
        </row>
        <row r="119">
          <cell r="A119" t="str">
            <v>4170 Сыр Скаморца свежий 40% 100 гр.  ОСТАНКИНО</v>
          </cell>
          <cell r="D119">
            <v>66</v>
          </cell>
          <cell r="F119">
            <v>66</v>
          </cell>
        </row>
        <row r="120">
          <cell r="A120" t="str">
            <v>4187 Сыр Чечил свежий 45% 100г/6шт ТМ Папа Может  ОСТАНКИНО</v>
          </cell>
          <cell r="D120">
            <v>254</v>
          </cell>
          <cell r="F120">
            <v>254</v>
          </cell>
        </row>
        <row r="121">
          <cell r="A121" t="str">
            <v>4194 Сыр Чечил копченый 43% 100г/6шт ТМ Папа Может  ОСТАНКИНО</v>
          </cell>
          <cell r="D121">
            <v>182</v>
          </cell>
          <cell r="F121">
            <v>182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122.1</v>
          </cell>
          <cell r="F122">
            <v>123.44499999999999</v>
          </cell>
        </row>
        <row r="123">
          <cell r="A123" t="str">
            <v>4813 ФИЛЕЙНАЯ Папа может вар п/о_Л   ОСТАНКИНО</v>
          </cell>
          <cell r="D123">
            <v>534.1</v>
          </cell>
          <cell r="F123">
            <v>538.17600000000004</v>
          </cell>
        </row>
        <row r="124">
          <cell r="A124" t="str">
            <v>4819 Сыр "Пармезан" 40% кусок 180 гр  ОСТАНКИНО</v>
          </cell>
          <cell r="D124">
            <v>130</v>
          </cell>
          <cell r="F124">
            <v>130</v>
          </cell>
        </row>
        <row r="125">
          <cell r="A125" t="str">
            <v>4903 Сыр Перлини 40% 100гр (8шт)  ОСТАНКИНО</v>
          </cell>
          <cell r="D125">
            <v>86</v>
          </cell>
          <cell r="F125">
            <v>86</v>
          </cell>
        </row>
        <row r="126">
          <cell r="A126" t="str">
            <v>4910 Сыр Перлини копченый 40% 100гр (8шт)  ОСТАНКИНО</v>
          </cell>
          <cell r="D126">
            <v>49</v>
          </cell>
          <cell r="F126">
            <v>49</v>
          </cell>
        </row>
        <row r="127">
          <cell r="A127" t="str">
            <v>4927 Сыр Перлини со вкусом Васаби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4993 САЛЯМИ ИТАЛЬЯНСКАЯ с/к в/у 1/250*8_120c ОСТАНКИНО</v>
          </cell>
          <cell r="D128">
            <v>434</v>
          </cell>
          <cell r="F128">
            <v>434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63.2</v>
          </cell>
          <cell r="F129">
            <v>63.2</v>
          </cell>
        </row>
        <row r="130">
          <cell r="A130" t="str">
            <v>5235 Сыр полутвердый "Голландский" 45%, брус ВЕС  ОСТАНКИНО</v>
          </cell>
          <cell r="D130">
            <v>36.9</v>
          </cell>
          <cell r="F130">
            <v>36.9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19.100000000000001</v>
          </cell>
          <cell r="F131">
            <v>22.231999999999999</v>
          </cell>
        </row>
        <row r="132">
          <cell r="A132" t="str">
            <v>5246 ДОКТОРСКАЯ ПРЕМИУМ вар б/о мгс_30с ОСТАНКИНО</v>
          </cell>
          <cell r="D132">
            <v>214</v>
          </cell>
          <cell r="F132">
            <v>214</v>
          </cell>
        </row>
        <row r="133">
          <cell r="A133" t="str">
            <v>5247 РУССКАЯ ПРЕМИУМ вар б/о мгс_30с ОСТАНКИНО</v>
          </cell>
          <cell r="D133">
            <v>63.1</v>
          </cell>
          <cell r="F133">
            <v>63.1</v>
          </cell>
        </row>
        <row r="134">
          <cell r="A134" t="str">
            <v>5483 ЭКСТРА Папа может с/к в/у 1/250 8шт.   ОСТАНКИНО</v>
          </cell>
          <cell r="D134">
            <v>870</v>
          </cell>
          <cell r="F134">
            <v>881</v>
          </cell>
        </row>
        <row r="135">
          <cell r="A135" t="str">
            <v>5544 Сервелат Финский в/к в/у_45с НОВАЯ ОСТАНКИНО</v>
          </cell>
          <cell r="D135">
            <v>1175.5129999999999</v>
          </cell>
          <cell r="F135">
            <v>1182.2370000000001</v>
          </cell>
        </row>
        <row r="136">
          <cell r="A136" t="str">
            <v>5679 САЛЯМИ ИТАЛЬЯНСКАЯ с/к в/у 1/150_60с ОСТАНКИНО</v>
          </cell>
          <cell r="D136">
            <v>453</v>
          </cell>
          <cell r="F136">
            <v>454</v>
          </cell>
        </row>
        <row r="137">
          <cell r="A137" t="str">
            <v>5682 САЛЯМИ МЕЛКОЗЕРНЕНАЯ с/к в/у 1/120_60с   ОСТАНКИНО</v>
          </cell>
          <cell r="D137">
            <v>2366</v>
          </cell>
          <cell r="F137">
            <v>2369</v>
          </cell>
        </row>
        <row r="138">
          <cell r="A138" t="str">
            <v>5706 АРОМАТНАЯ Папа может с/к в/у 1/250 8шт.  ОСТАНКИНО</v>
          </cell>
          <cell r="D138">
            <v>776</v>
          </cell>
          <cell r="F138">
            <v>778</v>
          </cell>
        </row>
        <row r="139">
          <cell r="A139" t="str">
            <v>5708 ПОСОЛЬСКАЯ Папа может с/к в/у ОСТАНКИНО</v>
          </cell>
          <cell r="D139">
            <v>56.1</v>
          </cell>
          <cell r="F139">
            <v>57.622999999999998</v>
          </cell>
        </row>
        <row r="140">
          <cell r="A140" t="str">
            <v>5851 ЭКСТРА Папа может вар п/о   ОСТАНКИНО</v>
          </cell>
          <cell r="D140">
            <v>260.2</v>
          </cell>
          <cell r="F140">
            <v>261.55799999999999</v>
          </cell>
        </row>
        <row r="141">
          <cell r="A141" t="str">
            <v>5931 ОХОТНИЧЬЯ Папа может с/к в/у 1/220 8шт.   ОСТАНКИНО</v>
          </cell>
          <cell r="D141">
            <v>1425</v>
          </cell>
          <cell r="F141">
            <v>1427</v>
          </cell>
        </row>
        <row r="142">
          <cell r="A142" t="str">
            <v>5992 ВРЕМЯ ОКРОШКИ Папа может вар п/о 0.4кг   ОСТАНКИНО</v>
          </cell>
          <cell r="D142">
            <v>1281</v>
          </cell>
          <cell r="F142">
            <v>1281</v>
          </cell>
        </row>
        <row r="143">
          <cell r="A143" t="str">
            <v>6004 РАГУ СВИНОЕ 1кг 8шт.зам_120с ОСТАНКИНО</v>
          </cell>
          <cell r="D143">
            <v>155</v>
          </cell>
          <cell r="F143">
            <v>155</v>
          </cell>
        </row>
        <row r="144">
          <cell r="A144" t="str">
            <v>6221 НЕАПОЛИТАНСКИЙ ДУЭТ с/к с/н мгс 1/90  ОСТАНКИНО</v>
          </cell>
          <cell r="D144">
            <v>798</v>
          </cell>
          <cell r="F144">
            <v>798</v>
          </cell>
        </row>
        <row r="145">
          <cell r="A145" t="str">
            <v>6228 МЯСНОЕ АССОРТИ к/з с/н мгс 1/90 10шт.  ОСТАНКИНО</v>
          </cell>
          <cell r="D145">
            <v>658</v>
          </cell>
          <cell r="F145">
            <v>669</v>
          </cell>
        </row>
        <row r="146">
          <cell r="A146" t="str">
            <v>6247 ДОМАШНЯЯ Папа может вар п/о 0,4кг 8шт.  ОСТАНКИНО</v>
          </cell>
          <cell r="D146">
            <v>136</v>
          </cell>
          <cell r="F146">
            <v>138</v>
          </cell>
        </row>
        <row r="147">
          <cell r="A147" t="str">
            <v>6268 ГОВЯЖЬЯ Папа может вар п/о 0,4кг 8 шт.  ОСТАНКИНО</v>
          </cell>
          <cell r="D147">
            <v>965</v>
          </cell>
          <cell r="F147">
            <v>967</v>
          </cell>
        </row>
        <row r="148">
          <cell r="A148" t="str">
            <v>6279 КОРЕЙКА ПО-ОСТ.к/в в/с с/н в/у 1/150_45с  ОСТАНКИНО</v>
          </cell>
          <cell r="D148">
            <v>735</v>
          </cell>
          <cell r="F148">
            <v>737</v>
          </cell>
        </row>
        <row r="149">
          <cell r="A149" t="str">
            <v>6303 МЯСНЫЕ Папа может сос п/о мгс 1.5*3  ОСТАНКИНО</v>
          </cell>
          <cell r="D149">
            <v>486.8</v>
          </cell>
          <cell r="F149">
            <v>486.8</v>
          </cell>
        </row>
        <row r="150">
          <cell r="A150" t="str">
            <v>6324 ДОКТОРСКАЯ ГОСТ вар п/о 0.4кг 8шт.  ОСТАНКИНО</v>
          </cell>
          <cell r="D150">
            <v>73</v>
          </cell>
          <cell r="F150">
            <v>73</v>
          </cell>
        </row>
        <row r="151">
          <cell r="A151" t="str">
            <v>6325 ДОКТОРСКАЯ ПРЕМИУМ вар п/о 0.4кг 8шт.  ОСТАНКИНО</v>
          </cell>
          <cell r="D151">
            <v>1563</v>
          </cell>
          <cell r="F151">
            <v>1565</v>
          </cell>
        </row>
        <row r="152">
          <cell r="A152" t="str">
            <v>6333 МЯСНАЯ Папа может вар п/о 0.4кг 8шт.  ОСТАНКИНО</v>
          </cell>
          <cell r="D152">
            <v>4059</v>
          </cell>
          <cell r="F152">
            <v>4062</v>
          </cell>
        </row>
        <row r="153">
          <cell r="A153" t="str">
            <v>6340 ДОМАШНИЙ РЕЦЕПТ Коровино 0.5кг 8шт.  ОСТАНКИНО</v>
          </cell>
          <cell r="D153">
            <v>359</v>
          </cell>
          <cell r="F153">
            <v>359</v>
          </cell>
        </row>
        <row r="154">
          <cell r="A154" t="str">
            <v>6353 ЭКСТРА Папа может вар п/о 0.4кг 8шт.  ОСТАНКИНО</v>
          </cell>
          <cell r="D154">
            <v>1818</v>
          </cell>
          <cell r="F154">
            <v>1829</v>
          </cell>
        </row>
        <row r="155">
          <cell r="A155" t="str">
            <v>6392 ФИЛЕЙНАЯ Папа может вар п/о 0.4кг. ОСТАНКИНО</v>
          </cell>
          <cell r="D155">
            <v>3379</v>
          </cell>
          <cell r="F155">
            <v>3389</v>
          </cell>
        </row>
        <row r="156">
          <cell r="A156" t="str">
            <v>6448 СВИНИНА МАДЕРА с/к с/н в/у 1/100 10шт.   ОСТАНКИНО</v>
          </cell>
          <cell r="D156">
            <v>148</v>
          </cell>
          <cell r="F156">
            <v>148</v>
          </cell>
        </row>
        <row r="157">
          <cell r="A157" t="str">
            <v>6453 ЭКСТРА Папа может с/к с/н в/у 1/100 14шт.   ОСТАНКИНО</v>
          </cell>
          <cell r="D157">
            <v>2598</v>
          </cell>
          <cell r="F157">
            <v>2611</v>
          </cell>
        </row>
        <row r="158">
          <cell r="A158" t="str">
            <v>6454 АРОМАТНАЯ с/к с/н в/у 1/100 10шт.  ОСТАНКИНО</v>
          </cell>
          <cell r="D158">
            <v>2054</v>
          </cell>
          <cell r="F158">
            <v>2059</v>
          </cell>
        </row>
        <row r="159">
          <cell r="A159" t="str">
            <v>6459 СЕРВЕЛАТ ШВЕЙЦАРСК. в/к с/н в/у 1/100*10  ОСТАНКИНО</v>
          </cell>
          <cell r="D159">
            <v>1286</v>
          </cell>
          <cell r="F159">
            <v>1287</v>
          </cell>
        </row>
        <row r="160">
          <cell r="A160" t="str">
            <v>6470 ВЕТЧ.МРАМОРНАЯ в/у_45с  ОСТАНКИНО</v>
          </cell>
          <cell r="D160">
            <v>68.599999999999994</v>
          </cell>
          <cell r="F160">
            <v>68.599999999999994</v>
          </cell>
        </row>
        <row r="161">
          <cell r="A161" t="str">
            <v>6495 ВЕТЧ.МРАМОРНАЯ в/у срез 0.3кг 6шт_45с  ОСТАНКИНО</v>
          </cell>
          <cell r="D161">
            <v>390</v>
          </cell>
          <cell r="F161">
            <v>390</v>
          </cell>
        </row>
        <row r="162">
          <cell r="A162" t="str">
            <v>6527 ШПИКАЧКИ СОЧНЫЕ ПМ сар б/о мгс 1*3 45с ОСТАНКИНО</v>
          </cell>
          <cell r="D162">
            <v>366.3</v>
          </cell>
          <cell r="F162">
            <v>366.3</v>
          </cell>
        </row>
        <row r="163">
          <cell r="A163" t="str">
            <v>6528 ШПИКАЧКИ СОЧНЫЕ ПМ сар б/о мгс 0.4кг 45с  ОСТАНКИНО</v>
          </cell>
          <cell r="D163">
            <v>85</v>
          </cell>
          <cell r="F163">
            <v>85</v>
          </cell>
        </row>
        <row r="164">
          <cell r="A164" t="str">
            <v>6609 С ГОВЯДИНОЙ ПМ сар б/о мгс 0.4кг_45с ОСТАНКИНО</v>
          </cell>
          <cell r="D164">
            <v>75</v>
          </cell>
          <cell r="F164">
            <v>75</v>
          </cell>
        </row>
        <row r="165">
          <cell r="A165" t="str">
            <v>6616 МОЛОЧНЫЕ КЛАССИЧЕСКИЕ сос п/о в/у 0.3кг  ОСТАНКИНО</v>
          </cell>
          <cell r="D165">
            <v>2873</v>
          </cell>
          <cell r="F165">
            <v>2893</v>
          </cell>
        </row>
        <row r="166">
          <cell r="A166" t="str">
            <v>6684 СЕРВЕЛАТ КАРЕЛЬСКИЙ ПМ в/к в/у 0.28кг  ОСТАНКИНО</v>
          </cell>
          <cell r="D166">
            <v>10</v>
          </cell>
          <cell r="F166">
            <v>10</v>
          </cell>
        </row>
        <row r="167">
          <cell r="A167" t="str">
            <v>6697 СЕРВЕЛАТ ФИНСКИЙ ПМ в/к в/у 0,35кг 8шт.  ОСТАНКИНО</v>
          </cell>
          <cell r="D167">
            <v>5131</v>
          </cell>
          <cell r="F167">
            <v>5166</v>
          </cell>
        </row>
        <row r="168">
          <cell r="A168" t="str">
            <v>6713 СОЧНЫЙ ГРИЛЬ ПМ сос п/о мгс 0.41кг 8шт.  ОСТАНКИНО</v>
          </cell>
          <cell r="D168">
            <v>1707</v>
          </cell>
          <cell r="F168">
            <v>1708</v>
          </cell>
        </row>
        <row r="169">
          <cell r="A169" t="str">
            <v>6724 МОЛОЧНЫЕ ПМ сос п/о мгс 0.41кг 10шт.  ОСТАНКИНО</v>
          </cell>
          <cell r="D169">
            <v>847</v>
          </cell>
          <cell r="F169">
            <v>852</v>
          </cell>
        </row>
        <row r="170">
          <cell r="A170" t="str">
            <v>6765 РУБЛЕНЫЕ сос ц/о мгс 0.36кг 6шт.  ОСТАНКИНО</v>
          </cell>
          <cell r="D170">
            <v>589</v>
          </cell>
          <cell r="F170">
            <v>596</v>
          </cell>
        </row>
        <row r="171">
          <cell r="A171" t="str">
            <v>6773 САЛЯМИ Папа может п/к в/у 0,28кг 8шт.  ОСТАНКИНО</v>
          </cell>
          <cell r="D171">
            <v>10</v>
          </cell>
          <cell r="F171">
            <v>10</v>
          </cell>
        </row>
        <row r="172">
          <cell r="A172" t="str">
            <v>6785 ВЕНСКАЯ САЛЯМИ п/к в/у 0.33кг 8шт.  ОСТАНКИНО</v>
          </cell>
          <cell r="D172">
            <v>177</v>
          </cell>
          <cell r="F172">
            <v>179</v>
          </cell>
        </row>
        <row r="173">
          <cell r="A173" t="str">
            <v>6787 СЕРВЕЛАТ КРЕМЛЕВСКИЙ в/к в/у 0,33кг 8шт.  ОСТАНКИНО</v>
          </cell>
          <cell r="D173">
            <v>197</v>
          </cell>
          <cell r="F173">
            <v>197</v>
          </cell>
        </row>
        <row r="174">
          <cell r="A174" t="str">
            <v>6793 БАЛЫКОВАЯ в/к в/у 0,33кг 8шт.  ОСТАНКИНО</v>
          </cell>
          <cell r="D174">
            <v>481</v>
          </cell>
          <cell r="F174">
            <v>481</v>
          </cell>
        </row>
        <row r="175">
          <cell r="A175" t="str">
            <v>6829 МОЛОЧНЫЕ КЛАССИЧЕСКИЕ сос п/о мгс 2*4_С  ОСТАНКИНО</v>
          </cell>
          <cell r="D175">
            <v>798.2</v>
          </cell>
          <cell r="F175">
            <v>798.2</v>
          </cell>
        </row>
        <row r="176">
          <cell r="A176" t="str">
            <v>6837 ФИЛЕЙНЫЕ Папа Может сос ц/о мгс 0.4кг  ОСТАНКИНО</v>
          </cell>
          <cell r="D176">
            <v>1337</v>
          </cell>
          <cell r="F176">
            <v>1358</v>
          </cell>
        </row>
        <row r="177">
          <cell r="A177" t="str">
            <v>6842 ДЫМОВИЦА ИЗ ОКОРОКА к/в мл/к в/у 0,3кг  ОСТАНКИНО</v>
          </cell>
          <cell r="D177">
            <v>272</v>
          </cell>
          <cell r="F177">
            <v>272</v>
          </cell>
        </row>
        <row r="178">
          <cell r="A178" t="str">
            <v>6861 ДОМАШНИЙ РЕЦЕПТ Коровино вар п/о  ОСТАНКИНО</v>
          </cell>
          <cell r="D178">
            <v>1160.03</v>
          </cell>
          <cell r="F178">
            <v>1171.732</v>
          </cell>
        </row>
        <row r="179">
          <cell r="A179" t="str">
            <v>6866 ВЕТЧ.НЕЖНАЯ Коровино п/о_Маяк  ОСТАНКИНО</v>
          </cell>
          <cell r="D179">
            <v>327.10000000000002</v>
          </cell>
          <cell r="F179">
            <v>327.10000000000002</v>
          </cell>
        </row>
        <row r="180">
          <cell r="A180" t="str">
            <v>7001 КЛАССИЧЕСКИЕ Папа может сар б/о мгс 1*3  ОСТАНКИНО</v>
          </cell>
          <cell r="D180">
            <v>190.8</v>
          </cell>
          <cell r="F180">
            <v>191.8</v>
          </cell>
        </row>
        <row r="181">
          <cell r="A181" t="str">
            <v>7040 С ИНДЕЙКОЙ ПМ сос ц/о в/у 1/270 8шт.  ОСТАНКИНО</v>
          </cell>
          <cell r="D181">
            <v>213</v>
          </cell>
          <cell r="F181">
            <v>214</v>
          </cell>
        </row>
        <row r="182">
          <cell r="A182" t="str">
            <v>7059 ШПИКАЧКИ СОЧНЫЕ С БЕК. п/о мгс 0.3кг_60с  ОСТАНКИНО</v>
          </cell>
          <cell r="D182">
            <v>457</v>
          </cell>
          <cell r="F182">
            <v>458</v>
          </cell>
        </row>
        <row r="183">
          <cell r="A183" t="str">
            <v>7064 СОЧНЫЕ ПМ сос п/о в/у 1/350 8 шт_50с ОСТАНКИНО</v>
          </cell>
          <cell r="D183">
            <v>2</v>
          </cell>
          <cell r="F183">
            <v>2</v>
          </cell>
        </row>
        <row r="184">
          <cell r="A184" t="str">
            <v>7066 СОЧНЫЕ ПМ сос п/о мгс 0.41кг 10шт_50с  ОСТАНКИНО</v>
          </cell>
          <cell r="D184">
            <v>6713</v>
          </cell>
          <cell r="F184">
            <v>6729</v>
          </cell>
        </row>
        <row r="185">
          <cell r="A185" t="str">
            <v>7070 СОЧНЫЕ ПМ сос п/о мгс 1.5*4_А_50с  ОСТАНКИНО</v>
          </cell>
          <cell r="D185">
            <v>3697.3</v>
          </cell>
          <cell r="F185">
            <v>3705.0320000000002</v>
          </cell>
        </row>
        <row r="186">
          <cell r="A186" t="str">
            <v>7073 МОЛОЧ.ПРЕМИУМ ПМ сос п/о в/у 1/350_50с  ОСТАНКИНО</v>
          </cell>
          <cell r="D186">
            <v>2274</v>
          </cell>
          <cell r="F186">
            <v>2276</v>
          </cell>
        </row>
        <row r="187">
          <cell r="A187" t="str">
            <v>7074 МОЛОЧ.ПРЕМИУМ ПМ сос п/о мгс 0.6кг_50с  ОСТАНКИНО</v>
          </cell>
          <cell r="D187">
            <v>76</v>
          </cell>
          <cell r="F187">
            <v>82</v>
          </cell>
        </row>
        <row r="188">
          <cell r="A188" t="str">
            <v>7075 МОЛОЧ.ПРЕМИУМ ПМ сос п/о мгс 1.5*4_О_50с  ОСТАНКИНО</v>
          </cell>
          <cell r="D188">
            <v>90.3</v>
          </cell>
          <cell r="F188">
            <v>90.3</v>
          </cell>
        </row>
        <row r="189">
          <cell r="A189" t="str">
            <v>7077 МЯСНЫЕ С ГОВЯД.ПМ сос п/о мгс 0.4кг_50с  ОСТАНКИНО</v>
          </cell>
          <cell r="D189">
            <v>2248</v>
          </cell>
          <cell r="F189">
            <v>2258</v>
          </cell>
        </row>
        <row r="190">
          <cell r="A190" t="str">
            <v>7080 СЛИВОЧНЫЕ ПМ сос п/о мгс 0.41кг 10шт. 50с  ОСТАНКИНО</v>
          </cell>
          <cell r="D190">
            <v>3527</v>
          </cell>
          <cell r="F190">
            <v>3536</v>
          </cell>
        </row>
        <row r="191">
          <cell r="A191" t="str">
            <v>7082 СЛИВОЧНЫЕ ПМ сос п/о мгс 1.5*4_50с  ОСТАНКИНО</v>
          </cell>
          <cell r="D191">
            <v>136.6</v>
          </cell>
          <cell r="F191">
            <v>141.21700000000001</v>
          </cell>
        </row>
        <row r="192">
          <cell r="A192" t="str">
            <v>7087 ШПИК С ЧЕСНОК.И ПЕРЦЕМ к/в в/у 0.3кг_50с  ОСТАНКИНО</v>
          </cell>
          <cell r="D192">
            <v>299</v>
          </cell>
          <cell r="F192">
            <v>306</v>
          </cell>
        </row>
        <row r="193">
          <cell r="A193" t="str">
            <v>7090 СВИНИНА ПО-ДОМ. к/в мл/к в/у 0.3кг_50с  ОСТАНКИНО</v>
          </cell>
          <cell r="D193">
            <v>782</v>
          </cell>
          <cell r="F193">
            <v>788</v>
          </cell>
        </row>
        <row r="194">
          <cell r="A194" t="str">
            <v>7092 БЕКОН Папа может с/к с/н в/у 1/140_50с  ОСТАНКИНО</v>
          </cell>
          <cell r="D194">
            <v>1089</v>
          </cell>
          <cell r="F194">
            <v>1091</v>
          </cell>
        </row>
        <row r="195">
          <cell r="A195" t="str">
            <v>7105 МИЛАНО с/к с/н мгс 1/90 12шт.  ОСТАНКИНО</v>
          </cell>
          <cell r="D195">
            <v>1</v>
          </cell>
          <cell r="F195">
            <v>1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91</v>
          </cell>
          <cell r="F197">
            <v>91</v>
          </cell>
        </row>
        <row r="198">
          <cell r="A198" t="str">
            <v>7147 САЛЬЧИЧОН Останкино с/к в/у 1/220 8шт.  ОСТАНКИНО</v>
          </cell>
          <cell r="D198">
            <v>71</v>
          </cell>
          <cell r="F198">
            <v>71</v>
          </cell>
        </row>
        <row r="199">
          <cell r="A199" t="str">
            <v>7149 БАЛЫКОВАЯ Коровино п/к в/у 0.84кг_50с  ОСТАНКИНО</v>
          </cell>
          <cell r="D199">
            <v>45</v>
          </cell>
          <cell r="F199">
            <v>48</v>
          </cell>
        </row>
        <row r="200">
          <cell r="A200" t="str">
            <v>7154 СЕРВЕЛАТ ЗЕРНИСТЫЙ ПМ в/к в/у 0.35кг_50с  ОСТАНКИНО</v>
          </cell>
          <cell r="D200">
            <v>2868</v>
          </cell>
          <cell r="F200">
            <v>2874</v>
          </cell>
        </row>
        <row r="201">
          <cell r="A201" t="str">
            <v>7166 СЕРВЕЛТ ОХОТНИЧИЙ ПМ в/к в/у_50с  ОСТАНКИНО</v>
          </cell>
          <cell r="D201">
            <v>522.6</v>
          </cell>
          <cell r="F201">
            <v>522.6</v>
          </cell>
        </row>
        <row r="202">
          <cell r="A202" t="str">
            <v>7169 СЕРВЕЛАТ ОХОТНИЧИЙ ПМ в/к в/у 0.35кг_50с  ОСТАНКИНО</v>
          </cell>
          <cell r="D202">
            <v>3851</v>
          </cell>
          <cell r="F202">
            <v>3867</v>
          </cell>
        </row>
        <row r="203">
          <cell r="A203" t="str">
            <v>7187 ГРУДИНКА ПРЕМИУМ к/в мл/к в/у 0,3кг_50с ОСТАНКИНО</v>
          </cell>
          <cell r="D203">
            <v>1144</v>
          </cell>
          <cell r="F203">
            <v>1150</v>
          </cell>
        </row>
        <row r="204">
          <cell r="A204" t="str">
            <v>7227 САЛЯМИ ФИНСКАЯ Папа может с/к в/у 1/180  ОСТАНКИНО</v>
          </cell>
          <cell r="D204">
            <v>1</v>
          </cell>
          <cell r="F204">
            <v>1</v>
          </cell>
        </row>
        <row r="205">
          <cell r="A205" t="str">
            <v>7231 КЛАССИЧЕСКАЯ ПМ вар п/о 0,3кг 8шт_209к ОСТАНКИНО</v>
          </cell>
          <cell r="D205">
            <v>1710</v>
          </cell>
          <cell r="F205">
            <v>1726</v>
          </cell>
        </row>
        <row r="206">
          <cell r="A206" t="str">
            <v>7232 БОЯNСКАЯ ПМ п/к в/у 0,28кг 8шт_209к ОСТАНКИНО</v>
          </cell>
          <cell r="D206">
            <v>1743</v>
          </cell>
          <cell r="F206">
            <v>1746</v>
          </cell>
        </row>
        <row r="207">
          <cell r="A207" t="str">
            <v>7235 ВЕТЧ.КЛАССИЧЕСКАЯ ПМ п/о 0,35кг 8шт_209к ОСТАНКИНО</v>
          </cell>
          <cell r="D207">
            <v>74</v>
          </cell>
          <cell r="F207">
            <v>75</v>
          </cell>
        </row>
        <row r="208">
          <cell r="A208" t="str">
            <v>7236 СЕРВЕЛАТ КАРЕЛЬСКИЙ в/к в/у 0,28кг_209к ОСТАНКИНО</v>
          </cell>
          <cell r="D208">
            <v>4224</v>
          </cell>
          <cell r="F208">
            <v>4231</v>
          </cell>
        </row>
        <row r="209">
          <cell r="A209" t="str">
            <v>7241 САЛЯМИ Папа может п/к в/у 0,28кг_209к ОСТАНКИНО</v>
          </cell>
          <cell r="D209">
            <v>1155</v>
          </cell>
          <cell r="F209">
            <v>1155</v>
          </cell>
        </row>
        <row r="210">
          <cell r="A210" t="str">
            <v>7245 ВЕТЧ.ФИЛЕЙНАЯ ПМ п/о 0,4кг 8шт ОСТАНКИНО</v>
          </cell>
          <cell r="D210">
            <v>76</v>
          </cell>
          <cell r="F210">
            <v>76</v>
          </cell>
        </row>
        <row r="211">
          <cell r="A211" t="str">
            <v>7252 СЕРВЕЛАТ ФИНСКИЙ ПМ в/к с/н мгс 1/100*12  ОСТАНКИНО</v>
          </cell>
          <cell r="D211">
            <v>315</v>
          </cell>
          <cell r="F211">
            <v>317</v>
          </cell>
        </row>
        <row r="212">
          <cell r="A212" t="str">
            <v>7271 МЯСНЫЕ С ГОВЯДИНОЙ ПМ сос п/о мгс 1.5*4 ВЕС  ОСТАНКИНО</v>
          </cell>
          <cell r="D212">
            <v>120.3</v>
          </cell>
          <cell r="F212">
            <v>121.8</v>
          </cell>
        </row>
        <row r="213">
          <cell r="A213" t="str">
            <v>7284 ДЛЯ ДЕТЕЙ сос п/о мгс 0,33кг 6шт  ОСТАНКИНО</v>
          </cell>
          <cell r="D213">
            <v>224</v>
          </cell>
          <cell r="F213">
            <v>224</v>
          </cell>
        </row>
        <row r="214">
          <cell r="A214" t="str">
            <v>8377 Творожный Сыр 60% Сливочный  СТМ "ПапаМожет" - 140гр  ОСТАНКИНО</v>
          </cell>
          <cell r="D214">
            <v>277</v>
          </cell>
          <cell r="F214">
            <v>277</v>
          </cell>
        </row>
        <row r="215">
          <cell r="A215" t="str">
            <v>8391 Сыр творожный с зеленью 60% Папа может 140 гр.  ОСТАНКИНО</v>
          </cell>
          <cell r="D215">
            <v>80</v>
          </cell>
          <cell r="F215">
            <v>80</v>
          </cell>
        </row>
        <row r="216">
          <cell r="A216" t="str">
            <v>8398 Сыр ПАПА МОЖЕТ "Тильзитер" 45% 180 г  ОСТАНКИНО</v>
          </cell>
          <cell r="D216">
            <v>355</v>
          </cell>
          <cell r="F216">
            <v>355</v>
          </cell>
        </row>
        <row r="217">
          <cell r="A217" t="str">
            <v>8411 Сыр ПАПА МОЖЕТ "Гауда Голд" 45% 180 г  ОСТАНКИНО</v>
          </cell>
          <cell r="D217">
            <v>302</v>
          </cell>
          <cell r="F217">
            <v>302</v>
          </cell>
        </row>
        <row r="218">
          <cell r="A218" t="str">
            <v>8421 Творожный Сыр 60% С маринованными огурчиками и укропом 140 гр  ОСТАНКИНО</v>
          </cell>
          <cell r="D218">
            <v>1</v>
          </cell>
          <cell r="F218">
            <v>1</v>
          </cell>
        </row>
        <row r="219">
          <cell r="A219" t="str">
            <v>8435 Сыр ПАПА МОЖЕТ "Российский традиционный" 45% 180 г  ОСТАНКИНО</v>
          </cell>
          <cell r="D219">
            <v>847</v>
          </cell>
          <cell r="F219">
            <v>848</v>
          </cell>
        </row>
        <row r="220">
          <cell r="A220" t="str">
            <v>8438 Плавленый Сыр 45% "С ветчиной" СТМ "ПапаМожет" 180гр  ОСТАНКИНО</v>
          </cell>
          <cell r="D220">
            <v>47</v>
          </cell>
          <cell r="F220">
            <v>47</v>
          </cell>
        </row>
        <row r="221">
          <cell r="A221" t="str">
            <v>8445 Плавленый Сыр 45% "С грибами" СТМ "ПапаМожет 180гр  ОСТАНКИНО</v>
          </cell>
          <cell r="D221">
            <v>33</v>
          </cell>
          <cell r="F221">
            <v>33</v>
          </cell>
        </row>
        <row r="222">
          <cell r="A222" t="str">
            <v>8452 Сыр колбасный копченый Папа Может 400 гр  ОСТАНКИНО</v>
          </cell>
          <cell r="D222">
            <v>9</v>
          </cell>
          <cell r="F222">
            <v>9</v>
          </cell>
        </row>
        <row r="223">
          <cell r="A223" t="str">
            <v>8459 Сыр ПАПА МОЖЕТ "Голландский традиционный" 45% 180 г  ОСТАНКИНО</v>
          </cell>
          <cell r="D223">
            <v>933</v>
          </cell>
          <cell r="F223">
            <v>935</v>
          </cell>
        </row>
        <row r="224">
          <cell r="A224" t="str">
            <v>8476 Продукт колбасный с сыром копченый Коровино 400 гр  ОСТАНКИНО</v>
          </cell>
          <cell r="D224">
            <v>3</v>
          </cell>
          <cell r="F224">
            <v>3</v>
          </cell>
        </row>
        <row r="225">
          <cell r="A225" t="str">
            <v>8674 Плавленый сыр "Шоколадный" 30% 180 гр ТМ "ПАПА МОЖЕТ"  ОСТАНКИНО</v>
          </cell>
          <cell r="D225">
            <v>40</v>
          </cell>
          <cell r="F225">
            <v>40</v>
          </cell>
        </row>
        <row r="226">
          <cell r="A226" t="str">
            <v>8681 Сыр плавленый Сливочный ж 45 % 180г ТМ Папа Может (16шт) ОСТАНКИНО</v>
          </cell>
          <cell r="D226">
            <v>110</v>
          </cell>
          <cell r="F226">
            <v>110</v>
          </cell>
        </row>
        <row r="227">
          <cell r="A227" t="str">
            <v>8831 Сыр ПАПА МОЖЕТ "Министерский" 180гр, 45 %  ОСТАНКИНО</v>
          </cell>
          <cell r="D227">
            <v>105</v>
          </cell>
          <cell r="F227">
            <v>105</v>
          </cell>
        </row>
        <row r="228">
          <cell r="A228" t="str">
            <v>8855 Сыр ПАПА МОЖЕТ "Папин завтрак" 180гр, 45 %  ОСТАНКИНО</v>
          </cell>
          <cell r="D228">
            <v>24</v>
          </cell>
          <cell r="F228">
            <v>24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133</v>
          </cell>
          <cell r="F229">
            <v>133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152</v>
          </cell>
          <cell r="F230">
            <v>152</v>
          </cell>
        </row>
        <row r="231">
          <cell r="A231" t="str">
            <v>Балыковая с/к 200 гр. срез "Эликатессе" термоформ.пак.  СПК</v>
          </cell>
          <cell r="D231">
            <v>137</v>
          </cell>
          <cell r="F231">
            <v>143</v>
          </cell>
        </row>
        <row r="232">
          <cell r="A232" t="str">
            <v>БОНУС МОЛОЧНЫЕ КЛАССИЧЕСКИЕ сос п/о в/у 0.3кг (6084)  ОСТАНКИНО</v>
          </cell>
          <cell r="D232">
            <v>85</v>
          </cell>
          <cell r="F232">
            <v>85</v>
          </cell>
        </row>
        <row r="233">
          <cell r="A233" t="str">
            <v>БОНУС МОЛОЧНЫЕ КЛАССИЧЕСКИЕ сос п/о мгс 2*4_С (4980)  ОСТАНКИНО</v>
          </cell>
          <cell r="D233">
            <v>30</v>
          </cell>
          <cell r="F233">
            <v>30</v>
          </cell>
        </row>
        <row r="234">
          <cell r="A234" t="str">
            <v>БОНУС СОЧНЫЕ Папа может сос п/о мгс 1.5*4 (6954)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0.41кг_UZ (6087)  ОСТАНКИНО</v>
          </cell>
          <cell r="D235">
            <v>205</v>
          </cell>
          <cell r="F235">
            <v>205</v>
          </cell>
        </row>
        <row r="236">
          <cell r="A236" t="str">
            <v>БОНУС_307 Колбаса Сервелат Мясорубский с мелкорубленным окороком 0,35 кг срез ТМ Стародворье   Поком</v>
          </cell>
          <cell r="F236">
            <v>640</v>
          </cell>
        </row>
        <row r="237">
          <cell r="A237" t="str">
            <v>БОНУС_319  Колбаса вареная Филейская ТМ Вязанка ТС Классическая, 0,45 кг. ПОКОМ</v>
          </cell>
          <cell r="F237">
            <v>2108</v>
          </cell>
        </row>
        <row r="238">
          <cell r="A238" t="str">
            <v>Бутербродная вареная 0,47 кг шт.  СПК</v>
          </cell>
          <cell r="D238">
            <v>28</v>
          </cell>
          <cell r="F238">
            <v>28</v>
          </cell>
        </row>
        <row r="239">
          <cell r="A239" t="str">
            <v>Вацлавская п/к (черева) 390 гр.шт. термоус.пак  СПК</v>
          </cell>
          <cell r="D239">
            <v>15</v>
          </cell>
          <cell r="F239">
            <v>15</v>
          </cell>
        </row>
        <row r="240">
          <cell r="A240" t="str">
            <v>Ветчина Альтаирская Столовая (для ХОРЕКА)  СПК</v>
          </cell>
          <cell r="D240">
            <v>2</v>
          </cell>
          <cell r="F240">
            <v>2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2</v>
          </cell>
          <cell r="F241">
            <v>216</v>
          </cell>
        </row>
        <row r="242">
          <cell r="A242" t="str">
            <v>Готовые чебупели острые с мясом 0,24кг ТМ Горячая штучка  ПОКОМ</v>
          </cell>
          <cell r="F242">
            <v>517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2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7</v>
          </cell>
          <cell r="F244">
            <v>7</v>
          </cell>
        </row>
        <row r="245">
          <cell r="A245" t="str">
            <v>Готовые чебупели с ветчиной и сыром ТМ Горячая штучка флоу-пак 0,24 кг.  ПОКОМ</v>
          </cell>
          <cell r="D245">
            <v>364</v>
          </cell>
          <cell r="F245">
            <v>2022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</v>
          </cell>
          <cell r="F246">
            <v>13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480</v>
          </cell>
          <cell r="F247">
            <v>2263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46</v>
          </cell>
          <cell r="F249">
            <v>46</v>
          </cell>
        </row>
        <row r="250">
          <cell r="A250" t="str">
            <v>Гуцульская с/к "КолбасГрад" 160 гр.шт. термоус. пак  СПК</v>
          </cell>
          <cell r="D250">
            <v>73</v>
          </cell>
          <cell r="F250">
            <v>73</v>
          </cell>
        </row>
        <row r="251">
          <cell r="A251" t="str">
            <v>Дельгаро с/в "Эликатессе" 140 гр.шт.  СПК</v>
          </cell>
          <cell r="D251">
            <v>72</v>
          </cell>
          <cell r="F251">
            <v>73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214</v>
          </cell>
          <cell r="F252">
            <v>226</v>
          </cell>
        </row>
        <row r="253">
          <cell r="A253" t="str">
            <v>Докторская вареная в/с 0,47 кг шт.  СПК</v>
          </cell>
          <cell r="D253">
            <v>29</v>
          </cell>
          <cell r="F253">
            <v>32</v>
          </cell>
        </row>
        <row r="254">
          <cell r="A254" t="str">
            <v>Докторская вареная термоус.пак. "Высокий вкус"  СПК</v>
          </cell>
          <cell r="D254">
            <v>47.8</v>
          </cell>
          <cell r="F254">
            <v>47.8</v>
          </cell>
        </row>
        <row r="255">
          <cell r="A255" t="str">
            <v>Европоддон (невозвратный)</v>
          </cell>
          <cell r="F255">
            <v>171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22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361</v>
          </cell>
        </row>
        <row r="258">
          <cell r="A258" t="str">
            <v>ЖАР-ладушки с яблоком и грушей ТМ Стародворье 0,2 кг. ПОКОМ</v>
          </cell>
          <cell r="F258">
            <v>15</v>
          </cell>
        </row>
        <row r="259">
          <cell r="A259" t="str">
            <v>Жареные вареники с картофелем и беконом Добросельские 0,2 кг. ТМ Стародворье  ПОКОМ</v>
          </cell>
          <cell r="D259">
            <v>6</v>
          </cell>
          <cell r="F259">
            <v>562</v>
          </cell>
        </row>
        <row r="260">
          <cell r="A260" t="str">
            <v>К798 Сыч/Прод Коровино Российский 50% 200г НОВАЯ СЗМЖ  ОСТАНКИНО</v>
          </cell>
          <cell r="D260">
            <v>1586</v>
          </cell>
          <cell r="F260">
            <v>1586</v>
          </cell>
        </row>
        <row r="261">
          <cell r="A261" t="str">
            <v>К801 Сыч/Прод Коровино Тильзитер 50% 200г НОВАЯ СЗМЖ  ОСТАНКИНО</v>
          </cell>
          <cell r="D261">
            <v>1449</v>
          </cell>
          <cell r="F261">
            <v>1449</v>
          </cell>
        </row>
        <row r="262">
          <cell r="A262" t="str">
            <v>К811 Сыч/Прод Коровино Российский Оригин 50% ВЕС НОВАЯ (5 кг)  ОСТАНКИНО</v>
          </cell>
          <cell r="D262">
            <v>208.7</v>
          </cell>
          <cell r="F262">
            <v>208.7</v>
          </cell>
        </row>
        <row r="263">
          <cell r="A263" t="str">
            <v>К825 Сыч/Прод Коровино Тильзитер Оригин 50% ВЕС НОВАЯ (5 кг брус) СЗМЖ  ОСТАНКИНО</v>
          </cell>
          <cell r="D263">
            <v>103.9</v>
          </cell>
          <cell r="F263">
            <v>103.9</v>
          </cell>
        </row>
        <row r="264">
          <cell r="A264" t="str">
            <v>Карбонад Юбилейный термоус.пак.  СПК</v>
          </cell>
          <cell r="D264">
            <v>79.525000000000006</v>
          </cell>
          <cell r="F264">
            <v>80.338999999999999</v>
          </cell>
        </row>
        <row r="265">
          <cell r="A265" t="str">
            <v>Классическая вареная 400 гр.шт.  СПК</v>
          </cell>
          <cell r="D265">
            <v>9</v>
          </cell>
          <cell r="F265">
            <v>9</v>
          </cell>
        </row>
        <row r="266">
          <cell r="A266" t="str">
            <v>Классическая с/к 80 гр.шт.нар. (лоток с ср.защ.атм.)  СПК</v>
          </cell>
          <cell r="D266">
            <v>302</v>
          </cell>
          <cell r="F266">
            <v>302</v>
          </cell>
        </row>
        <row r="267">
          <cell r="A267" t="str">
            <v>Колбаски Мяснули оригинальные с/к 50 гр.шт. (в ср.защ.атм.)  СПК</v>
          </cell>
          <cell r="D267">
            <v>38</v>
          </cell>
          <cell r="F267">
            <v>38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697</v>
          </cell>
          <cell r="F268">
            <v>697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460</v>
          </cell>
          <cell r="F269">
            <v>463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154</v>
          </cell>
          <cell r="F270">
            <v>154</v>
          </cell>
        </row>
        <row r="271">
          <cell r="A271" t="str">
            <v>Круггетсы с сырным соусом ТМ Горячая штучка ТС Круггетсы флоу-пак 0,2 кг  ПОКОМ</v>
          </cell>
          <cell r="D271">
            <v>4</v>
          </cell>
          <cell r="F271">
            <v>794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362</v>
          </cell>
          <cell r="F273">
            <v>1297</v>
          </cell>
        </row>
        <row r="274">
          <cell r="A274" t="str">
            <v>Ла Фаворте с/в "Эликатессе" 140 гр.шт.  СПК</v>
          </cell>
          <cell r="D274">
            <v>140</v>
          </cell>
          <cell r="F274">
            <v>141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109.2</v>
          </cell>
          <cell r="F276">
            <v>117.32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232.41</v>
          </cell>
        </row>
        <row r="278">
          <cell r="A278" t="str">
            <v>Мини-чебуречки с мясом ВЕС 5,5кг ТМ Зареченские  ПОКОМ</v>
          </cell>
          <cell r="F278">
            <v>99</v>
          </cell>
        </row>
        <row r="279">
          <cell r="A279" t="str">
            <v>Мини-шарики с курочкой и сыром ТМ Зареченские ВЕС  ПОКОМ</v>
          </cell>
          <cell r="F279">
            <v>227.5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1207</v>
          </cell>
          <cell r="F280">
            <v>4211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309</v>
          </cell>
          <cell r="F281">
            <v>2143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971</v>
          </cell>
          <cell r="F282">
            <v>3267</v>
          </cell>
        </row>
        <row r="283">
          <cell r="A283" t="str">
            <v>Наггетсы с куриным филе и сыром ТМ Вязанка 0,25 кг ПОКОМ</v>
          </cell>
          <cell r="D283">
            <v>850</v>
          </cell>
          <cell r="F283">
            <v>2875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1345</v>
          </cell>
        </row>
        <row r="285">
          <cell r="A285" t="str">
            <v>Наггетсы Хрустящие ТМ Стародворье с сочной курочкой 0,23 кг  ПОКОМ</v>
          </cell>
          <cell r="D285">
            <v>3</v>
          </cell>
          <cell r="F285">
            <v>297</v>
          </cell>
        </row>
        <row r="286">
          <cell r="A286" t="str">
            <v>Оригинальная с перцем с/к  СПК</v>
          </cell>
          <cell r="D286">
            <v>136.88</v>
          </cell>
          <cell r="F286">
            <v>136.88</v>
          </cell>
        </row>
        <row r="287">
          <cell r="A287" t="str">
            <v>Паштет печеночный 140 гр.шт.  СПК</v>
          </cell>
          <cell r="D287">
            <v>18</v>
          </cell>
          <cell r="F287">
            <v>18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2</v>
          </cell>
          <cell r="F288">
            <v>356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239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2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965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4</v>
          </cell>
          <cell r="F294">
            <v>262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1505</v>
          </cell>
          <cell r="F295">
            <v>2922</v>
          </cell>
        </row>
        <row r="296">
          <cell r="A296" t="str">
            <v>Пельмени Бигбули с мясом, Горячая штучка 0,43кг  ПОКОМ</v>
          </cell>
          <cell r="D296">
            <v>1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F297">
            <v>1443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8</v>
          </cell>
          <cell r="F298">
            <v>751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D299">
            <v>2</v>
          </cell>
          <cell r="F299">
            <v>254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20</v>
          </cell>
          <cell r="F301">
            <v>3030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362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16</v>
          </cell>
          <cell r="F303">
            <v>1131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1117</v>
          </cell>
          <cell r="F304">
            <v>3128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16</v>
          </cell>
          <cell r="F305">
            <v>1393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1818</v>
          </cell>
          <cell r="F306">
            <v>5293</v>
          </cell>
        </row>
        <row r="307">
          <cell r="A307" t="str">
            <v>Пельмени Бульмени хрустящие с мясом 0,22 кг ТМ Горячая штучка  ПОКОМ</v>
          </cell>
          <cell r="D307">
            <v>2</v>
          </cell>
          <cell r="F307">
            <v>233</v>
          </cell>
        </row>
        <row r="308">
          <cell r="A308" t="str">
            <v>Пельмени Добросельские со свининой и говядиной ТМ Стародворье флоу-пак клас. форма 0,65 кг.  ПОКОМ</v>
          </cell>
          <cell r="D308">
            <v>10</v>
          </cell>
          <cell r="F308">
            <v>633</v>
          </cell>
        </row>
        <row r="309">
          <cell r="A309" t="str">
            <v>Пельмени Зареченские сфера 5 кг.  ПОКОМ</v>
          </cell>
          <cell r="F309">
            <v>30</v>
          </cell>
        </row>
        <row r="310">
          <cell r="A310" t="str">
            <v>Пельмени Медвежьи ушки с фермерскими сливками 0,7кг  ПОКОМ</v>
          </cell>
          <cell r="D310">
            <v>6</v>
          </cell>
          <cell r="F310">
            <v>232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8</v>
          </cell>
          <cell r="F311">
            <v>725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549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D313">
            <v>3</v>
          </cell>
          <cell r="F313">
            <v>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723</v>
          </cell>
        </row>
        <row r="316">
          <cell r="A316" t="str">
            <v>Пельмени Сочные сфера 0,8 кг ТМ Стародворье  ПОКОМ</v>
          </cell>
          <cell r="D316">
            <v>2</v>
          </cell>
          <cell r="F316">
            <v>119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96</v>
          </cell>
          <cell r="F318">
            <v>96</v>
          </cell>
        </row>
        <row r="319">
          <cell r="A319" t="str">
            <v>Сальчетти с/к 230 гр.шт.  СПК</v>
          </cell>
          <cell r="D319">
            <v>199</v>
          </cell>
          <cell r="F319">
            <v>199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49</v>
          </cell>
          <cell r="F320">
            <v>49</v>
          </cell>
        </row>
        <row r="321">
          <cell r="A321" t="str">
            <v>Салями с/к 100 гр.шт.нар. (лоток с ср.защ.атм.)  СПК</v>
          </cell>
          <cell r="D321">
            <v>171</v>
          </cell>
          <cell r="F321">
            <v>171</v>
          </cell>
        </row>
        <row r="322">
          <cell r="A322" t="str">
            <v>Салями Трюфель с/в "Эликатессе" 0,16 кг.шт.  СПК</v>
          </cell>
          <cell r="D322">
            <v>117</v>
          </cell>
          <cell r="F322">
            <v>119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99.4</v>
          </cell>
          <cell r="F323">
            <v>100.456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27</v>
          </cell>
          <cell r="F324">
            <v>28.728999999999999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5</v>
          </cell>
          <cell r="F325">
            <v>5</v>
          </cell>
        </row>
        <row r="326">
          <cell r="A326" t="str">
            <v>Семейная с чесночком вареная (СПК+СКМ)  СПК</v>
          </cell>
          <cell r="D326">
            <v>239.5</v>
          </cell>
          <cell r="F326">
            <v>239.5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11</v>
          </cell>
          <cell r="F328">
            <v>11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31</v>
          </cell>
          <cell r="F330">
            <v>31</v>
          </cell>
        </row>
        <row r="331">
          <cell r="A331" t="str">
            <v>Сервелат Финский в/к 0,38 кг.шт. термофор.пак.  СПК</v>
          </cell>
          <cell r="D331">
            <v>11</v>
          </cell>
          <cell r="F331">
            <v>11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162</v>
          </cell>
          <cell r="F332">
            <v>162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66</v>
          </cell>
          <cell r="F334">
            <v>66</v>
          </cell>
        </row>
        <row r="335">
          <cell r="A335" t="str">
            <v>Сибирская особая с/к 0,235 кг шт.  СПК</v>
          </cell>
          <cell r="D335">
            <v>115</v>
          </cell>
          <cell r="F335">
            <v>115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16</v>
          </cell>
          <cell r="F337">
            <v>16</v>
          </cell>
        </row>
        <row r="338">
          <cell r="A338" t="str">
            <v>Сосиски Классические (в ср.защ.атм.) СПК</v>
          </cell>
          <cell r="D338">
            <v>26</v>
          </cell>
          <cell r="F338">
            <v>26</v>
          </cell>
        </row>
        <row r="339">
          <cell r="A339" t="str">
            <v>Сосиски Мусульманские "Просто выгодно" (в ср.защ.атм.)  СПК</v>
          </cell>
          <cell r="D339">
            <v>11</v>
          </cell>
          <cell r="F339">
            <v>11</v>
          </cell>
        </row>
        <row r="340">
          <cell r="A340" t="str">
            <v>Сосиски Хот-дог подкопченные (лоток с ср.защ.атм.)  СПК</v>
          </cell>
          <cell r="D340">
            <v>14</v>
          </cell>
          <cell r="F340">
            <v>14</v>
          </cell>
        </row>
        <row r="341">
          <cell r="A341" t="str">
            <v>Сочный мегачебурек ТМ Зареченские ВЕС ПОКОМ</v>
          </cell>
          <cell r="F341">
            <v>126.54</v>
          </cell>
        </row>
        <row r="342">
          <cell r="A342" t="str">
            <v>Торо Неро с/в "Эликатессе" 140 гр.шт.  СПК</v>
          </cell>
          <cell r="D342">
            <v>101</v>
          </cell>
          <cell r="F342">
            <v>102</v>
          </cell>
        </row>
        <row r="343">
          <cell r="A343" t="str">
            <v>У_7252 СЕРВЕЛАТ ФИНСКИЙ ПМ в/к с/н мгс 1/100*12  ОСТАНКИНО</v>
          </cell>
          <cell r="F343">
            <v>317</v>
          </cell>
        </row>
        <row r="344">
          <cell r="A344" t="str">
            <v>Утренняя вареная ВЕС СПК</v>
          </cell>
          <cell r="D344">
            <v>14</v>
          </cell>
          <cell r="F344">
            <v>14</v>
          </cell>
        </row>
        <row r="345">
          <cell r="A345" t="str">
            <v>Уши свиные копченые к пиву 0,15кг нар. д/ф шт.  СПК</v>
          </cell>
          <cell r="D345">
            <v>24</v>
          </cell>
          <cell r="F345">
            <v>24</v>
          </cell>
        </row>
        <row r="346">
          <cell r="A346" t="str">
            <v>Фестивальная пора с/к 100 гр.шт.нар. (лоток с ср.защ.атм.)  СПК</v>
          </cell>
          <cell r="D346">
            <v>85</v>
          </cell>
          <cell r="F346">
            <v>85</v>
          </cell>
        </row>
        <row r="347">
          <cell r="A347" t="str">
            <v>Фестивальная пора с/к 235 гр.шт.  СПК</v>
          </cell>
          <cell r="D347">
            <v>352</v>
          </cell>
          <cell r="F347">
            <v>358</v>
          </cell>
        </row>
        <row r="348">
          <cell r="A348" t="str">
            <v>Фестивальная пора с/к термоус.пак  СПК</v>
          </cell>
          <cell r="D348">
            <v>40.200000000000003</v>
          </cell>
          <cell r="F348">
            <v>40.200000000000003</v>
          </cell>
        </row>
        <row r="349">
          <cell r="A349" t="str">
            <v>Фирменная с/к 200 гр. срез "Эликатессе" термоформ.пак.  СПК</v>
          </cell>
          <cell r="D349">
            <v>142</v>
          </cell>
          <cell r="F349">
            <v>145</v>
          </cell>
        </row>
        <row r="350">
          <cell r="A350" t="str">
            <v>Фуэт с/в "Эликатессе" 160 гр.шт.  СПК</v>
          </cell>
          <cell r="D350">
            <v>145</v>
          </cell>
          <cell r="F350">
            <v>153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277</v>
          </cell>
        </row>
        <row r="352">
          <cell r="A352" t="str">
            <v>Хотстеры с сыром 0,25кг ТМ Горячая штучка  ПОКОМ</v>
          </cell>
          <cell r="D352">
            <v>7</v>
          </cell>
          <cell r="F352">
            <v>678</v>
          </cell>
        </row>
        <row r="353">
          <cell r="A353" t="str">
            <v>Хотстеры ТМ Горячая штучка ТС Хотстеры 0,25 кг зам  ПОКОМ</v>
          </cell>
          <cell r="D353">
            <v>402</v>
          </cell>
          <cell r="F353">
            <v>2557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4</v>
          </cell>
          <cell r="F354">
            <v>614</v>
          </cell>
        </row>
        <row r="355">
          <cell r="A355" t="str">
            <v>Хрустящие крылышки ТМ Горячая штучка 0,3 кг зам  ПОКОМ</v>
          </cell>
          <cell r="D355">
            <v>4</v>
          </cell>
          <cell r="F355">
            <v>685</v>
          </cell>
        </row>
        <row r="356">
          <cell r="A356" t="str">
            <v>Чебупели Курочка гриль ТМ Горячая штучка, 0,3 кг зам  ПОКОМ</v>
          </cell>
          <cell r="D356">
            <v>2</v>
          </cell>
          <cell r="F356">
            <v>341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1212</v>
          </cell>
          <cell r="F357">
            <v>3598</v>
          </cell>
        </row>
        <row r="358">
          <cell r="A358" t="str">
            <v>Чебупицца Маргарита 0,2кг ТМ Горячая штучка ТС Foodgital  ПОКОМ</v>
          </cell>
          <cell r="D358">
            <v>2</v>
          </cell>
          <cell r="F358">
            <v>499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972</v>
          </cell>
          <cell r="F359">
            <v>5843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2</v>
          </cell>
          <cell r="F360">
            <v>395</v>
          </cell>
        </row>
        <row r="361">
          <cell r="A361" t="str">
            <v>Чебуреки Мясные вес 2,7 кг ТМ Зареченские ВЕС ПОКОМ</v>
          </cell>
          <cell r="F361">
            <v>7.7</v>
          </cell>
        </row>
        <row r="362">
          <cell r="A362" t="str">
            <v>Чебуреки сочные ВЕС ТМ Зареченские  ПОКОМ</v>
          </cell>
          <cell r="D362">
            <v>10</v>
          </cell>
          <cell r="F362">
            <v>2124</v>
          </cell>
        </row>
        <row r="363">
          <cell r="A363" t="str">
            <v>Чебуреки сочные, ВЕС, куриные жарен. зам  ПОКОМ</v>
          </cell>
          <cell r="F363">
            <v>15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35</v>
          </cell>
          <cell r="F364">
            <v>35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51</v>
          </cell>
          <cell r="F365">
            <v>51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625</v>
          </cell>
          <cell r="F367">
            <v>631</v>
          </cell>
        </row>
        <row r="368">
          <cell r="A368" t="str">
            <v>Итого</v>
          </cell>
          <cell r="D368">
            <v>131752.348</v>
          </cell>
          <cell r="F368">
            <v>326504.21899999998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Z4" t="str">
            <v>Николаенко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19,09,</v>
          </cell>
          <cell r="M5" t="str">
            <v>22,09,</v>
          </cell>
          <cell r="N5" t="str">
            <v>23,09,</v>
          </cell>
          <cell r="X5" t="str">
            <v>24,09,</v>
          </cell>
        </row>
        <row r="6">
          <cell r="E6">
            <v>154632.12700000004</v>
          </cell>
          <cell r="F6">
            <v>93381.401999999958</v>
          </cell>
          <cell r="J6">
            <v>156147.03800000003</v>
          </cell>
          <cell r="K6">
            <v>-1514.9109999999991</v>
          </cell>
          <cell r="L6">
            <v>28750</v>
          </cell>
          <cell r="M6">
            <v>20220</v>
          </cell>
          <cell r="N6">
            <v>28580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28321.44279999999</v>
          </cell>
          <cell r="X6">
            <v>31050</v>
          </cell>
          <cell r="Z6">
            <v>1128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771.01400000000001</v>
          </cell>
          <cell r="D7">
            <v>442.11</v>
          </cell>
          <cell r="E7">
            <v>578.24400000000003</v>
          </cell>
          <cell r="F7">
            <v>626.48500000000001</v>
          </cell>
          <cell r="G7" t="str">
            <v>н</v>
          </cell>
          <cell r="H7">
            <v>1</v>
          </cell>
          <cell r="I7">
            <v>45</v>
          </cell>
          <cell r="J7">
            <v>597.28200000000004</v>
          </cell>
          <cell r="K7">
            <v>-19.038000000000011</v>
          </cell>
          <cell r="L7">
            <v>100</v>
          </cell>
          <cell r="M7">
            <v>100</v>
          </cell>
          <cell r="N7">
            <v>100</v>
          </cell>
          <cell r="W7">
            <v>115.64880000000001</v>
          </cell>
          <cell r="X7">
            <v>100</v>
          </cell>
          <cell r="Y7" t="str">
            <v>SU000722</v>
          </cell>
          <cell r="Z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703.17899999999997</v>
          </cell>
          <cell r="D8">
            <v>558.48800000000006</v>
          </cell>
          <cell r="E8">
            <v>685.23</v>
          </cell>
          <cell r="F8">
            <v>546.96100000000001</v>
          </cell>
          <cell r="G8" t="str">
            <v>ябл</v>
          </cell>
          <cell r="H8">
            <v>1</v>
          </cell>
          <cell r="I8">
            <v>45</v>
          </cell>
          <cell r="J8">
            <v>711.84400000000005</v>
          </cell>
          <cell r="K8">
            <v>-26.614000000000033</v>
          </cell>
          <cell r="L8">
            <v>200</v>
          </cell>
          <cell r="M8">
            <v>0</v>
          </cell>
          <cell r="N8">
            <v>140</v>
          </cell>
          <cell r="W8">
            <v>137.04599999999999</v>
          </cell>
          <cell r="X8">
            <v>120</v>
          </cell>
          <cell r="Y8" t="str">
            <v>SU001523</v>
          </cell>
          <cell r="Z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1032.8699999999999</v>
          </cell>
          <cell r="D9">
            <v>3421.07</v>
          </cell>
          <cell r="E9">
            <v>2663.2440000000001</v>
          </cell>
          <cell r="F9">
            <v>1743.972</v>
          </cell>
          <cell r="G9" t="str">
            <v>ткмай</v>
          </cell>
          <cell r="H9">
            <v>1</v>
          </cell>
          <cell r="I9">
            <v>45</v>
          </cell>
          <cell r="J9">
            <v>2665.8739999999998</v>
          </cell>
          <cell r="K9">
            <v>-2.6299999999996544</v>
          </cell>
          <cell r="L9">
            <v>700</v>
          </cell>
          <cell r="M9">
            <v>400</v>
          </cell>
          <cell r="N9">
            <v>600</v>
          </cell>
          <cell r="W9">
            <v>532.64880000000005</v>
          </cell>
          <cell r="X9">
            <v>300</v>
          </cell>
          <cell r="Y9" t="str">
            <v>SU001721</v>
          </cell>
          <cell r="Z9">
            <v>40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1219.104</v>
          </cell>
          <cell r="D10">
            <v>2979</v>
          </cell>
          <cell r="E10">
            <v>2478</v>
          </cell>
          <cell r="F10">
            <v>1667.104</v>
          </cell>
          <cell r="G10" t="str">
            <v>ябл</v>
          </cell>
          <cell r="H10">
            <v>0.4</v>
          </cell>
          <cell r="I10">
            <v>45</v>
          </cell>
          <cell r="J10">
            <v>2517</v>
          </cell>
          <cell r="K10">
            <v>-39</v>
          </cell>
          <cell r="L10">
            <v>600</v>
          </cell>
          <cell r="M10">
            <v>200</v>
          </cell>
          <cell r="N10">
            <v>500</v>
          </cell>
          <cell r="W10">
            <v>495.6</v>
          </cell>
          <cell r="X10">
            <v>500</v>
          </cell>
          <cell r="Y10" t="str">
            <v>SU001485</v>
          </cell>
          <cell r="Z10">
            <v>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2570</v>
          </cell>
          <cell r="D11">
            <v>8085</v>
          </cell>
          <cell r="E11">
            <v>7133</v>
          </cell>
          <cell r="F11">
            <v>3458</v>
          </cell>
          <cell r="G11">
            <v>0</v>
          </cell>
          <cell r="H11">
            <v>0.45</v>
          </cell>
          <cell r="I11">
            <v>45</v>
          </cell>
          <cell r="J11">
            <v>7190</v>
          </cell>
          <cell r="K11">
            <v>-57</v>
          </cell>
          <cell r="L11">
            <v>1000</v>
          </cell>
          <cell r="M11">
            <v>700</v>
          </cell>
          <cell r="N11">
            <v>1100</v>
          </cell>
          <cell r="W11">
            <v>986.2</v>
          </cell>
          <cell r="X11">
            <v>700</v>
          </cell>
          <cell r="Y11" t="str">
            <v>SU001718</v>
          </cell>
          <cell r="Z11">
            <v>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1772</v>
          </cell>
          <cell r="D12">
            <v>6919</v>
          </cell>
          <cell r="E12">
            <v>4584</v>
          </cell>
          <cell r="F12">
            <v>3754</v>
          </cell>
          <cell r="G12" t="str">
            <v>оконч</v>
          </cell>
          <cell r="H12">
            <v>0.45</v>
          </cell>
          <cell r="I12">
            <v>45</v>
          </cell>
          <cell r="J12">
            <v>4925</v>
          </cell>
          <cell r="K12">
            <v>-341</v>
          </cell>
          <cell r="L12">
            <v>1000</v>
          </cell>
          <cell r="M12">
            <v>0</v>
          </cell>
          <cell r="N12">
            <v>1000</v>
          </cell>
          <cell r="W12">
            <v>916.8</v>
          </cell>
          <cell r="X12">
            <v>700</v>
          </cell>
          <cell r="Y12" t="str">
            <v>SU001720</v>
          </cell>
          <cell r="Z12">
            <v>24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120</v>
          </cell>
          <cell r="E13">
            <v>68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99</v>
          </cell>
          <cell r="K13">
            <v>-31</v>
          </cell>
          <cell r="L13">
            <v>0</v>
          </cell>
          <cell r="M13">
            <v>0</v>
          </cell>
          <cell r="N13">
            <v>0</v>
          </cell>
          <cell r="W13">
            <v>13.6</v>
          </cell>
          <cell r="X13">
            <v>50</v>
          </cell>
          <cell r="Y13" t="str">
            <v>SU002027</v>
          </cell>
          <cell r="Z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295</v>
          </cell>
          <cell r="D14">
            <v>631</v>
          </cell>
          <cell r="E14">
            <v>411</v>
          </cell>
          <cell r="F14">
            <v>505</v>
          </cell>
          <cell r="G14">
            <v>0</v>
          </cell>
          <cell r="H14">
            <v>0.17</v>
          </cell>
          <cell r="I14">
            <v>180</v>
          </cell>
          <cell r="J14">
            <v>427</v>
          </cell>
          <cell r="K14">
            <v>-16</v>
          </cell>
          <cell r="L14">
            <v>0</v>
          </cell>
          <cell r="M14">
            <v>0</v>
          </cell>
          <cell r="N14">
            <v>0</v>
          </cell>
          <cell r="W14">
            <v>82.2</v>
          </cell>
          <cell r="X14">
            <v>300</v>
          </cell>
          <cell r="Y14" t="str">
            <v>SU002092</v>
          </cell>
          <cell r="Z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108</v>
          </cell>
          <cell r="D15">
            <v>669</v>
          </cell>
          <cell r="E15">
            <v>421</v>
          </cell>
          <cell r="F15">
            <v>335</v>
          </cell>
          <cell r="G15">
            <v>0</v>
          </cell>
          <cell r="H15">
            <v>0.3</v>
          </cell>
          <cell r="I15">
            <v>40</v>
          </cell>
          <cell r="J15">
            <v>501</v>
          </cell>
          <cell r="K15">
            <v>-80</v>
          </cell>
          <cell r="L15">
            <v>110</v>
          </cell>
          <cell r="M15">
            <v>0</v>
          </cell>
          <cell r="N15">
            <v>100</v>
          </cell>
          <cell r="W15">
            <v>84.2</v>
          </cell>
          <cell r="X15">
            <v>50</v>
          </cell>
          <cell r="Y15" t="str">
            <v>SU002252</v>
          </cell>
          <cell r="Z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1356</v>
          </cell>
          <cell r="D16">
            <v>2308</v>
          </cell>
          <cell r="E16">
            <v>1956</v>
          </cell>
          <cell r="F16">
            <v>1679</v>
          </cell>
          <cell r="G16">
            <v>0</v>
          </cell>
          <cell r="H16">
            <v>0.17</v>
          </cell>
          <cell r="I16">
            <v>180</v>
          </cell>
          <cell r="J16">
            <v>1985</v>
          </cell>
          <cell r="K16">
            <v>-29</v>
          </cell>
          <cell r="L16">
            <v>0</v>
          </cell>
          <cell r="M16">
            <v>300</v>
          </cell>
          <cell r="N16">
            <v>300</v>
          </cell>
          <cell r="W16">
            <v>340.2</v>
          </cell>
          <cell r="X16">
            <v>500</v>
          </cell>
          <cell r="Y16" t="str">
            <v>SU001869</v>
          </cell>
          <cell r="Z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258</v>
          </cell>
          <cell r="D17">
            <v>714</v>
          </cell>
          <cell r="E17">
            <v>551</v>
          </cell>
          <cell r="F17">
            <v>417</v>
          </cell>
          <cell r="G17">
            <v>0</v>
          </cell>
          <cell r="H17">
            <v>0.35</v>
          </cell>
          <cell r="I17">
            <v>45</v>
          </cell>
          <cell r="J17">
            <v>558</v>
          </cell>
          <cell r="K17">
            <v>-7</v>
          </cell>
          <cell r="L17">
            <v>100</v>
          </cell>
          <cell r="M17">
            <v>100</v>
          </cell>
          <cell r="N17">
            <v>110</v>
          </cell>
          <cell r="W17">
            <v>110.2</v>
          </cell>
          <cell r="X17">
            <v>100</v>
          </cell>
          <cell r="Y17" t="str">
            <v>SU002538</v>
          </cell>
          <cell r="Z17">
            <v>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174</v>
          </cell>
          <cell r="E18">
            <v>111</v>
          </cell>
          <cell r="F18">
            <v>133</v>
          </cell>
          <cell r="G18" t="str">
            <v>н</v>
          </cell>
          <cell r="H18">
            <v>0.35</v>
          </cell>
          <cell r="I18">
            <v>45</v>
          </cell>
          <cell r="J18">
            <v>112</v>
          </cell>
          <cell r="K18">
            <v>-1</v>
          </cell>
          <cell r="L18">
            <v>30</v>
          </cell>
          <cell r="M18">
            <v>0</v>
          </cell>
          <cell r="N18">
            <v>0</v>
          </cell>
          <cell r="W18">
            <v>22.2</v>
          </cell>
          <cell r="X18">
            <v>20</v>
          </cell>
          <cell r="Y18" t="str">
            <v>SU002604</v>
          </cell>
          <cell r="Z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335</v>
          </cell>
          <cell r="D19">
            <v>32</v>
          </cell>
          <cell r="E19">
            <v>152</v>
          </cell>
          <cell r="F19">
            <v>213</v>
          </cell>
          <cell r="G19">
            <v>0</v>
          </cell>
          <cell r="H19">
            <v>0.35</v>
          </cell>
          <cell r="I19">
            <v>45</v>
          </cell>
          <cell r="J19">
            <v>153</v>
          </cell>
          <cell r="K19">
            <v>-1</v>
          </cell>
          <cell r="L19">
            <v>0</v>
          </cell>
          <cell r="M19">
            <v>0</v>
          </cell>
          <cell r="N19">
            <v>0</v>
          </cell>
          <cell r="W19">
            <v>30.4</v>
          </cell>
          <cell r="X19">
            <v>30</v>
          </cell>
          <cell r="Y19" t="str">
            <v>SU002602</v>
          </cell>
          <cell r="Z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174</v>
          </cell>
          <cell r="D20">
            <v>991</v>
          </cell>
          <cell r="E20">
            <v>567</v>
          </cell>
          <cell r="F20">
            <v>584</v>
          </cell>
          <cell r="G20">
            <v>0</v>
          </cell>
          <cell r="H20">
            <v>0.35</v>
          </cell>
          <cell r="I20">
            <v>45</v>
          </cell>
          <cell r="J20">
            <v>579</v>
          </cell>
          <cell r="K20">
            <v>-12</v>
          </cell>
          <cell r="L20">
            <v>100</v>
          </cell>
          <cell r="M20">
            <v>100</v>
          </cell>
          <cell r="N20">
            <v>100</v>
          </cell>
          <cell r="W20">
            <v>113.4</v>
          </cell>
          <cell r="X20">
            <v>100</v>
          </cell>
          <cell r="Y20" t="str">
            <v>SU002606</v>
          </cell>
          <cell r="Z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235.059</v>
          </cell>
          <cell r="D21">
            <v>761.79499999999996</v>
          </cell>
          <cell r="E21">
            <v>629.49099999999999</v>
          </cell>
          <cell r="F21">
            <v>344.49200000000002</v>
          </cell>
          <cell r="G21">
            <v>0</v>
          </cell>
          <cell r="H21">
            <v>1</v>
          </cell>
          <cell r="I21">
            <v>50</v>
          </cell>
          <cell r="J21">
            <v>654.89700000000005</v>
          </cell>
          <cell r="K21">
            <v>-25.406000000000063</v>
          </cell>
          <cell r="L21">
            <v>150</v>
          </cell>
          <cell r="M21">
            <v>120</v>
          </cell>
          <cell r="N21">
            <v>130</v>
          </cell>
          <cell r="W21">
            <v>125.8982</v>
          </cell>
          <cell r="X21">
            <v>150</v>
          </cell>
          <cell r="Y21" t="str">
            <v>SU002035</v>
          </cell>
          <cell r="Z21">
            <v>50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3051.3040000000001</v>
          </cell>
          <cell r="D22">
            <v>6750.27</v>
          </cell>
          <cell r="E22">
            <v>6133.0309999999999</v>
          </cell>
          <cell r="F22">
            <v>3605.5990000000002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6172.6180000000004</v>
          </cell>
          <cell r="K22">
            <v>-39.587000000000444</v>
          </cell>
          <cell r="L22">
            <v>1000</v>
          </cell>
          <cell r="M22">
            <v>1500</v>
          </cell>
          <cell r="N22">
            <v>1400</v>
          </cell>
          <cell r="W22">
            <v>1205.3481999999999</v>
          </cell>
          <cell r="X22">
            <v>1200</v>
          </cell>
          <cell r="Y22" t="str">
            <v>SU000126</v>
          </cell>
          <cell r="Z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167.76900000000001</v>
          </cell>
          <cell r="D23">
            <v>380.42700000000002</v>
          </cell>
          <cell r="E23">
            <v>362.57</v>
          </cell>
          <cell r="F23">
            <v>181.23699999999999</v>
          </cell>
          <cell r="G23">
            <v>0</v>
          </cell>
          <cell r="H23">
            <v>1</v>
          </cell>
          <cell r="I23">
            <v>50</v>
          </cell>
          <cell r="J23">
            <v>368.35399999999998</v>
          </cell>
          <cell r="K23">
            <v>-5.7839999999999918</v>
          </cell>
          <cell r="L23">
            <v>50</v>
          </cell>
          <cell r="M23">
            <v>120</v>
          </cell>
          <cell r="N23">
            <v>80</v>
          </cell>
          <cell r="W23">
            <v>72.513999999999996</v>
          </cell>
          <cell r="X23">
            <v>80</v>
          </cell>
          <cell r="Y23" t="str">
            <v>SU002011</v>
          </cell>
          <cell r="Z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849.06399999999996</v>
          </cell>
          <cell r="D24">
            <v>1927.741</v>
          </cell>
          <cell r="E24">
            <v>2187.8850000000002</v>
          </cell>
          <cell r="F24">
            <v>574.12699999999995</v>
          </cell>
          <cell r="G24">
            <v>0</v>
          </cell>
          <cell r="H24">
            <v>1</v>
          </cell>
          <cell r="I24">
            <v>60</v>
          </cell>
          <cell r="J24">
            <v>2227.8150000000001</v>
          </cell>
          <cell r="K24">
            <v>-39.929999999999836</v>
          </cell>
          <cell r="L24">
            <v>350</v>
          </cell>
          <cell r="M24">
            <v>800</v>
          </cell>
          <cell r="N24">
            <v>1000</v>
          </cell>
          <cell r="W24">
            <v>437.57700000000006</v>
          </cell>
          <cell r="X24">
            <v>350</v>
          </cell>
          <cell r="Y24" t="str">
            <v>SU000251</v>
          </cell>
          <cell r="Z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248.43700000000001</v>
          </cell>
          <cell r="D25">
            <v>776.91800000000001</v>
          </cell>
          <cell r="E25">
            <v>706.26800000000003</v>
          </cell>
          <cell r="F25">
            <v>315.56599999999997</v>
          </cell>
          <cell r="G25">
            <v>0</v>
          </cell>
          <cell r="H25">
            <v>1</v>
          </cell>
          <cell r="I25">
            <v>50</v>
          </cell>
          <cell r="J25">
            <v>695.41899999999998</v>
          </cell>
          <cell r="K25">
            <v>10.849000000000046</v>
          </cell>
          <cell r="L25">
            <v>130</v>
          </cell>
          <cell r="M25">
            <v>210</v>
          </cell>
          <cell r="N25">
            <v>170</v>
          </cell>
          <cell r="W25">
            <v>141.25360000000001</v>
          </cell>
          <cell r="X25">
            <v>170</v>
          </cell>
          <cell r="Y25" t="str">
            <v>SU002010</v>
          </cell>
          <cell r="Z25">
            <v>100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90.21</v>
          </cell>
          <cell r="D26">
            <v>234.154</v>
          </cell>
          <cell r="E26">
            <v>220.28399999999999</v>
          </cell>
          <cell r="F26">
            <v>103.209</v>
          </cell>
          <cell r="G26">
            <v>0</v>
          </cell>
          <cell r="H26">
            <v>1</v>
          </cell>
          <cell r="I26">
            <v>60</v>
          </cell>
          <cell r="J26">
            <v>213.68199999999999</v>
          </cell>
          <cell r="K26">
            <v>6.6020000000000039</v>
          </cell>
          <cell r="L26">
            <v>50</v>
          </cell>
          <cell r="M26">
            <v>70</v>
          </cell>
          <cell r="N26">
            <v>50</v>
          </cell>
          <cell r="W26">
            <v>44.056799999999996</v>
          </cell>
          <cell r="X26">
            <v>50</v>
          </cell>
          <cell r="Y26" t="str">
            <v>SU002150</v>
          </cell>
          <cell r="Z26">
            <v>40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23.593</v>
          </cell>
          <cell r="D27">
            <v>267.435</v>
          </cell>
          <cell r="E27">
            <v>189.52600000000001</v>
          </cell>
          <cell r="F27">
            <v>97.111999999999995</v>
          </cell>
          <cell r="G27">
            <v>0</v>
          </cell>
          <cell r="H27">
            <v>1</v>
          </cell>
          <cell r="I27">
            <v>60</v>
          </cell>
          <cell r="J27">
            <v>187.62200000000001</v>
          </cell>
          <cell r="K27">
            <v>1.9039999999999964</v>
          </cell>
          <cell r="L27">
            <v>50</v>
          </cell>
          <cell r="M27">
            <v>40</v>
          </cell>
          <cell r="N27">
            <v>40</v>
          </cell>
          <cell r="W27">
            <v>37.905200000000001</v>
          </cell>
          <cell r="X27">
            <v>50</v>
          </cell>
          <cell r="Y27" t="str">
            <v>SU002158</v>
          </cell>
          <cell r="Z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73.322000000000003</v>
          </cell>
          <cell r="D28">
            <v>941.52099999999996</v>
          </cell>
          <cell r="E28">
            <v>515.73500000000001</v>
          </cell>
          <cell r="F28">
            <v>491.17899999999997</v>
          </cell>
          <cell r="G28" t="str">
            <v>ткмай</v>
          </cell>
          <cell r="H28">
            <v>1</v>
          </cell>
          <cell r="I28">
            <v>60</v>
          </cell>
          <cell r="J28">
            <v>504.25200000000001</v>
          </cell>
          <cell r="K28">
            <v>11.483000000000004</v>
          </cell>
          <cell r="L28">
            <v>120</v>
          </cell>
          <cell r="M28">
            <v>0</v>
          </cell>
          <cell r="N28">
            <v>0</v>
          </cell>
          <cell r="W28">
            <v>103.14700000000001</v>
          </cell>
          <cell r="X28">
            <v>120</v>
          </cell>
          <cell r="Y28" t="str">
            <v>SU002151</v>
          </cell>
          <cell r="Z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67.581999999999994</v>
          </cell>
          <cell r="D29">
            <v>150.47399999999999</v>
          </cell>
          <cell r="E29">
            <v>123.932</v>
          </cell>
          <cell r="F29">
            <v>81.257999999999996</v>
          </cell>
          <cell r="G29">
            <v>0</v>
          </cell>
          <cell r="H29">
            <v>1</v>
          </cell>
          <cell r="I29">
            <v>30</v>
          </cell>
          <cell r="J29">
            <v>119.101</v>
          </cell>
          <cell r="K29">
            <v>4.8310000000000031</v>
          </cell>
          <cell r="L29">
            <v>30</v>
          </cell>
          <cell r="M29">
            <v>20</v>
          </cell>
          <cell r="N29">
            <v>30</v>
          </cell>
          <cell r="W29">
            <v>24.7864</v>
          </cell>
          <cell r="X29">
            <v>20</v>
          </cell>
          <cell r="Y29" t="str">
            <v>SU001051</v>
          </cell>
          <cell r="Z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119.392</v>
          </cell>
          <cell r="D30">
            <v>170.28800000000001</v>
          </cell>
          <cell r="E30">
            <v>158.14099999999999</v>
          </cell>
          <cell r="F30">
            <v>127.199</v>
          </cell>
          <cell r="G30" t="str">
            <v>н</v>
          </cell>
          <cell r="H30">
            <v>1</v>
          </cell>
          <cell r="I30">
            <v>30</v>
          </cell>
          <cell r="J30">
            <v>162.87799999999999</v>
          </cell>
          <cell r="K30">
            <v>-4.7369999999999948</v>
          </cell>
          <cell r="L30">
            <v>40</v>
          </cell>
          <cell r="M30">
            <v>20</v>
          </cell>
          <cell r="N30">
            <v>40</v>
          </cell>
          <cell r="W30">
            <v>31.6282</v>
          </cell>
          <cell r="Y30" t="str">
            <v>SU002287</v>
          </cell>
          <cell r="Z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506.42500000000001</v>
          </cell>
          <cell r="D31">
            <v>2482.0160000000001</v>
          </cell>
          <cell r="E31">
            <v>1951.5340000000001</v>
          </cell>
          <cell r="F31">
            <v>1003.048</v>
          </cell>
          <cell r="G31" t="str">
            <v>ткмай</v>
          </cell>
          <cell r="H31">
            <v>1</v>
          </cell>
          <cell r="I31">
            <v>30</v>
          </cell>
          <cell r="J31">
            <v>1984.201</v>
          </cell>
          <cell r="K31">
            <v>-32.666999999999916</v>
          </cell>
          <cell r="L31">
            <v>400</v>
          </cell>
          <cell r="M31">
            <v>400</v>
          </cell>
          <cell r="N31">
            <v>400</v>
          </cell>
          <cell r="W31">
            <v>390.30680000000001</v>
          </cell>
          <cell r="X31">
            <v>500</v>
          </cell>
          <cell r="Y31" t="str">
            <v>SU000227</v>
          </cell>
          <cell r="Z31">
            <v>60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41.19</v>
          </cell>
          <cell r="D32">
            <v>188.14</v>
          </cell>
          <cell r="E32">
            <v>143.946</v>
          </cell>
          <cell r="F32">
            <v>83.914000000000001</v>
          </cell>
          <cell r="G32">
            <v>0</v>
          </cell>
          <cell r="H32">
            <v>1</v>
          </cell>
          <cell r="I32">
            <v>40</v>
          </cell>
          <cell r="J32">
            <v>140.82</v>
          </cell>
          <cell r="K32">
            <v>3.1260000000000048</v>
          </cell>
          <cell r="L32">
            <v>20</v>
          </cell>
          <cell r="M32">
            <v>0</v>
          </cell>
          <cell r="N32">
            <v>10</v>
          </cell>
          <cell r="W32">
            <v>28.789200000000001</v>
          </cell>
          <cell r="X32">
            <v>90</v>
          </cell>
          <cell r="Y32" t="str">
            <v>SU002074</v>
          </cell>
          <cell r="Z32">
            <v>30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165.77600000000001</v>
          </cell>
          <cell r="D33">
            <v>264.779</v>
          </cell>
          <cell r="E33">
            <v>152.68199999999999</v>
          </cell>
          <cell r="F33">
            <v>276.33499999999998</v>
          </cell>
          <cell r="G33" t="str">
            <v>н</v>
          </cell>
          <cell r="H33">
            <v>1</v>
          </cell>
          <cell r="I33">
            <v>35</v>
          </cell>
          <cell r="J33">
            <v>150.4</v>
          </cell>
          <cell r="K33">
            <v>2.2819999999999823</v>
          </cell>
          <cell r="L33">
            <v>50</v>
          </cell>
          <cell r="M33">
            <v>0</v>
          </cell>
          <cell r="N33">
            <v>0</v>
          </cell>
          <cell r="W33">
            <v>30.536399999999997</v>
          </cell>
          <cell r="Y33" t="str">
            <v>SU000246</v>
          </cell>
          <cell r="Z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51.124000000000002</v>
          </cell>
          <cell r="D34">
            <v>189.434</v>
          </cell>
          <cell r="E34">
            <v>134.32300000000001</v>
          </cell>
          <cell r="F34">
            <v>101.801</v>
          </cell>
          <cell r="G34">
            <v>0</v>
          </cell>
          <cell r="H34">
            <v>1</v>
          </cell>
          <cell r="I34">
            <v>30</v>
          </cell>
          <cell r="J34">
            <v>128.744</v>
          </cell>
          <cell r="K34">
            <v>5.5790000000000077</v>
          </cell>
          <cell r="L34">
            <v>30</v>
          </cell>
          <cell r="M34">
            <v>10</v>
          </cell>
          <cell r="N34">
            <v>20</v>
          </cell>
          <cell r="W34">
            <v>26.864600000000003</v>
          </cell>
          <cell r="X34">
            <v>20</v>
          </cell>
          <cell r="Y34" t="str">
            <v>SU001430</v>
          </cell>
          <cell r="Z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19.89</v>
          </cell>
          <cell r="F35">
            <v>16.724</v>
          </cell>
          <cell r="G35" t="str">
            <v>н</v>
          </cell>
          <cell r="H35">
            <v>1</v>
          </cell>
          <cell r="I35">
            <v>45</v>
          </cell>
          <cell r="J35">
            <v>20.2</v>
          </cell>
          <cell r="K35">
            <v>-0.30999999999999872</v>
          </cell>
          <cell r="L35">
            <v>0</v>
          </cell>
          <cell r="M35">
            <v>0</v>
          </cell>
          <cell r="N35">
            <v>0</v>
          </cell>
          <cell r="W35">
            <v>3.9780000000000002</v>
          </cell>
          <cell r="X35">
            <v>10</v>
          </cell>
          <cell r="Y35" t="str">
            <v>SU002612</v>
          </cell>
          <cell r="Z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23.584</v>
          </cell>
          <cell r="E36">
            <v>9.2129999999999992</v>
          </cell>
          <cell r="F36">
            <v>14.371</v>
          </cell>
          <cell r="G36" t="str">
            <v>н</v>
          </cell>
          <cell r="H36">
            <v>1</v>
          </cell>
          <cell r="I36">
            <v>45</v>
          </cell>
          <cell r="J36">
            <v>8.1</v>
          </cell>
          <cell r="K36">
            <v>1.1129999999999995</v>
          </cell>
          <cell r="L36">
            <v>0</v>
          </cell>
          <cell r="M36">
            <v>0</v>
          </cell>
          <cell r="N36">
            <v>0</v>
          </cell>
          <cell r="W36">
            <v>1.8425999999999998</v>
          </cell>
          <cell r="Y36" t="str">
            <v>SU002613</v>
          </cell>
          <cell r="Z36">
            <v>60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23.492000000000001</v>
          </cell>
          <cell r="E37">
            <v>15.497</v>
          </cell>
          <cell r="F37">
            <v>7.9950000000000001</v>
          </cell>
          <cell r="G37" t="str">
            <v>н</v>
          </cell>
          <cell r="H37">
            <v>1</v>
          </cell>
          <cell r="I37">
            <v>45</v>
          </cell>
          <cell r="J37">
            <v>26.103000000000002</v>
          </cell>
          <cell r="K37">
            <v>-10.606000000000002</v>
          </cell>
          <cell r="L37">
            <v>0</v>
          </cell>
          <cell r="M37">
            <v>10</v>
          </cell>
          <cell r="N37">
            <v>0</v>
          </cell>
          <cell r="W37">
            <v>3.0994000000000002</v>
          </cell>
          <cell r="X37">
            <v>10</v>
          </cell>
          <cell r="Y37" t="str">
            <v>SU002614</v>
          </cell>
          <cell r="Z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1292</v>
          </cell>
          <cell r="D38">
            <v>1610</v>
          </cell>
          <cell r="E38">
            <v>2183</v>
          </cell>
          <cell r="F38">
            <v>690</v>
          </cell>
          <cell r="G38" t="str">
            <v>отк</v>
          </cell>
          <cell r="H38">
            <v>0.35</v>
          </cell>
          <cell r="I38">
            <v>40</v>
          </cell>
          <cell r="J38">
            <v>2201</v>
          </cell>
          <cell r="K38">
            <v>-18</v>
          </cell>
          <cell r="L38">
            <v>200</v>
          </cell>
          <cell r="M38">
            <v>1000</v>
          </cell>
          <cell r="N38">
            <v>900</v>
          </cell>
          <cell r="W38">
            <v>436.6</v>
          </cell>
          <cell r="X38">
            <v>300</v>
          </cell>
          <cell r="Y38" t="str">
            <v>SU002617</v>
          </cell>
          <cell r="Z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1282</v>
          </cell>
          <cell r="D39">
            <v>5536</v>
          </cell>
          <cell r="E39">
            <v>4037</v>
          </cell>
          <cell r="F39">
            <v>2726</v>
          </cell>
          <cell r="G39">
            <v>0</v>
          </cell>
          <cell r="H39">
            <v>0.4</v>
          </cell>
          <cell r="I39">
            <v>40</v>
          </cell>
          <cell r="J39">
            <v>4110</v>
          </cell>
          <cell r="K39">
            <v>-73</v>
          </cell>
          <cell r="L39">
            <v>1000</v>
          </cell>
          <cell r="M39">
            <v>0</v>
          </cell>
          <cell r="N39">
            <v>600</v>
          </cell>
          <cell r="W39">
            <v>747.4</v>
          </cell>
          <cell r="X39">
            <v>1000</v>
          </cell>
          <cell r="Y39" t="str">
            <v>SU002618</v>
          </cell>
          <cell r="Z39">
            <v>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3253</v>
          </cell>
          <cell r="D40">
            <v>7738</v>
          </cell>
          <cell r="E40">
            <v>8785</v>
          </cell>
          <cell r="F40">
            <v>2133</v>
          </cell>
          <cell r="G40">
            <v>0</v>
          </cell>
          <cell r="H40">
            <v>0.45</v>
          </cell>
          <cell r="I40">
            <v>45</v>
          </cell>
          <cell r="J40">
            <v>8840</v>
          </cell>
          <cell r="K40">
            <v>-55</v>
          </cell>
          <cell r="L40">
            <v>900</v>
          </cell>
          <cell r="M40">
            <v>500</v>
          </cell>
          <cell r="N40">
            <v>800</v>
          </cell>
          <cell r="W40">
            <v>717</v>
          </cell>
          <cell r="X40">
            <v>700</v>
          </cell>
          <cell r="Y40" t="str">
            <v>SU002734</v>
          </cell>
          <cell r="Z40">
            <v>0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207.66399999999999</v>
          </cell>
          <cell r="D41">
            <v>2134.9349999999999</v>
          </cell>
          <cell r="E41">
            <v>1450.6510000000001</v>
          </cell>
          <cell r="F41">
            <v>804.96500000000003</v>
          </cell>
          <cell r="G41">
            <v>0</v>
          </cell>
          <cell r="H41">
            <v>1</v>
          </cell>
          <cell r="I41">
            <v>40</v>
          </cell>
          <cell r="J41">
            <v>1421.9849999999999</v>
          </cell>
          <cell r="K41">
            <v>28.666000000000167</v>
          </cell>
          <cell r="L41">
            <v>300</v>
          </cell>
          <cell r="M41">
            <v>200</v>
          </cell>
          <cell r="N41">
            <v>290</v>
          </cell>
          <cell r="W41">
            <v>290.1302</v>
          </cell>
          <cell r="X41">
            <v>440</v>
          </cell>
          <cell r="Y41" t="str">
            <v>SU002725</v>
          </cell>
          <cell r="Z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915</v>
          </cell>
          <cell r="D42">
            <v>1015</v>
          </cell>
          <cell r="E42">
            <v>1097</v>
          </cell>
          <cell r="F42">
            <v>827</v>
          </cell>
          <cell r="G42">
            <v>0</v>
          </cell>
          <cell r="H42">
            <v>0.1</v>
          </cell>
          <cell r="I42">
            <v>730</v>
          </cell>
          <cell r="J42">
            <v>1110</v>
          </cell>
          <cell r="K42">
            <v>-13</v>
          </cell>
          <cell r="L42">
            <v>150</v>
          </cell>
          <cell r="M42">
            <v>1000</v>
          </cell>
          <cell r="N42">
            <v>0</v>
          </cell>
          <cell r="W42">
            <v>219.4</v>
          </cell>
          <cell r="X42">
            <v>1000</v>
          </cell>
          <cell r="Y42" t="str">
            <v>SU002368</v>
          </cell>
          <cell r="Z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625</v>
          </cell>
          <cell r="D43">
            <v>1597</v>
          </cell>
          <cell r="E43">
            <v>1327</v>
          </cell>
          <cell r="F43">
            <v>872</v>
          </cell>
          <cell r="G43">
            <v>0</v>
          </cell>
          <cell r="H43">
            <v>0.35</v>
          </cell>
          <cell r="I43">
            <v>40</v>
          </cell>
          <cell r="J43">
            <v>1347</v>
          </cell>
          <cell r="K43">
            <v>-20</v>
          </cell>
          <cell r="L43">
            <v>300</v>
          </cell>
          <cell r="M43">
            <v>0</v>
          </cell>
          <cell r="N43">
            <v>250</v>
          </cell>
          <cell r="W43">
            <v>265.39999999999998</v>
          </cell>
          <cell r="X43">
            <v>450</v>
          </cell>
          <cell r="Y43" t="str">
            <v>SU002660</v>
          </cell>
          <cell r="Z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477.77</v>
          </cell>
          <cell r="D44">
            <v>112.146</v>
          </cell>
          <cell r="E44">
            <v>345.24900000000002</v>
          </cell>
          <cell r="F44">
            <v>236.08</v>
          </cell>
          <cell r="G44">
            <v>0</v>
          </cell>
          <cell r="H44">
            <v>1</v>
          </cell>
          <cell r="I44">
            <v>40</v>
          </cell>
          <cell r="J44">
            <v>365.12299999999999</v>
          </cell>
          <cell r="K44">
            <v>-19.873999999999967</v>
          </cell>
          <cell r="L44">
            <v>100</v>
          </cell>
          <cell r="M44">
            <v>0</v>
          </cell>
          <cell r="N44">
            <v>80</v>
          </cell>
          <cell r="W44">
            <v>69.049800000000005</v>
          </cell>
          <cell r="X44">
            <v>80</v>
          </cell>
          <cell r="Y44" t="str">
            <v>SU002756</v>
          </cell>
          <cell r="Z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701</v>
          </cell>
          <cell r="D45">
            <v>1151</v>
          </cell>
          <cell r="E45">
            <v>977</v>
          </cell>
          <cell r="F45">
            <v>838</v>
          </cell>
          <cell r="G45">
            <v>0</v>
          </cell>
          <cell r="H45">
            <v>0.4</v>
          </cell>
          <cell r="I45">
            <v>35</v>
          </cell>
          <cell r="J45">
            <v>1035</v>
          </cell>
          <cell r="K45">
            <v>-58</v>
          </cell>
          <cell r="L45">
            <v>250</v>
          </cell>
          <cell r="M45">
            <v>0</v>
          </cell>
          <cell r="N45">
            <v>100</v>
          </cell>
          <cell r="W45">
            <v>195.4</v>
          </cell>
          <cell r="X45">
            <v>200</v>
          </cell>
          <cell r="Y45" t="str">
            <v>SU002801</v>
          </cell>
          <cell r="Z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1359</v>
          </cell>
          <cell r="D46">
            <v>2755</v>
          </cell>
          <cell r="E46">
            <v>2317</v>
          </cell>
          <cell r="F46">
            <v>1779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-40</v>
          </cell>
          <cell r="L46">
            <v>600</v>
          </cell>
          <cell r="M46">
            <v>0</v>
          </cell>
          <cell r="N46">
            <v>300</v>
          </cell>
          <cell r="W46">
            <v>463.4</v>
          </cell>
          <cell r="X46">
            <v>600</v>
          </cell>
          <cell r="Y46" t="str">
            <v>SU002799</v>
          </cell>
          <cell r="Z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83.042000000000002</v>
          </cell>
          <cell r="D47">
            <v>243.792</v>
          </cell>
          <cell r="E47">
            <v>168.02799999999999</v>
          </cell>
          <cell r="F47">
            <v>158.80600000000001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167.845</v>
          </cell>
          <cell r="K47">
            <v>0.18299999999999272</v>
          </cell>
          <cell r="L47">
            <v>50</v>
          </cell>
          <cell r="M47">
            <v>0</v>
          </cell>
          <cell r="N47">
            <v>0</v>
          </cell>
          <cell r="W47">
            <v>33.605599999999995</v>
          </cell>
          <cell r="X47">
            <v>40</v>
          </cell>
          <cell r="Y47" t="str">
            <v>SU002876</v>
          </cell>
          <cell r="Z47">
            <v>30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268.88499999999999</v>
          </cell>
          <cell r="D48">
            <v>904.09299999999996</v>
          </cell>
          <cell r="E48">
            <v>842.36500000000001</v>
          </cell>
          <cell r="F48">
            <v>324.673</v>
          </cell>
          <cell r="G48" t="str">
            <v>ткмай</v>
          </cell>
          <cell r="H48">
            <v>1</v>
          </cell>
          <cell r="I48">
            <v>40</v>
          </cell>
          <cell r="J48">
            <v>839.18899999999996</v>
          </cell>
          <cell r="K48">
            <v>3.1760000000000446</v>
          </cell>
          <cell r="L48">
            <v>170</v>
          </cell>
          <cell r="M48">
            <v>200</v>
          </cell>
          <cell r="N48">
            <v>200</v>
          </cell>
          <cell r="W48">
            <v>168.47300000000001</v>
          </cell>
          <cell r="X48">
            <v>300</v>
          </cell>
          <cell r="Y48" t="str">
            <v>SU002847</v>
          </cell>
          <cell r="Z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433</v>
          </cell>
          <cell r="D49">
            <v>2125</v>
          </cell>
          <cell r="E49">
            <v>1535</v>
          </cell>
          <cell r="F49">
            <v>993</v>
          </cell>
          <cell r="G49" t="str">
            <v>лид, я</v>
          </cell>
          <cell r="H49">
            <v>0.35</v>
          </cell>
          <cell r="I49">
            <v>40</v>
          </cell>
          <cell r="J49">
            <v>1562</v>
          </cell>
          <cell r="K49">
            <v>-27</v>
          </cell>
          <cell r="L49">
            <v>350</v>
          </cell>
          <cell r="M49">
            <v>0</v>
          </cell>
          <cell r="N49">
            <v>350</v>
          </cell>
          <cell r="W49">
            <v>307</v>
          </cell>
          <cell r="X49">
            <v>500</v>
          </cell>
          <cell r="Y49" t="str">
            <v>SU002877</v>
          </cell>
          <cell r="Z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541</v>
          </cell>
          <cell r="D50">
            <v>3956</v>
          </cell>
          <cell r="E50">
            <v>3017</v>
          </cell>
          <cell r="F50">
            <v>1731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2398</v>
          </cell>
          <cell r="K50">
            <v>619</v>
          </cell>
          <cell r="L50">
            <v>700</v>
          </cell>
          <cell r="M50">
            <v>400</v>
          </cell>
          <cell r="N50">
            <v>600</v>
          </cell>
          <cell r="W50">
            <v>603.4</v>
          </cell>
          <cell r="X50">
            <v>800</v>
          </cell>
          <cell r="Y50" t="str">
            <v>SU002848</v>
          </cell>
          <cell r="Z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553</v>
          </cell>
          <cell r="D51">
            <v>1913</v>
          </cell>
          <cell r="E51">
            <v>1525</v>
          </cell>
          <cell r="F51">
            <v>904</v>
          </cell>
          <cell r="G51">
            <v>0</v>
          </cell>
          <cell r="H51">
            <v>0.4</v>
          </cell>
          <cell r="I51">
            <v>35</v>
          </cell>
          <cell r="J51">
            <v>1569</v>
          </cell>
          <cell r="K51">
            <v>-44</v>
          </cell>
          <cell r="L51">
            <v>350</v>
          </cell>
          <cell r="M51">
            <v>100</v>
          </cell>
          <cell r="N51">
            <v>300</v>
          </cell>
          <cell r="W51">
            <v>305</v>
          </cell>
          <cell r="X51">
            <v>500</v>
          </cell>
          <cell r="Y51" t="str">
            <v>SU002686</v>
          </cell>
          <cell r="Z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108.76300000000001</v>
          </cell>
          <cell r="D52">
            <v>552.221</v>
          </cell>
          <cell r="E52">
            <v>290.721</v>
          </cell>
          <cell r="F52">
            <v>360.78699999999998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296.34899999999999</v>
          </cell>
          <cell r="K52">
            <v>-5.6279999999999859</v>
          </cell>
          <cell r="L52">
            <v>50</v>
          </cell>
          <cell r="M52">
            <v>0</v>
          </cell>
          <cell r="N52">
            <v>50</v>
          </cell>
          <cell r="W52">
            <v>58.144199999999998</v>
          </cell>
          <cell r="Y52" t="str">
            <v>SU002828</v>
          </cell>
          <cell r="Z52">
            <v>20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796.62900000000002</v>
          </cell>
          <cell r="D53">
            <v>1432.252</v>
          </cell>
          <cell r="E53">
            <v>1156.028</v>
          </cell>
          <cell r="F53">
            <v>1045.8589999999999</v>
          </cell>
          <cell r="G53" t="str">
            <v>н</v>
          </cell>
          <cell r="H53">
            <v>1</v>
          </cell>
          <cell r="I53">
            <v>50</v>
          </cell>
          <cell r="J53">
            <v>1184.9549999999999</v>
          </cell>
          <cell r="K53">
            <v>-28.926999999999907</v>
          </cell>
          <cell r="L53">
            <v>200</v>
          </cell>
          <cell r="M53">
            <v>100</v>
          </cell>
          <cell r="N53">
            <v>200</v>
          </cell>
          <cell r="W53">
            <v>231.2056</v>
          </cell>
          <cell r="X53">
            <v>200</v>
          </cell>
          <cell r="Y53" t="str">
            <v>SU002830</v>
          </cell>
          <cell r="Z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8.0630000000000006</v>
          </cell>
          <cell r="D54">
            <v>51.243000000000002</v>
          </cell>
          <cell r="E54">
            <v>19.579999999999998</v>
          </cell>
          <cell r="F54">
            <v>36.686</v>
          </cell>
          <cell r="G54">
            <v>0</v>
          </cell>
          <cell r="H54">
            <v>1</v>
          </cell>
          <cell r="I54">
            <v>50</v>
          </cell>
          <cell r="J54">
            <v>22</v>
          </cell>
          <cell r="K54">
            <v>-2.4200000000000017</v>
          </cell>
          <cell r="L54">
            <v>0</v>
          </cell>
          <cell r="M54">
            <v>0</v>
          </cell>
          <cell r="N54">
            <v>0</v>
          </cell>
          <cell r="W54">
            <v>3.9159999999999995</v>
          </cell>
          <cell r="Y54" t="str">
            <v>SU002808</v>
          </cell>
          <cell r="Z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2140.2750000000001</v>
          </cell>
          <cell r="D55">
            <v>5644.2219999999998</v>
          </cell>
          <cell r="E55">
            <v>4732.8109999999997</v>
          </cell>
          <cell r="F55">
            <v>3032.7730000000001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4691.5349999999999</v>
          </cell>
          <cell r="K55">
            <v>41.27599999999984</v>
          </cell>
          <cell r="L55">
            <v>1100</v>
          </cell>
          <cell r="M55">
            <v>900</v>
          </cell>
          <cell r="N55">
            <v>1100</v>
          </cell>
          <cell r="W55">
            <v>946.56219999999996</v>
          </cell>
          <cell r="X55">
            <v>500</v>
          </cell>
          <cell r="Y55" t="str">
            <v>SU002655</v>
          </cell>
          <cell r="Z55">
            <v>0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647</v>
          </cell>
          <cell r="D56">
            <v>9569</v>
          </cell>
          <cell r="E56">
            <v>5484</v>
          </cell>
          <cell r="F56">
            <v>5064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3407</v>
          </cell>
          <cell r="K56">
            <v>2077</v>
          </cell>
          <cell r="L56">
            <v>1300</v>
          </cell>
          <cell r="M56">
            <v>0</v>
          </cell>
          <cell r="N56">
            <v>500</v>
          </cell>
          <cell r="W56">
            <v>1096.8</v>
          </cell>
          <cell r="X56">
            <v>900</v>
          </cell>
          <cell r="Y56" t="str">
            <v>SU002815</v>
          </cell>
          <cell r="Z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1198</v>
          </cell>
          <cell r="D57">
            <v>5581</v>
          </cell>
          <cell r="E57">
            <v>5236</v>
          </cell>
          <cell r="F57">
            <v>1469</v>
          </cell>
          <cell r="G57" t="str">
            <v>акяб</v>
          </cell>
          <cell r="H57">
            <v>0.45</v>
          </cell>
          <cell r="I57">
            <v>50</v>
          </cell>
          <cell r="J57">
            <v>6451</v>
          </cell>
          <cell r="K57">
            <v>-1215</v>
          </cell>
          <cell r="L57">
            <v>1000</v>
          </cell>
          <cell r="M57">
            <v>1700</v>
          </cell>
          <cell r="N57">
            <v>1500</v>
          </cell>
          <cell r="W57">
            <v>927.2</v>
          </cell>
          <cell r="X57">
            <v>1200</v>
          </cell>
          <cell r="Y57" t="str">
            <v>SU002816</v>
          </cell>
          <cell r="Z57">
            <v>50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575</v>
          </cell>
          <cell r="D58">
            <v>1748</v>
          </cell>
          <cell r="E58">
            <v>1456</v>
          </cell>
          <cell r="F58">
            <v>837</v>
          </cell>
          <cell r="G58">
            <v>0</v>
          </cell>
          <cell r="H58">
            <v>0.45</v>
          </cell>
          <cell r="I58">
            <v>50</v>
          </cell>
          <cell r="J58">
            <v>1456</v>
          </cell>
          <cell r="K58">
            <v>0</v>
          </cell>
          <cell r="L58">
            <v>200</v>
          </cell>
          <cell r="M58">
            <v>400</v>
          </cell>
          <cell r="N58">
            <v>350</v>
          </cell>
          <cell r="W58">
            <v>291.2</v>
          </cell>
          <cell r="X58">
            <v>250</v>
          </cell>
          <cell r="Y58" t="str">
            <v>SU002814</v>
          </cell>
          <cell r="Z58">
            <v>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122</v>
          </cell>
          <cell r="D59">
            <v>863</v>
          </cell>
          <cell r="E59">
            <v>528</v>
          </cell>
          <cell r="F59">
            <v>441</v>
          </cell>
          <cell r="G59">
            <v>0</v>
          </cell>
          <cell r="H59">
            <v>0.4</v>
          </cell>
          <cell r="I59">
            <v>40</v>
          </cell>
          <cell r="J59">
            <v>546</v>
          </cell>
          <cell r="K59">
            <v>-18</v>
          </cell>
          <cell r="L59">
            <v>140</v>
          </cell>
          <cell r="M59">
            <v>0</v>
          </cell>
          <cell r="N59">
            <v>0</v>
          </cell>
          <cell r="W59">
            <v>105.6</v>
          </cell>
          <cell r="X59">
            <v>150</v>
          </cell>
          <cell r="Y59" t="str">
            <v>SU002758</v>
          </cell>
          <cell r="Z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242</v>
          </cell>
          <cell r="D60">
            <v>651</v>
          </cell>
          <cell r="E60">
            <v>405</v>
          </cell>
          <cell r="F60">
            <v>470</v>
          </cell>
          <cell r="G60">
            <v>0</v>
          </cell>
          <cell r="H60">
            <v>0.4</v>
          </cell>
          <cell r="I60">
            <v>40</v>
          </cell>
          <cell r="J60">
            <v>430</v>
          </cell>
          <cell r="K60">
            <v>-25</v>
          </cell>
          <cell r="L60">
            <v>70</v>
          </cell>
          <cell r="M60">
            <v>0</v>
          </cell>
          <cell r="N60">
            <v>0</v>
          </cell>
          <cell r="W60">
            <v>81</v>
          </cell>
          <cell r="X60">
            <v>30</v>
          </cell>
          <cell r="Y60" t="str">
            <v>SU002759</v>
          </cell>
          <cell r="Z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479.55200000000002</v>
          </cell>
          <cell r="D61">
            <v>1112.4749999999999</v>
          </cell>
          <cell r="E61">
            <v>906.83799999999997</v>
          </cell>
          <cell r="F61">
            <v>678.50099999999998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910.27800000000002</v>
          </cell>
          <cell r="K61">
            <v>-3.4400000000000546</v>
          </cell>
          <cell r="L61">
            <v>150</v>
          </cell>
          <cell r="M61">
            <v>100</v>
          </cell>
          <cell r="N61">
            <v>120</v>
          </cell>
          <cell r="W61">
            <v>181.36759999999998</v>
          </cell>
          <cell r="X61">
            <v>250</v>
          </cell>
          <cell r="Y61" t="str">
            <v>SU002829</v>
          </cell>
          <cell r="Z61">
            <v>150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663</v>
          </cell>
          <cell r="D62">
            <v>1009</v>
          </cell>
          <cell r="E62">
            <v>680</v>
          </cell>
          <cell r="F62">
            <v>990</v>
          </cell>
          <cell r="G62">
            <v>0</v>
          </cell>
          <cell r="H62">
            <v>0.1</v>
          </cell>
          <cell r="I62">
            <v>730</v>
          </cell>
          <cell r="J62">
            <v>682</v>
          </cell>
          <cell r="K62">
            <v>-2</v>
          </cell>
          <cell r="L62">
            <v>0</v>
          </cell>
          <cell r="M62">
            <v>0</v>
          </cell>
          <cell r="N62">
            <v>0</v>
          </cell>
          <cell r="W62">
            <v>136</v>
          </cell>
          <cell r="X62">
            <v>500</v>
          </cell>
          <cell r="Y62" t="str">
            <v>SU002841</v>
          </cell>
          <cell r="Z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58.08</v>
          </cell>
          <cell r="D63">
            <v>298.15600000000001</v>
          </cell>
          <cell r="E63">
            <v>216.46600000000001</v>
          </cell>
          <cell r="F63">
            <v>138.441</v>
          </cell>
          <cell r="G63">
            <v>0</v>
          </cell>
          <cell r="H63">
            <v>1</v>
          </cell>
          <cell r="I63">
            <v>50</v>
          </cell>
          <cell r="J63">
            <v>216.68199999999999</v>
          </cell>
          <cell r="K63">
            <v>-0.21599999999997976</v>
          </cell>
          <cell r="L63">
            <v>50</v>
          </cell>
          <cell r="M63">
            <v>20</v>
          </cell>
          <cell r="N63">
            <v>40</v>
          </cell>
          <cell r="W63">
            <v>43.293199999999999</v>
          </cell>
          <cell r="X63">
            <v>60</v>
          </cell>
          <cell r="Y63" t="str">
            <v>SU002928</v>
          </cell>
          <cell r="Z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1268</v>
          </cell>
          <cell r="D64">
            <v>4869</v>
          </cell>
          <cell r="E64">
            <v>3787</v>
          </cell>
          <cell r="F64">
            <v>2307</v>
          </cell>
          <cell r="G64">
            <v>0</v>
          </cell>
          <cell r="H64">
            <v>0.4</v>
          </cell>
          <cell r="I64">
            <v>40</v>
          </cell>
          <cell r="J64">
            <v>3850</v>
          </cell>
          <cell r="K64">
            <v>-63</v>
          </cell>
          <cell r="L64">
            <v>800</v>
          </cell>
          <cell r="M64">
            <v>100</v>
          </cell>
          <cell r="N64">
            <v>700</v>
          </cell>
          <cell r="W64">
            <v>677</v>
          </cell>
          <cell r="X64">
            <v>900</v>
          </cell>
          <cell r="Y64" t="str">
            <v>SU002842</v>
          </cell>
          <cell r="Z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887</v>
          </cell>
          <cell r="D65">
            <v>4305</v>
          </cell>
          <cell r="E65">
            <v>3098</v>
          </cell>
          <cell r="F65">
            <v>2014</v>
          </cell>
          <cell r="G65">
            <v>0</v>
          </cell>
          <cell r="H65">
            <v>0.4</v>
          </cell>
          <cell r="I65">
            <v>40</v>
          </cell>
          <cell r="J65">
            <v>3151</v>
          </cell>
          <cell r="K65">
            <v>-53</v>
          </cell>
          <cell r="L65">
            <v>800</v>
          </cell>
          <cell r="M65">
            <v>150</v>
          </cell>
          <cell r="N65">
            <v>650</v>
          </cell>
          <cell r="W65">
            <v>619.6</v>
          </cell>
          <cell r="X65">
            <v>800</v>
          </cell>
          <cell r="Y65" t="str">
            <v>SU002844</v>
          </cell>
          <cell r="Z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333.05700000000002</v>
          </cell>
          <cell r="D66">
            <v>666.86699999999996</v>
          </cell>
          <cell r="E66">
            <v>571.40800000000002</v>
          </cell>
          <cell r="F66">
            <v>416.71100000000001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576.11900000000003</v>
          </cell>
          <cell r="K66">
            <v>-4.7110000000000127</v>
          </cell>
          <cell r="L66">
            <v>110</v>
          </cell>
          <cell r="M66">
            <v>40</v>
          </cell>
          <cell r="N66">
            <v>130</v>
          </cell>
          <cell r="W66">
            <v>114.2816</v>
          </cell>
          <cell r="X66">
            <v>100</v>
          </cell>
          <cell r="Y66" t="str">
            <v>SU002941</v>
          </cell>
          <cell r="Z66">
            <v>150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129.89099999999999</v>
          </cell>
          <cell r="D67">
            <v>313.15899999999999</v>
          </cell>
          <cell r="E67">
            <v>244.316</v>
          </cell>
          <cell r="F67">
            <v>187.911</v>
          </cell>
          <cell r="G67">
            <v>0</v>
          </cell>
          <cell r="H67">
            <v>1</v>
          </cell>
          <cell r="I67">
            <v>40</v>
          </cell>
          <cell r="J67">
            <v>240.29300000000001</v>
          </cell>
          <cell r="K67">
            <v>4.0229999999999961</v>
          </cell>
          <cell r="L67">
            <v>60</v>
          </cell>
          <cell r="M67">
            <v>0</v>
          </cell>
          <cell r="N67">
            <v>30</v>
          </cell>
          <cell r="W67">
            <v>48.863199999999999</v>
          </cell>
          <cell r="X67">
            <v>70</v>
          </cell>
          <cell r="Y67" t="str">
            <v>SU002943</v>
          </cell>
          <cell r="Z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95.59</v>
          </cell>
          <cell r="D68">
            <v>2241.933</v>
          </cell>
          <cell r="E68">
            <v>1471.922</v>
          </cell>
          <cell r="F68">
            <v>830.36199999999997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1577.99</v>
          </cell>
          <cell r="K68">
            <v>-106.06799999999998</v>
          </cell>
          <cell r="L68">
            <v>300</v>
          </cell>
          <cell r="M68">
            <v>150</v>
          </cell>
          <cell r="N68">
            <v>300</v>
          </cell>
          <cell r="W68">
            <v>294.38440000000003</v>
          </cell>
          <cell r="X68">
            <v>500</v>
          </cell>
          <cell r="Y68" t="str">
            <v>SU002945</v>
          </cell>
          <cell r="Z68">
            <v>150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156.23599999999999</v>
          </cell>
          <cell r="D69">
            <v>311.31099999999998</v>
          </cell>
          <cell r="E69">
            <v>253.70099999999999</v>
          </cell>
          <cell r="F69">
            <v>210.958</v>
          </cell>
          <cell r="G69">
            <v>0</v>
          </cell>
          <cell r="H69">
            <v>1</v>
          </cell>
          <cell r="I69">
            <v>40</v>
          </cell>
          <cell r="J69">
            <v>329.91199999999998</v>
          </cell>
          <cell r="K69">
            <v>-76.210999999999984</v>
          </cell>
          <cell r="L69">
            <v>40</v>
          </cell>
          <cell r="M69">
            <v>0</v>
          </cell>
          <cell r="N69">
            <v>50</v>
          </cell>
          <cell r="W69">
            <v>50.740200000000002</v>
          </cell>
          <cell r="X69">
            <v>60</v>
          </cell>
          <cell r="Y69" t="str">
            <v>SU002947</v>
          </cell>
          <cell r="Z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92</v>
          </cell>
          <cell r="D70">
            <v>105</v>
          </cell>
          <cell r="E70">
            <v>155</v>
          </cell>
          <cell r="F70">
            <v>41</v>
          </cell>
          <cell r="G70" t="str">
            <v>дк</v>
          </cell>
          <cell r="H70">
            <v>0.6</v>
          </cell>
          <cell r="I70">
            <v>60</v>
          </cell>
          <cell r="J70">
            <v>166</v>
          </cell>
          <cell r="K70">
            <v>-11</v>
          </cell>
          <cell r="L70">
            <v>20</v>
          </cell>
          <cell r="M70">
            <v>40</v>
          </cell>
          <cell r="N70">
            <v>40</v>
          </cell>
          <cell r="W70">
            <v>31</v>
          </cell>
          <cell r="X70">
            <v>80</v>
          </cell>
          <cell r="Y70" t="str">
            <v>SU002919</v>
          </cell>
          <cell r="Z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159</v>
          </cell>
          <cell r="D71">
            <v>553</v>
          </cell>
          <cell r="E71">
            <v>527</v>
          </cell>
          <cell r="F71">
            <v>176</v>
          </cell>
          <cell r="G71" t="str">
            <v>ябл</v>
          </cell>
          <cell r="H71">
            <v>0.6</v>
          </cell>
          <cell r="I71">
            <v>60</v>
          </cell>
          <cell r="J71">
            <v>529</v>
          </cell>
          <cell r="K71">
            <v>-2</v>
          </cell>
          <cell r="L71">
            <v>100</v>
          </cell>
          <cell r="M71">
            <v>200</v>
          </cell>
          <cell r="N71">
            <v>160</v>
          </cell>
          <cell r="W71">
            <v>105.4</v>
          </cell>
          <cell r="X71">
            <v>100</v>
          </cell>
          <cell r="Y71" t="str">
            <v>SU002916</v>
          </cell>
          <cell r="Z71">
            <v>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243</v>
          </cell>
          <cell r="D72">
            <v>595</v>
          </cell>
          <cell r="E72">
            <v>657</v>
          </cell>
          <cell r="F72">
            <v>170</v>
          </cell>
          <cell r="G72" t="str">
            <v>ябл</v>
          </cell>
          <cell r="H72">
            <v>0.6</v>
          </cell>
          <cell r="I72">
            <v>60</v>
          </cell>
          <cell r="J72">
            <v>694</v>
          </cell>
          <cell r="K72">
            <v>-37</v>
          </cell>
          <cell r="L72">
            <v>110</v>
          </cell>
          <cell r="M72">
            <v>300</v>
          </cell>
          <cell r="N72">
            <v>200</v>
          </cell>
          <cell r="W72">
            <v>131.4</v>
          </cell>
          <cell r="X72">
            <v>150</v>
          </cell>
          <cell r="Y72" t="str">
            <v>SU002918</v>
          </cell>
          <cell r="Z72">
            <v>0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59.222000000000001</v>
          </cell>
          <cell r="D73">
            <v>208.625</v>
          </cell>
          <cell r="E73">
            <v>156.565</v>
          </cell>
          <cell r="F73">
            <v>109.914</v>
          </cell>
          <cell r="G73">
            <v>0</v>
          </cell>
          <cell r="H73">
            <v>1</v>
          </cell>
          <cell r="I73">
            <v>30</v>
          </cell>
          <cell r="J73">
            <v>216.578</v>
          </cell>
          <cell r="K73">
            <v>-60.013000000000005</v>
          </cell>
          <cell r="L73">
            <v>170</v>
          </cell>
          <cell r="M73">
            <v>0</v>
          </cell>
          <cell r="N73">
            <v>0</v>
          </cell>
          <cell r="W73">
            <v>31.312999999999999</v>
          </cell>
          <cell r="Y73" t="str">
            <v>SU002835</v>
          </cell>
          <cell r="Z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340</v>
          </cell>
          <cell r="D74">
            <v>912</v>
          </cell>
          <cell r="E74">
            <v>728</v>
          </cell>
          <cell r="F74">
            <v>501</v>
          </cell>
          <cell r="G74" t="str">
            <v>ябл,дк</v>
          </cell>
          <cell r="H74">
            <v>0.6</v>
          </cell>
          <cell r="I74">
            <v>60</v>
          </cell>
          <cell r="J74">
            <v>735</v>
          </cell>
          <cell r="K74">
            <v>-7</v>
          </cell>
          <cell r="L74">
            <v>180</v>
          </cell>
          <cell r="M74">
            <v>80</v>
          </cell>
          <cell r="N74">
            <v>160</v>
          </cell>
          <cell r="W74">
            <v>145.6</v>
          </cell>
          <cell r="X74">
            <v>100</v>
          </cell>
          <cell r="Y74" t="str">
            <v>SU002632</v>
          </cell>
          <cell r="Z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185</v>
          </cell>
          <cell r="D75">
            <v>1517</v>
          </cell>
          <cell r="E75">
            <v>1117</v>
          </cell>
          <cell r="F75">
            <v>583</v>
          </cell>
          <cell r="G75" t="str">
            <v>ябл,дк</v>
          </cell>
          <cell r="H75">
            <v>0.6</v>
          </cell>
          <cell r="I75">
            <v>60</v>
          </cell>
          <cell r="J75">
            <v>1125</v>
          </cell>
          <cell r="K75">
            <v>-8</v>
          </cell>
          <cell r="L75">
            <v>240</v>
          </cell>
          <cell r="M75">
            <v>300</v>
          </cell>
          <cell r="N75">
            <v>280</v>
          </cell>
          <cell r="W75">
            <v>223.4</v>
          </cell>
          <cell r="X75">
            <v>160</v>
          </cell>
          <cell r="Y75" t="str">
            <v>SU002631</v>
          </cell>
          <cell r="Z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361</v>
          </cell>
          <cell r="D76">
            <v>790</v>
          </cell>
          <cell r="E76">
            <v>773</v>
          </cell>
          <cell r="F76">
            <v>356</v>
          </cell>
          <cell r="G76">
            <v>0</v>
          </cell>
          <cell r="H76">
            <v>0.4</v>
          </cell>
          <cell r="I76" t="e">
            <v>#N/A</v>
          </cell>
          <cell r="J76">
            <v>807</v>
          </cell>
          <cell r="K76">
            <v>-34</v>
          </cell>
          <cell r="L76">
            <v>160</v>
          </cell>
          <cell r="M76">
            <v>170</v>
          </cell>
          <cell r="N76">
            <v>170</v>
          </cell>
          <cell r="W76">
            <v>154.6</v>
          </cell>
          <cell r="X76">
            <v>220</v>
          </cell>
          <cell r="Y76" t="str">
            <v>SU002983</v>
          </cell>
          <cell r="Z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124</v>
          </cell>
          <cell r="D77">
            <v>1504</v>
          </cell>
          <cell r="E77">
            <v>961</v>
          </cell>
          <cell r="F77">
            <v>637</v>
          </cell>
          <cell r="G77">
            <v>0</v>
          </cell>
          <cell r="H77">
            <v>0.33</v>
          </cell>
          <cell r="I77">
            <v>60</v>
          </cell>
          <cell r="J77">
            <v>1027</v>
          </cell>
          <cell r="K77">
            <v>-66</v>
          </cell>
          <cell r="L77">
            <v>250</v>
          </cell>
          <cell r="M77">
            <v>0</v>
          </cell>
          <cell r="N77">
            <v>170</v>
          </cell>
          <cell r="W77">
            <v>192.2</v>
          </cell>
          <cell r="X77">
            <v>300</v>
          </cell>
          <cell r="Y77" t="str">
            <v>SU002984</v>
          </cell>
          <cell r="Z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167</v>
          </cell>
          <cell r="D78">
            <v>911</v>
          </cell>
          <cell r="E78">
            <v>704</v>
          </cell>
          <cell r="F78">
            <v>350</v>
          </cell>
          <cell r="G78">
            <v>0</v>
          </cell>
          <cell r="H78">
            <v>0.35</v>
          </cell>
          <cell r="I78" t="e">
            <v>#N/A</v>
          </cell>
          <cell r="J78">
            <v>729</v>
          </cell>
          <cell r="K78">
            <v>-25</v>
          </cell>
          <cell r="L78">
            <v>160</v>
          </cell>
          <cell r="M78">
            <v>100</v>
          </cell>
          <cell r="N78">
            <v>150</v>
          </cell>
          <cell r="W78">
            <v>140.80000000000001</v>
          </cell>
          <cell r="X78">
            <v>240</v>
          </cell>
          <cell r="Y78" t="str">
            <v>SU002985</v>
          </cell>
          <cell r="Z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52</v>
          </cell>
          <cell r="D79">
            <v>493</v>
          </cell>
          <cell r="E79">
            <v>303</v>
          </cell>
          <cell r="F79">
            <v>216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384</v>
          </cell>
          <cell r="K79">
            <v>-81</v>
          </cell>
          <cell r="L79">
            <v>90</v>
          </cell>
          <cell r="M79">
            <v>0</v>
          </cell>
          <cell r="N79">
            <v>50</v>
          </cell>
          <cell r="W79">
            <v>60.6</v>
          </cell>
          <cell r="X79">
            <v>70</v>
          </cell>
          <cell r="Y79" t="str">
            <v>SU002367</v>
          </cell>
          <cell r="Z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2245</v>
          </cell>
          <cell r="D80">
            <v>3695</v>
          </cell>
          <cell r="E80">
            <v>3407</v>
          </cell>
          <cell r="F80">
            <v>2470</v>
          </cell>
          <cell r="G80">
            <v>0</v>
          </cell>
          <cell r="H80">
            <v>0.35</v>
          </cell>
          <cell r="I80">
            <v>40</v>
          </cell>
          <cell r="J80">
            <v>3484</v>
          </cell>
          <cell r="K80">
            <v>-77</v>
          </cell>
          <cell r="L80">
            <v>900</v>
          </cell>
          <cell r="M80">
            <v>0</v>
          </cell>
          <cell r="N80">
            <v>800</v>
          </cell>
          <cell r="W80">
            <v>681.4</v>
          </cell>
          <cell r="X80">
            <v>600</v>
          </cell>
          <cell r="Y80" t="str">
            <v>SU003168</v>
          </cell>
          <cell r="Z80">
            <v>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2358</v>
          </cell>
          <cell r="D81">
            <v>19932</v>
          </cell>
          <cell r="E81">
            <v>14438</v>
          </cell>
          <cell r="F81">
            <v>7766</v>
          </cell>
          <cell r="G81" t="str">
            <v>отк</v>
          </cell>
          <cell r="H81">
            <v>0.35</v>
          </cell>
          <cell r="I81">
            <v>45</v>
          </cell>
          <cell r="J81">
            <v>14496</v>
          </cell>
          <cell r="K81">
            <v>-58</v>
          </cell>
          <cell r="L81">
            <v>2800</v>
          </cell>
          <cell r="M81">
            <v>1000</v>
          </cell>
          <cell r="N81">
            <v>2400</v>
          </cell>
          <cell r="W81">
            <v>2227.6</v>
          </cell>
          <cell r="X81">
            <v>1700</v>
          </cell>
          <cell r="Y81" t="str">
            <v>SU003167</v>
          </cell>
          <cell r="Z81">
            <v>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354</v>
          </cell>
          <cell r="D82">
            <v>1022</v>
          </cell>
          <cell r="E82">
            <v>964</v>
          </cell>
          <cell r="F82">
            <v>405</v>
          </cell>
          <cell r="G82">
            <v>0</v>
          </cell>
          <cell r="H82">
            <v>0.4</v>
          </cell>
          <cell r="I82" t="e">
            <v>#N/A</v>
          </cell>
          <cell r="J82">
            <v>1037</v>
          </cell>
          <cell r="K82">
            <v>-73</v>
          </cell>
          <cell r="L82">
            <v>180</v>
          </cell>
          <cell r="M82">
            <v>200</v>
          </cell>
          <cell r="N82">
            <v>250</v>
          </cell>
          <cell r="W82">
            <v>192.8</v>
          </cell>
          <cell r="X82">
            <v>300</v>
          </cell>
          <cell r="Y82" t="str">
            <v>SU003272</v>
          </cell>
          <cell r="Z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27.57</v>
          </cell>
          <cell r="D83">
            <v>938.81500000000005</v>
          </cell>
          <cell r="E83">
            <v>439.34500000000003</v>
          </cell>
          <cell r="F83">
            <v>512.66099999999994</v>
          </cell>
          <cell r="G83" t="str">
            <v>н</v>
          </cell>
          <cell r="H83">
            <v>1</v>
          </cell>
          <cell r="I83" t="e">
            <v>#N/A</v>
          </cell>
          <cell r="J83">
            <v>445.40600000000001</v>
          </cell>
          <cell r="K83">
            <v>-6.0609999999999786</v>
          </cell>
          <cell r="L83">
            <v>90</v>
          </cell>
          <cell r="M83">
            <v>0</v>
          </cell>
          <cell r="N83">
            <v>0</v>
          </cell>
          <cell r="W83">
            <v>87.869</v>
          </cell>
          <cell r="X83">
            <v>30</v>
          </cell>
          <cell r="Y83" t="str">
            <v>SU003271</v>
          </cell>
          <cell r="Z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131</v>
          </cell>
          <cell r="D84">
            <v>397</v>
          </cell>
          <cell r="E84">
            <v>279</v>
          </cell>
          <cell r="F84">
            <v>248</v>
          </cell>
          <cell r="G84">
            <v>0</v>
          </cell>
          <cell r="H84">
            <v>0.4</v>
          </cell>
          <cell r="I84" t="e">
            <v>#N/A</v>
          </cell>
          <cell r="J84">
            <v>297</v>
          </cell>
          <cell r="K84">
            <v>-18</v>
          </cell>
          <cell r="L84">
            <v>30</v>
          </cell>
          <cell r="M84">
            <v>0</v>
          </cell>
          <cell r="N84">
            <v>40</v>
          </cell>
          <cell r="W84">
            <v>55.8</v>
          </cell>
          <cell r="X84">
            <v>80</v>
          </cell>
          <cell r="Y84" t="str">
            <v>SU003274</v>
          </cell>
          <cell r="Z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43.353000000000002</v>
          </cell>
          <cell r="D85">
            <v>105.486</v>
          </cell>
          <cell r="E85">
            <v>66.491</v>
          </cell>
          <cell r="F85">
            <v>80.869</v>
          </cell>
          <cell r="G85">
            <v>0</v>
          </cell>
          <cell r="H85">
            <v>1</v>
          </cell>
          <cell r="I85" t="e">
            <v>#N/A</v>
          </cell>
          <cell r="J85">
            <v>64.929000000000002</v>
          </cell>
          <cell r="K85">
            <v>1.5619999999999976</v>
          </cell>
          <cell r="L85">
            <v>20</v>
          </cell>
          <cell r="M85">
            <v>0</v>
          </cell>
          <cell r="N85">
            <v>0</v>
          </cell>
          <cell r="W85">
            <v>13.2982</v>
          </cell>
          <cell r="Y85" t="str">
            <v>SU003273</v>
          </cell>
          <cell r="Z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495</v>
          </cell>
          <cell r="D86">
            <v>676</v>
          </cell>
          <cell r="E86">
            <v>732</v>
          </cell>
          <cell r="F86">
            <v>426</v>
          </cell>
          <cell r="G86">
            <v>0</v>
          </cell>
          <cell r="H86">
            <v>0.2</v>
          </cell>
          <cell r="I86" t="e">
            <v>#N/A</v>
          </cell>
          <cell r="J86">
            <v>745</v>
          </cell>
          <cell r="K86">
            <v>-13</v>
          </cell>
          <cell r="L86">
            <v>140</v>
          </cell>
          <cell r="M86">
            <v>100</v>
          </cell>
          <cell r="N86">
            <v>150</v>
          </cell>
          <cell r="W86">
            <v>146.4</v>
          </cell>
          <cell r="X86">
            <v>200</v>
          </cell>
          <cell r="Y86" t="str">
            <v>SU003342</v>
          </cell>
          <cell r="Z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588</v>
          </cell>
          <cell r="D87">
            <v>764</v>
          </cell>
          <cell r="E87">
            <v>1104</v>
          </cell>
          <cell r="F87">
            <v>247</v>
          </cell>
          <cell r="G87">
            <v>0</v>
          </cell>
          <cell r="H87">
            <v>0.3</v>
          </cell>
          <cell r="I87" t="e">
            <v>#N/A</v>
          </cell>
          <cell r="J87">
            <v>1104</v>
          </cell>
          <cell r="K87">
            <v>0</v>
          </cell>
          <cell r="L87">
            <v>160</v>
          </cell>
          <cell r="M87">
            <v>300</v>
          </cell>
          <cell r="N87">
            <v>300</v>
          </cell>
          <cell r="W87">
            <v>220.8</v>
          </cell>
          <cell r="X87">
            <v>500</v>
          </cell>
          <cell r="Y87" t="str">
            <v>SU003336</v>
          </cell>
          <cell r="Z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192.08199999999999</v>
          </cell>
          <cell r="D88">
            <v>510.48</v>
          </cell>
          <cell r="E88">
            <v>513.98500000000001</v>
          </cell>
          <cell r="F88">
            <v>183.495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537.06200000000001</v>
          </cell>
          <cell r="K88">
            <v>-23.076999999999998</v>
          </cell>
          <cell r="L88">
            <v>100</v>
          </cell>
          <cell r="M88">
            <v>200</v>
          </cell>
          <cell r="N88">
            <v>100</v>
          </cell>
          <cell r="W88">
            <v>102.797</v>
          </cell>
          <cell r="X88">
            <v>150</v>
          </cell>
          <cell r="Y88" t="str">
            <v>SU002634</v>
          </cell>
          <cell r="Z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2669.5659999999998</v>
          </cell>
          <cell r="D89">
            <v>4848.9530000000004</v>
          </cell>
          <cell r="E89">
            <v>4193.9040000000005</v>
          </cell>
          <cell r="F89">
            <v>3246.84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4269.04</v>
          </cell>
          <cell r="K89">
            <v>-75.135999999999513</v>
          </cell>
          <cell r="L89">
            <v>800</v>
          </cell>
          <cell r="M89">
            <v>300</v>
          </cell>
          <cell r="N89">
            <v>900</v>
          </cell>
          <cell r="W89">
            <v>838.78080000000011</v>
          </cell>
          <cell r="X89">
            <v>1000</v>
          </cell>
          <cell r="Y89" t="str">
            <v>SU003423</v>
          </cell>
          <cell r="Z89">
            <v>150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3093.384</v>
          </cell>
          <cell r="D90">
            <v>8158.0129999999999</v>
          </cell>
          <cell r="E90">
            <v>7591.8370000000004</v>
          </cell>
          <cell r="F90">
            <v>3588.9569999999999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7746.2380000000003</v>
          </cell>
          <cell r="K90">
            <v>-154.40099999999984</v>
          </cell>
          <cell r="L90">
            <v>1200</v>
          </cell>
          <cell r="M90">
            <v>2800</v>
          </cell>
          <cell r="N90">
            <v>1800</v>
          </cell>
          <cell r="W90">
            <v>1512.3870000000002</v>
          </cell>
          <cell r="X90">
            <v>1400</v>
          </cell>
          <cell r="Y90" t="str">
            <v>SU003420</v>
          </cell>
          <cell r="Z90">
            <v>0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2644.1819999999998</v>
          </cell>
          <cell r="D91">
            <v>8699.9290000000001</v>
          </cell>
          <cell r="E91">
            <v>6378.7709999999997</v>
          </cell>
          <cell r="F91">
            <v>4878.2709999999997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6535.6319999999996</v>
          </cell>
          <cell r="K91">
            <v>-156.86099999999988</v>
          </cell>
          <cell r="L91">
            <v>1500</v>
          </cell>
          <cell r="M91">
            <v>200</v>
          </cell>
          <cell r="N91">
            <v>900</v>
          </cell>
          <cell r="W91">
            <v>1269.81</v>
          </cell>
          <cell r="X91">
            <v>1500</v>
          </cell>
          <cell r="Y91" t="str">
            <v>SU003422</v>
          </cell>
          <cell r="Z91">
            <v>0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116.76900000000001</v>
          </cell>
          <cell r="D92">
            <v>313.858</v>
          </cell>
          <cell r="E92">
            <v>243.83099999999999</v>
          </cell>
          <cell r="F92">
            <v>174.59700000000001</v>
          </cell>
          <cell r="G92">
            <v>0</v>
          </cell>
          <cell r="H92">
            <v>1</v>
          </cell>
          <cell r="I92" t="e">
            <v>#N/A</v>
          </cell>
          <cell r="J92">
            <v>250.792</v>
          </cell>
          <cell r="K92">
            <v>-6.9610000000000127</v>
          </cell>
          <cell r="L92">
            <v>40</v>
          </cell>
          <cell r="M92">
            <v>30</v>
          </cell>
          <cell r="N92">
            <v>40</v>
          </cell>
          <cell r="W92">
            <v>48.766199999999998</v>
          </cell>
          <cell r="X92">
            <v>60</v>
          </cell>
          <cell r="Y92" t="str">
            <v>SU003425</v>
          </cell>
          <cell r="Z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89</v>
          </cell>
          <cell r="D93">
            <v>92</v>
          </cell>
          <cell r="E93">
            <v>129</v>
          </cell>
          <cell r="F93">
            <v>51</v>
          </cell>
          <cell r="G93">
            <v>0</v>
          </cell>
          <cell r="H93">
            <v>0.5</v>
          </cell>
          <cell r="I93" t="e">
            <v>#N/A</v>
          </cell>
          <cell r="J93">
            <v>157</v>
          </cell>
          <cell r="K93">
            <v>-28</v>
          </cell>
          <cell r="L93">
            <v>30</v>
          </cell>
          <cell r="M93">
            <v>50</v>
          </cell>
          <cell r="N93">
            <v>30</v>
          </cell>
          <cell r="W93">
            <v>25.8</v>
          </cell>
          <cell r="X93">
            <v>30</v>
          </cell>
          <cell r="Y93" t="str">
            <v>SU003421</v>
          </cell>
          <cell r="Z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9.2919999999999998</v>
          </cell>
          <cell r="D94">
            <v>67.320999999999998</v>
          </cell>
          <cell r="E94">
            <v>14.648</v>
          </cell>
          <cell r="F94">
            <v>57.597000000000001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22.9</v>
          </cell>
          <cell r="K94">
            <v>-8.2519999999999989</v>
          </cell>
          <cell r="L94">
            <v>0</v>
          </cell>
          <cell r="M94">
            <v>0</v>
          </cell>
          <cell r="N94">
            <v>0</v>
          </cell>
          <cell r="W94">
            <v>2.9295999999999998</v>
          </cell>
          <cell r="Y94" t="str">
            <v>SU002970</v>
          </cell>
          <cell r="Z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564</v>
          </cell>
          <cell r="D95">
            <v>2180</v>
          </cell>
          <cell r="E95">
            <v>1863</v>
          </cell>
          <cell r="F95">
            <v>842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1920</v>
          </cell>
          <cell r="K95">
            <v>-57</v>
          </cell>
          <cell r="L95">
            <v>250</v>
          </cell>
          <cell r="M95">
            <v>350</v>
          </cell>
          <cell r="N95">
            <v>400</v>
          </cell>
          <cell r="W95">
            <v>301.8</v>
          </cell>
          <cell r="X95">
            <v>300</v>
          </cell>
          <cell r="Y95" t="str">
            <v>SU002944</v>
          </cell>
          <cell r="Z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296</v>
          </cell>
          <cell r="D96">
            <v>1155</v>
          </cell>
          <cell r="E96">
            <v>949</v>
          </cell>
          <cell r="F96">
            <v>479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982</v>
          </cell>
          <cell r="K96">
            <v>-33</v>
          </cell>
          <cell r="L96">
            <v>160</v>
          </cell>
          <cell r="M96">
            <v>220</v>
          </cell>
          <cell r="N96">
            <v>200</v>
          </cell>
          <cell r="W96">
            <v>189.8</v>
          </cell>
          <cell r="X96">
            <v>300</v>
          </cell>
          <cell r="Y96" t="str">
            <v>SU002942</v>
          </cell>
          <cell r="Z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360</v>
          </cell>
          <cell r="D97">
            <v>1846</v>
          </cell>
          <cell r="E97">
            <v>1338</v>
          </cell>
          <cell r="F97">
            <v>843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1369</v>
          </cell>
          <cell r="K97">
            <v>-31</v>
          </cell>
          <cell r="L97">
            <v>250</v>
          </cell>
          <cell r="M97">
            <v>0</v>
          </cell>
          <cell r="N97">
            <v>280</v>
          </cell>
          <cell r="W97">
            <v>247.2</v>
          </cell>
          <cell r="X97">
            <v>400</v>
          </cell>
          <cell r="Y97" t="str">
            <v>SU002946</v>
          </cell>
          <cell r="Z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210</v>
          </cell>
          <cell r="D98">
            <v>1187</v>
          </cell>
          <cell r="E98">
            <v>875</v>
          </cell>
          <cell r="F98">
            <v>499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921</v>
          </cell>
          <cell r="K98">
            <v>-46</v>
          </cell>
          <cell r="L98">
            <v>120</v>
          </cell>
          <cell r="M98">
            <v>200</v>
          </cell>
          <cell r="N98">
            <v>200</v>
          </cell>
          <cell r="W98">
            <v>175</v>
          </cell>
          <cell r="X98">
            <v>250</v>
          </cell>
          <cell r="Y98" t="str">
            <v>SU002948</v>
          </cell>
          <cell r="Z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str">
            <v>SU003573</v>
          </cell>
          <cell r="Z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9</v>
          </cell>
          <cell r="F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1.8</v>
          </cell>
          <cell r="X100">
            <v>10</v>
          </cell>
          <cell r="Y100" t="str">
            <v>SU003829</v>
          </cell>
          <cell r="Z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591</v>
          </cell>
          <cell r="D101">
            <v>586</v>
          </cell>
          <cell r="E101">
            <v>439</v>
          </cell>
          <cell r="F101">
            <v>722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457</v>
          </cell>
          <cell r="K101">
            <v>-18</v>
          </cell>
          <cell r="L101">
            <v>0</v>
          </cell>
          <cell r="M101">
            <v>0</v>
          </cell>
          <cell r="N101">
            <v>0</v>
          </cell>
          <cell r="W101">
            <v>87.8</v>
          </cell>
          <cell r="X101">
            <v>100</v>
          </cell>
          <cell r="Y101" t="str">
            <v>SU003921</v>
          </cell>
          <cell r="Z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529</v>
          </cell>
          <cell r="D102">
            <v>443</v>
          </cell>
          <cell r="E102">
            <v>479</v>
          </cell>
          <cell r="F102">
            <v>482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497</v>
          </cell>
          <cell r="K102">
            <v>-18</v>
          </cell>
          <cell r="L102">
            <v>0</v>
          </cell>
          <cell r="M102">
            <v>200</v>
          </cell>
          <cell r="N102">
            <v>100</v>
          </cell>
          <cell r="W102">
            <v>95.8</v>
          </cell>
          <cell r="X102">
            <v>100</v>
          </cell>
          <cell r="Y102" t="str">
            <v>SU003895</v>
          </cell>
          <cell r="Z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57</v>
          </cell>
          <cell r="D103">
            <v>420</v>
          </cell>
          <cell r="E103">
            <v>333</v>
          </cell>
          <cell r="F103">
            <v>135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454</v>
          </cell>
          <cell r="K103">
            <v>-121</v>
          </cell>
          <cell r="L103">
            <v>100</v>
          </cell>
          <cell r="M103">
            <v>300</v>
          </cell>
          <cell r="N103">
            <v>100</v>
          </cell>
          <cell r="W103">
            <v>66.599999999999994</v>
          </cell>
          <cell r="Y103" t="str">
            <v>SU003920</v>
          </cell>
          <cell r="Z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995</v>
          </cell>
          <cell r="D104">
            <v>937</v>
          </cell>
          <cell r="E104">
            <v>715</v>
          </cell>
          <cell r="F104">
            <v>1204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746</v>
          </cell>
          <cell r="K104">
            <v>-31</v>
          </cell>
          <cell r="L104">
            <v>0</v>
          </cell>
          <cell r="M104">
            <v>0</v>
          </cell>
          <cell r="N104">
            <v>0</v>
          </cell>
          <cell r="W104">
            <v>143</v>
          </cell>
          <cell r="X104">
            <v>150</v>
          </cell>
          <cell r="Y104" t="str">
            <v>SU003893</v>
          </cell>
          <cell r="Z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901</v>
          </cell>
          <cell r="D105">
            <v>655</v>
          </cell>
          <cell r="E105">
            <v>812</v>
          </cell>
          <cell r="F105">
            <v>727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849</v>
          </cell>
          <cell r="K105">
            <v>-37</v>
          </cell>
          <cell r="L105">
            <v>100</v>
          </cell>
          <cell r="M105">
            <v>200</v>
          </cell>
          <cell r="N105">
            <v>200</v>
          </cell>
          <cell r="W105">
            <v>162.4</v>
          </cell>
          <cell r="X105">
            <v>300</v>
          </cell>
          <cell r="Y105" t="str">
            <v>SU003894</v>
          </cell>
          <cell r="Z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646</v>
          </cell>
          <cell r="D106">
            <v>1020</v>
          </cell>
          <cell r="E106">
            <v>637</v>
          </cell>
          <cell r="F106">
            <v>1020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667</v>
          </cell>
          <cell r="K106">
            <v>-30</v>
          </cell>
          <cell r="L106">
            <v>0</v>
          </cell>
          <cell r="M106">
            <v>0</v>
          </cell>
          <cell r="N106">
            <v>0</v>
          </cell>
          <cell r="W106">
            <v>127.4</v>
          </cell>
          <cell r="X106">
            <v>200</v>
          </cell>
          <cell r="Y106" t="str">
            <v>SU003896</v>
          </cell>
          <cell r="Z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542</v>
          </cell>
          <cell r="D107">
            <v>423</v>
          </cell>
          <cell r="E107">
            <v>497</v>
          </cell>
          <cell r="F107">
            <v>461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504</v>
          </cell>
          <cell r="K107">
            <v>-7</v>
          </cell>
          <cell r="L107">
            <v>100</v>
          </cell>
          <cell r="M107">
            <v>100</v>
          </cell>
          <cell r="N107">
            <v>100</v>
          </cell>
          <cell r="W107">
            <v>99.4</v>
          </cell>
          <cell r="X107">
            <v>200</v>
          </cell>
          <cell r="Y107" t="str">
            <v>SU003925</v>
          </cell>
          <cell r="Z107">
            <v>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396</v>
          </cell>
          <cell r="D108">
            <v>503</v>
          </cell>
          <cell r="E108">
            <v>654</v>
          </cell>
          <cell r="F108">
            <v>45</v>
          </cell>
          <cell r="G108">
            <v>0</v>
          </cell>
          <cell r="H108">
            <v>0</v>
          </cell>
          <cell r="I108" t="e">
            <v>#N/A</v>
          </cell>
          <cell r="J108">
            <v>672</v>
          </cell>
          <cell r="K108">
            <v>-18</v>
          </cell>
          <cell r="L108">
            <v>0</v>
          </cell>
          <cell r="M108">
            <v>0</v>
          </cell>
          <cell r="N108">
            <v>0</v>
          </cell>
          <cell r="W108">
            <v>130.80000000000001</v>
          </cell>
          <cell r="Z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566</v>
          </cell>
          <cell r="D109">
            <v>1356</v>
          </cell>
          <cell r="E109">
            <v>2154</v>
          </cell>
          <cell r="F109">
            <v>-267</v>
          </cell>
          <cell r="G109">
            <v>0</v>
          </cell>
          <cell r="H109">
            <v>0</v>
          </cell>
          <cell r="I109" t="e">
            <v>#N/A</v>
          </cell>
          <cell r="J109">
            <v>2220</v>
          </cell>
          <cell r="K109">
            <v>-66</v>
          </cell>
          <cell r="L109">
            <v>0</v>
          </cell>
          <cell r="M109">
            <v>0</v>
          </cell>
          <cell r="N109">
            <v>0</v>
          </cell>
          <cell r="W109">
            <v>430.8</v>
          </cell>
          <cell r="Z10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19.09.2025 - 19.09.2025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125.614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141.84899999999999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514.38099999999997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129.773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1205.575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49.465000000000003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339.11399999999998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86.710999999999999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28.954000000000001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35.082999999999998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128.91900000000001</v>
          </cell>
        </row>
        <row r="29">
          <cell r="A29" t="str">
            <v xml:space="preserve"> 247  Сардельки Нежные, ВЕС.  ПОКОМ</v>
          </cell>
          <cell r="D29">
            <v>25.952000000000002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32.381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523.71400000000006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28.434000000000001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84.158000000000001</v>
          </cell>
        </row>
        <row r="34">
          <cell r="A34" t="str">
            <v xml:space="preserve"> 263  Шпикачки Стародворские, ВЕС.  ПОКОМ</v>
          </cell>
          <cell r="D34">
            <v>23.196000000000002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1.7809999999999999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641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266.16300000000001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61.491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514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51.304000000000002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110.28400000000001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242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63.606000000000002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227.958</v>
          </cell>
        </row>
        <row r="53">
          <cell r="A53" t="str">
            <v xml:space="preserve"> 316  Колбаса Нежная ТМ Зареченские ВЕС  ПОКОМ</v>
          </cell>
          <cell r="D53">
            <v>6.04</v>
          </cell>
        </row>
        <row r="54">
          <cell r="A54" t="str">
            <v xml:space="preserve"> 318  Сосиски Датские ТМ Зареченские, ВЕС  ПОКОМ</v>
          </cell>
          <cell r="D54">
            <v>1034.3219999999999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707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955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300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123.08499999999999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70</v>
          </cell>
        </row>
        <row r="62">
          <cell r="A62" t="str">
            <v xml:space="preserve"> 335  Колбаса Сливушка ТМ Вязанка. ВЕС.  ПОКОМ </v>
          </cell>
          <cell r="D62">
            <v>35.258000000000003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663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129.279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44.954000000000001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310.11599999999999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76.566999999999993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165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676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117.01300000000001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64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18.817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188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80.475999999999999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757.49599999999998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1250.4000000000001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1158.2560000000001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29.975999999999999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17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249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140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1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73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115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140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116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56</v>
          </cell>
        </row>
        <row r="105">
          <cell r="A105" t="str">
            <v>3215 ВЕТЧ.МЯСНАЯ Папа может п/о 0.4кг 8шт.    ОСТАНКИНО</v>
          </cell>
          <cell r="D105">
            <v>130</v>
          </cell>
        </row>
        <row r="106">
          <cell r="A106" t="str">
            <v>3684 ПРЕСИЖН с/к в/у 1/250 8шт.   ОСТАНКИНО</v>
          </cell>
          <cell r="D106">
            <v>22</v>
          </cell>
        </row>
        <row r="107">
          <cell r="A107" t="str">
            <v>4063 МЯСНАЯ Папа может вар п/о_Л   ОСТАНКИНО</v>
          </cell>
          <cell r="D107">
            <v>236.119</v>
          </cell>
        </row>
        <row r="108">
          <cell r="A108" t="str">
            <v>4117 ЭКСТРА Папа может с/к в/у_Л   ОСТАНКИНО</v>
          </cell>
          <cell r="D108">
            <v>5.96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18.747</v>
          </cell>
        </row>
        <row r="110">
          <cell r="A110" t="str">
            <v>4813 ФИЛЕЙНАЯ Папа может вар п/о_Л   ОСТАНКИНО</v>
          </cell>
          <cell r="D110">
            <v>114.75700000000001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112.137</v>
          </cell>
        </row>
        <row r="113">
          <cell r="A113" t="str">
            <v>5247 РУССКАЯ ПРЕМИУМ вар б/о мгс_30с ОСТАНКИНО</v>
          </cell>
          <cell r="D113">
            <v>9.016</v>
          </cell>
        </row>
        <row r="114">
          <cell r="A114" t="str">
            <v>5483 ЭКСТРА Папа может с/к в/у 1/250 8шт.   ОСТАНКИНО</v>
          </cell>
          <cell r="D114">
            <v>166</v>
          </cell>
        </row>
        <row r="115">
          <cell r="A115" t="str">
            <v>5544 Сервелат Финский в/к в/у_45с НОВАЯ ОСТАНКИНО</v>
          </cell>
          <cell r="D115">
            <v>216.07599999999999</v>
          </cell>
        </row>
        <row r="116">
          <cell r="A116" t="str">
            <v>5679 САЛЯМИ ИТАЛЬЯНСКАЯ с/к в/у 1/150_60с ОСТАНКИНО</v>
          </cell>
          <cell r="D116">
            <v>59</v>
          </cell>
        </row>
        <row r="117">
          <cell r="A117" t="str">
            <v>5682 САЛЯМИ МЕЛКОЗЕРНЕНАЯ с/к в/у 1/120_60с   ОСТАНКИНО</v>
          </cell>
          <cell r="D117">
            <v>391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18.065999999999999</v>
          </cell>
        </row>
        <row r="120">
          <cell r="A120" t="str">
            <v>5851 ЭКСТРА Папа может вар п/о   ОСТАНКИНО</v>
          </cell>
          <cell r="D120">
            <v>60.615000000000002</v>
          </cell>
        </row>
        <row r="121">
          <cell r="A121" t="str">
            <v>5931 ОХОТНИЧЬЯ Папа может с/к в/у 1/220 8шт.   ОСТАНКИНО</v>
          </cell>
          <cell r="D121">
            <v>312</v>
          </cell>
        </row>
        <row r="122">
          <cell r="A122" t="str">
            <v>5992 ВРЕМЯ ОКРОШКИ Папа может вар п/о 0.4кг   ОСТАНКИНО</v>
          </cell>
          <cell r="D122">
            <v>255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224</v>
          </cell>
        </row>
        <row r="125">
          <cell r="A125" t="str">
            <v>6228 МЯСНОЕ АССОРТИ к/з с/н мгс 1/90 10шт.  ОСТАНКИНО</v>
          </cell>
          <cell r="D125">
            <v>145</v>
          </cell>
        </row>
        <row r="126">
          <cell r="A126" t="str">
            <v>6247 ДОМАШНЯЯ Папа может вар п/о 0,4кг 8шт.  ОСТАНКИНО</v>
          </cell>
          <cell r="D126">
            <v>20</v>
          </cell>
        </row>
        <row r="127">
          <cell r="A127" t="str">
            <v>6268 ГОВЯЖЬЯ Папа может вар п/о 0,4кг 8 шт.  ОСТАНКИНО</v>
          </cell>
          <cell r="D127">
            <v>154</v>
          </cell>
        </row>
        <row r="128">
          <cell r="A128" t="str">
            <v>6279 КОРЕЙКА ПО-ОСТ.к/в в/с с/н в/у 1/150_45с  ОСТАНКИНО</v>
          </cell>
          <cell r="D128">
            <v>130</v>
          </cell>
        </row>
        <row r="129">
          <cell r="A129" t="str">
            <v>6303 МЯСНЫЕ Папа может сос п/о мгс 1.5*3  ОСТАНКИНО</v>
          </cell>
          <cell r="D129">
            <v>63.494</v>
          </cell>
        </row>
        <row r="130">
          <cell r="A130" t="str">
            <v>6324 ДОКТОРСКАЯ ГОСТ вар п/о 0.4кг 8шт.  ОСТАНКИНО</v>
          </cell>
          <cell r="D130">
            <v>5</v>
          </cell>
        </row>
        <row r="131">
          <cell r="A131" t="str">
            <v>6325 ДОКТОРСКАЯ ПРЕМИУМ вар п/о 0.4кг 8шт.  ОСТАНКИНО</v>
          </cell>
          <cell r="D131">
            <v>227</v>
          </cell>
        </row>
        <row r="132">
          <cell r="A132" t="str">
            <v>6333 МЯСНАЯ Папа может вар п/о 0.4кг 8шт.  ОСТАНКИНО</v>
          </cell>
          <cell r="D132">
            <v>784</v>
          </cell>
        </row>
        <row r="133">
          <cell r="A133" t="str">
            <v>6340 ДОМАШНИЙ РЕЦЕПТ Коровино 0.5кг 8шт.  ОСТАНКИНО</v>
          </cell>
          <cell r="D133">
            <v>80</v>
          </cell>
        </row>
        <row r="134">
          <cell r="A134" t="str">
            <v>6353 ЭКСТРА Папа может вар п/о 0.4кг 8шт.  ОСТАНКИНО</v>
          </cell>
          <cell r="D134">
            <v>350</v>
          </cell>
        </row>
        <row r="135">
          <cell r="A135" t="str">
            <v>6392 ФИЛЕЙНАЯ Папа может вар п/о 0.4кг. ОСТАНКИНО</v>
          </cell>
          <cell r="D135">
            <v>664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440</v>
          </cell>
        </row>
        <row r="138">
          <cell r="A138" t="str">
            <v>6454 АРОМАТНАЯ с/к с/н в/у 1/100 10шт.  ОСТАНКИНО</v>
          </cell>
          <cell r="D138">
            <v>338</v>
          </cell>
        </row>
        <row r="139">
          <cell r="A139" t="str">
            <v>6459 СЕРВЕЛАТ ШВЕЙЦАРСК. в/к с/н в/у 1/100*10  ОСТАНКИНО</v>
          </cell>
          <cell r="D139">
            <v>275</v>
          </cell>
        </row>
        <row r="140">
          <cell r="A140" t="str">
            <v>6470 ВЕТЧ.МРАМОРНАЯ в/у_45с  ОСТАНКИНО</v>
          </cell>
          <cell r="D140">
            <v>15.895</v>
          </cell>
        </row>
        <row r="141">
          <cell r="A141" t="str">
            <v>6495 ВЕТЧ.МРАМОРНАЯ в/у срез 0.3кг 6шт_45с  ОСТАНКИНО</v>
          </cell>
          <cell r="D141">
            <v>147</v>
          </cell>
        </row>
        <row r="142">
          <cell r="A142" t="str">
            <v>6527 ШПИКАЧКИ СОЧНЫЕ ПМ сар б/о мгс 1*3 45с ОСТАНКИНО</v>
          </cell>
          <cell r="D142">
            <v>69.070999999999998</v>
          </cell>
        </row>
        <row r="143">
          <cell r="A143" t="str">
            <v>6528 ШПИКАЧКИ СОЧНЫЕ ПМ сар б/о мгс 0.4кг 45с  ОСТАНКИНО</v>
          </cell>
          <cell r="D143">
            <v>6</v>
          </cell>
        </row>
        <row r="144">
          <cell r="A144" t="str">
            <v>6609 С ГОВЯДИНОЙ ПМ сар б/о мгс 0.4кг_45с ОСТАНКИНО</v>
          </cell>
          <cell r="D144">
            <v>5</v>
          </cell>
        </row>
        <row r="145">
          <cell r="A145" t="str">
            <v>6616 МОЛОЧНЫЕ КЛАССИЧЕСКИЕ сос п/о в/у 0.3кг  ОСТАНКИНО</v>
          </cell>
          <cell r="D145">
            <v>582</v>
          </cell>
        </row>
        <row r="146">
          <cell r="A146" t="str">
            <v>6697 СЕРВЕЛАТ ФИНСКИЙ ПМ в/к в/у 0,35кг 8шт.  ОСТАНКИНО</v>
          </cell>
          <cell r="D146">
            <v>885</v>
          </cell>
        </row>
        <row r="147">
          <cell r="A147" t="str">
            <v>6713 СОЧНЫЙ ГРИЛЬ ПМ сос п/о мгс 0.41кг 8шт.  ОСТАНКИНО</v>
          </cell>
          <cell r="D147">
            <v>405</v>
          </cell>
        </row>
        <row r="148">
          <cell r="A148" t="str">
            <v>6724 МОЛОЧНЫЕ ПМ сос п/о мгс 0.41кг 10шт.  ОСТАНКИНО</v>
          </cell>
          <cell r="D148">
            <v>144</v>
          </cell>
        </row>
        <row r="149">
          <cell r="A149" t="str">
            <v>6765 РУБЛЕНЫЕ сос ц/о мгс 0.36кг 6шт.  ОСТАНКИНО</v>
          </cell>
          <cell r="D149">
            <v>104</v>
          </cell>
        </row>
        <row r="150">
          <cell r="A150" t="str">
            <v>6785 ВЕНСКАЯ САЛЯМИ п/к в/у 0.33кг 8шт.  ОСТАНКИНО</v>
          </cell>
          <cell r="D150">
            <v>35</v>
          </cell>
        </row>
        <row r="151">
          <cell r="A151" t="str">
            <v>6787 СЕРВЕЛАТ КРЕМЛЕВСКИЙ в/к в/у 0,33кг 8шт.  ОСТАНКИНО</v>
          </cell>
          <cell r="D151">
            <v>50</v>
          </cell>
        </row>
        <row r="152">
          <cell r="A152" t="str">
            <v>6793 БАЛЫКОВАЯ в/к в/у 0,33кг 8шт.  ОСТАНКИНО</v>
          </cell>
          <cell r="D152">
            <v>139</v>
          </cell>
        </row>
        <row r="153">
          <cell r="A153" t="str">
            <v>6829 МОЛОЧНЫЕ КЛАССИЧЕСКИЕ сос п/о мгс 2*4_С  ОСТАНКИНО</v>
          </cell>
          <cell r="D153">
            <v>194.08099999999999</v>
          </cell>
        </row>
        <row r="154">
          <cell r="A154" t="str">
            <v>6837 ФИЛЕЙНЫЕ Папа Может сос ц/о мгс 0.4кг  ОСТАНКИНО</v>
          </cell>
          <cell r="D154">
            <v>353</v>
          </cell>
        </row>
        <row r="155">
          <cell r="A155" t="str">
            <v>6842 ДЫМОВИЦА ИЗ ОКОРОКА к/в мл/к в/у 0,3кг  ОСТАНКИНО</v>
          </cell>
          <cell r="D155">
            <v>36</v>
          </cell>
        </row>
        <row r="156">
          <cell r="A156" t="str">
            <v>6861 ДОМАШНИЙ РЕЦЕПТ Коровино вар п/о  ОСТАНКИНО</v>
          </cell>
          <cell r="D156">
            <v>271.98899999999998</v>
          </cell>
        </row>
        <row r="157">
          <cell r="A157" t="str">
            <v>6866 ВЕТЧ.НЕЖНАЯ Коровино п/о_Маяк  ОСТАНКИНО</v>
          </cell>
          <cell r="D157">
            <v>87.998000000000005</v>
          </cell>
        </row>
        <row r="158">
          <cell r="A158" t="str">
            <v>7001 КЛАССИЧЕСКИЕ Папа может сар б/о мгс 1*3  ОСТАНКИНО</v>
          </cell>
          <cell r="D158">
            <v>34.948</v>
          </cell>
        </row>
        <row r="159">
          <cell r="A159" t="str">
            <v>7040 С ИНДЕЙКОЙ ПМ сос ц/о в/у 1/270 8шт.  ОСТАНКИНО</v>
          </cell>
          <cell r="D159">
            <v>22</v>
          </cell>
        </row>
        <row r="160">
          <cell r="A160" t="str">
            <v>7059 ШПИКАЧКИ СОЧНЫЕ С БЕК. п/о мгс 0.3кг_60с  ОСТАНКИНО</v>
          </cell>
          <cell r="D160">
            <v>148</v>
          </cell>
        </row>
        <row r="161">
          <cell r="A161" t="str">
            <v>7066 СОЧНЫЕ ПМ сос п/о мгс 0.41кг 10шт_50с  ОСТАНКИНО</v>
          </cell>
          <cell r="D161">
            <v>1308</v>
          </cell>
        </row>
        <row r="162">
          <cell r="A162" t="str">
            <v>7070 СОЧНЫЕ ПМ сос п/о мгс 1.5*4_А_50с  ОСТАНКИНО</v>
          </cell>
          <cell r="D162">
            <v>591.93299999999999</v>
          </cell>
        </row>
        <row r="163">
          <cell r="A163" t="str">
            <v>7073 МОЛОЧ.ПРЕМИУМ ПМ сос п/о в/у 1/350_50с  ОСТАНКИНО</v>
          </cell>
          <cell r="D163">
            <v>406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30.738</v>
          </cell>
        </row>
        <row r="166">
          <cell r="A166" t="str">
            <v>7077 МЯСНЫЕ С ГОВЯД.ПМ сос п/о мгс 0.4кг_50с  ОСТАНКИНО</v>
          </cell>
          <cell r="D166">
            <v>465</v>
          </cell>
        </row>
        <row r="167">
          <cell r="A167" t="str">
            <v>7080 СЛИВОЧНЫЕ ПМ сос п/о мгс 0.41кг 10шт. 50с  ОСТАНКИНО</v>
          </cell>
          <cell r="D167">
            <v>769</v>
          </cell>
        </row>
        <row r="168">
          <cell r="A168" t="str">
            <v>7082 СЛИВОЧНЫЕ ПМ сос п/о мгс 1.5*4_50с  ОСТАНКИНО</v>
          </cell>
          <cell r="D168">
            <v>21.785</v>
          </cell>
        </row>
        <row r="169">
          <cell r="A169" t="str">
            <v>7087 ШПИК С ЧЕСНОК.И ПЕРЦЕМ к/в в/у 0.3кг_50с  ОСТАНКИНО</v>
          </cell>
          <cell r="D169">
            <v>82</v>
          </cell>
        </row>
        <row r="170">
          <cell r="A170" t="str">
            <v>7090 СВИНИНА ПО-ДОМ. к/в мл/к в/у 0.3кг_50с  ОСТАНКИНО</v>
          </cell>
          <cell r="D170">
            <v>122</v>
          </cell>
        </row>
        <row r="171">
          <cell r="A171" t="str">
            <v>7092 БЕКОН Папа может с/к с/н в/у 1/140_50с  ОСТАНКИНО</v>
          </cell>
          <cell r="D171">
            <v>139</v>
          </cell>
        </row>
        <row r="172">
          <cell r="A172" t="str">
            <v>7107 САН-РЕМО с/в с/н мгс 1/90 12шт.  ОСТАНКИНО</v>
          </cell>
          <cell r="D172">
            <v>35</v>
          </cell>
        </row>
        <row r="173">
          <cell r="A173" t="str">
            <v>7147 САЛЬЧИЧОН Останкино с/к в/у 1/220 8шт.  ОСТАНКИНО</v>
          </cell>
          <cell r="D173">
            <v>23</v>
          </cell>
        </row>
        <row r="174">
          <cell r="A174" t="str">
            <v>7149 БАЛЫКОВАЯ Коровино п/к в/у 0.84кг_50с  ОСТАНКИНО</v>
          </cell>
          <cell r="D174">
            <v>6</v>
          </cell>
        </row>
        <row r="175">
          <cell r="A175" t="str">
            <v>7154 СЕРВЕЛАТ ЗЕРНИСТЫЙ ПМ в/к в/у 0.35кг_50с  ОСТАНКИНО</v>
          </cell>
          <cell r="D175">
            <v>560</v>
          </cell>
        </row>
        <row r="176">
          <cell r="A176" t="str">
            <v>7166 СЕРВЕЛТ ОХОТНИЧИЙ ПМ в/к в/у_50с  ОСТАНКИНО</v>
          </cell>
          <cell r="D176">
            <v>91.430999999999997</v>
          </cell>
        </row>
        <row r="177">
          <cell r="A177" t="str">
            <v>7169 СЕРВЕЛАТ ОХОТНИЧИЙ ПМ в/к в/у 0.35кг_50с  ОСТАНКИНО</v>
          </cell>
          <cell r="D177">
            <v>657</v>
          </cell>
        </row>
        <row r="178">
          <cell r="A178" t="str">
            <v>7187 ГРУДИНКА ПРЕМИУМ к/в мл/к в/у 0,3кг_50с ОСТАНКИНО</v>
          </cell>
          <cell r="D178">
            <v>246</v>
          </cell>
        </row>
        <row r="179">
          <cell r="A179" t="str">
            <v>7231 КЛАССИЧЕСКАЯ ПМ вар п/о 0,3кг 8шт_209к ОСТАНКИНО</v>
          </cell>
          <cell r="D179">
            <v>452</v>
          </cell>
        </row>
        <row r="180">
          <cell r="A180" t="str">
            <v>7232 БОЯNСКАЯ ПМ п/к в/у 0,28кг 8шт_209к ОСТАНКИНО</v>
          </cell>
          <cell r="D180">
            <v>333</v>
          </cell>
        </row>
        <row r="181">
          <cell r="A181" t="str">
            <v>7235 ВЕТЧ.КЛАССИЧЕСКАЯ ПМ п/о 0,35кг 8шт_209к ОСТАНКИНО</v>
          </cell>
          <cell r="D181">
            <v>13</v>
          </cell>
        </row>
        <row r="182">
          <cell r="A182" t="str">
            <v>7236 СЕРВЕЛАТ КАРЕЛЬСКИЙ в/к в/у 0,28кг_209к ОСТАНКИНО</v>
          </cell>
          <cell r="D182">
            <v>1041</v>
          </cell>
        </row>
        <row r="183">
          <cell r="A183" t="str">
            <v>7241 САЛЯМИ Папа может п/к в/у 0,28кг_209к ОСТАНКИНО</v>
          </cell>
          <cell r="D183">
            <v>208</v>
          </cell>
        </row>
        <row r="184">
          <cell r="A184" t="str">
            <v>7245 ВЕТЧ.ФИЛЕЙНАЯ ПМ п/о 0,4кг 8шт ОСТАНКИНО</v>
          </cell>
          <cell r="D184">
            <v>10</v>
          </cell>
        </row>
        <row r="185">
          <cell r="A185" t="str">
            <v>7271 МЯСНЫЕ С ГОВЯДИНОЙ ПМ сос п/о мгс 1.5*4 ВЕС  ОСТАНКИНО</v>
          </cell>
          <cell r="D185">
            <v>15.601000000000001</v>
          </cell>
        </row>
        <row r="186">
          <cell r="A186" t="str">
            <v>7284 ДЛЯ ДЕТЕЙ сос п/о мгс 0,33кг 6шт  ОСТАНКИНО</v>
          </cell>
          <cell r="D186">
            <v>29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45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44</v>
          </cell>
        </row>
        <row r="189">
          <cell r="A189" t="str">
            <v>Балыковая с/к 200 гр. срез "Эликатессе" термоформ.пак.  СПК</v>
          </cell>
          <cell r="D189">
            <v>26</v>
          </cell>
        </row>
        <row r="190">
          <cell r="A190" t="str">
            <v>БОНУС МОЛОЧНЫЕ КЛАССИЧЕСКИЕ сос п/о в/у 0.3кг (6084)  ОСТАНКИНО</v>
          </cell>
          <cell r="D190">
            <v>21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6.2969999999999997</v>
          </cell>
        </row>
        <row r="192">
          <cell r="A192" t="str">
            <v>БОНУС СОЧНЫЕ Папа может сос п/о мгс 1.5*4 (6954)  ОСТАНКИНО</v>
          </cell>
          <cell r="D192">
            <v>46.015999999999998</v>
          </cell>
        </row>
        <row r="193">
          <cell r="A193" t="str">
            <v>БОНУС СОЧНЫЕ сос п/о мгс 0.41кг_UZ (6087)  ОСТАНКИНО</v>
          </cell>
          <cell r="D193">
            <v>34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99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316</v>
          </cell>
        </row>
        <row r="196">
          <cell r="A196" t="str">
            <v>Бутербродная вареная 0,47 кг шт.  СПК</v>
          </cell>
          <cell r="D196">
            <v>2</v>
          </cell>
        </row>
        <row r="197">
          <cell r="A197" t="str">
            <v>Ветчина Альтаирская Столовая (для ХОРЕКА)  СПК</v>
          </cell>
          <cell r="D197">
            <v>1.204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33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82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249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3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273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139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13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Дельгаро с/в "Эликатессе" 140 гр.шт.  СПК</v>
          </cell>
          <cell r="D208">
            <v>14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51</v>
          </cell>
        </row>
        <row r="210">
          <cell r="A210" t="str">
            <v>Докторская вареная в/с 0,47 кг шт.  СПК</v>
          </cell>
          <cell r="D210">
            <v>6</v>
          </cell>
        </row>
        <row r="211">
          <cell r="A211" t="str">
            <v>Докторская вареная термоус.пак. "Высокий вкус"  СПК</v>
          </cell>
          <cell r="D211">
            <v>8.5310000000000006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38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78</v>
          </cell>
        </row>
        <row r="216">
          <cell r="A216" t="str">
            <v>Карбонад Юбилейный термоус.пак.  СПК</v>
          </cell>
          <cell r="D216">
            <v>11.701000000000001</v>
          </cell>
        </row>
        <row r="217">
          <cell r="A217" t="str">
            <v>Классическая с/к 80 гр.шт.нар. (лоток с ср.защ.атм.)  СПК</v>
          </cell>
          <cell r="D217">
            <v>68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10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127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95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115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140</v>
          </cell>
        </row>
        <row r="224">
          <cell r="A224" t="str">
            <v>Ла Фаворте с/в "Эликатессе" 140 гр.шт.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-2.8780000000000001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40.700000000000003</v>
          </cell>
        </row>
        <row r="227">
          <cell r="A227" t="str">
            <v>Мини-чебуречки с мясом ВЕС 5,5кг ТМ Зареченские  ПОКОМ</v>
          </cell>
          <cell r="D227">
            <v>16.5</v>
          </cell>
        </row>
        <row r="228">
          <cell r="A228" t="str">
            <v>Мини-шарики с курочкой и сыром ТМ Зареченские ВЕС  ПОКОМ</v>
          </cell>
          <cell r="D228">
            <v>18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639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465</v>
          </cell>
        </row>
        <row r="232">
          <cell r="A232" t="str">
            <v>Наггетсы с куриным филе и сыром ТМ Вязанка 0,25 кг ПОКОМ</v>
          </cell>
          <cell r="D232">
            <v>414</v>
          </cell>
        </row>
        <row r="233">
          <cell r="A233" t="str">
            <v>Наггетсы Хрустящие ТМ Зареченские. ВЕС ПОКОМ</v>
          </cell>
          <cell r="D233">
            <v>198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49</v>
          </cell>
        </row>
        <row r="235">
          <cell r="A235" t="str">
            <v>Оригинальная с перцем с/к  СПК</v>
          </cell>
          <cell r="D235">
            <v>39.701999999999998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48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27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243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35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319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398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121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35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530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97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123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348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182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683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23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114</v>
          </cell>
        </row>
        <row r="252">
          <cell r="A252" t="str">
            <v>Пельмени Зареченские сфера 5 кг.  ПОКОМ</v>
          </cell>
          <cell r="D252">
            <v>15</v>
          </cell>
        </row>
        <row r="253">
          <cell r="A253" t="str">
            <v>Пельмени Медвежьи ушки с фермерскими сливками 0,7кг  ПОКОМ</v>
          </cell>
          <cell r="D253">
            <v>33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94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51</v>
          </cell>
        </row>
        <row r="256">
          <cell r="A256" t="str">
            <v>Пельмени Отборные с говядиной 0,9 кг НОВА ТМ Стародворье ТС Медвежье ушко  ПОКОМ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111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3,7кг ВЕС ТМ Зареченские  ПОКОМ</v>
          </cell>
          <cell r="D260">
            <v>18.5</v>
          </cell>
        </row>
        <row r="261">
          <cell r="A261" t="str">
            <v>Ричеза с/к 230 гр.шт.  СПК</v>
          </cell>
          <cell r="D261">
            <v>26</v>
          </cell>
        </row>
        <row r="262">
          <cell r="A262" t="str">
            <v>Сальчетти с/к 230 гр.шт.  СПК</v>
          </cell>
          <cell r="D262">
            <v>49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11</v>
          </cell>
        </row>
        <row r="264">
          <cell r="A264" t="str">
            <v>Салями с/к 100 гр.шт.нар. (лоток с ср.защ.атм.)  СПК</v>
          </cell>
          <cell r="D264">
            <v>32</v>
          </cell>
        </row>
        <row r="265">
          <cell r="A265" t="str">
            <v>Салями Трюфель с/в "Эликатессе" 0,16 кг.шт.  СПК</v>
          </cell>
          <cell r="D265">
            <v>47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14.513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3.49</v>
          </cell>
        </row>
        <row r="268">
          <cell r="A268" t="str">
            <v>Семейная с чесночком вареная (СПК+СКМ)  СПК</v>
          </cell>
          <cell r="D268">
            <v>26.966000000000001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9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41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10</v>
          </cell>
        </row>
        <row r="273">
          <cell r="A273" t="str">
            <v>Сибирская особая с/к 0,235 кг шт.  СПК</v>
          </cell>
          <cell r="D273">
            <v>36</v>
          </cell>
        </row>
        <row r="274">
          <cell r="A274" t="str">
            <v>Сосиски Классические (в ср.защ.атм.) СПК</v>
          </cell>
          <cell r="D274">
            <v>4.9279999999999999</v>
          </cell>
        </row>
        <row r="275">
          <cell r="A275" t="str">
            <v>Сосиски Мусульманские "Просто выгодно" (в ср.защ.атм.)  СПК</v>
          </cell>
          <cell r="D275">
            <v>3.698</v>
          </cell>
        </row>
        <row r="276">
          <cell r="A276" t="str">
            <v>Сосиски Хот-дог подкопченные (лоток с ср.защ.атм.)  СПК</v>
          </cell>
          <cell r="D276">
            <v>2.1459999999999999</v>
          </cell>
        </row>
        <row r="277">
          <cell r="A277" t="str">
            <v>Сочный мегачебурек ТМ Зареченские ВЕС ПОКОМ</v>
          </cell>
          <cell r="D277">
            <v>31.36</v>
          </cell>
        </row>
        <row r="278">
          <cell r="A278" t="str">
            <v>Торо Неро с/в "Эликатессе" 140 гр.шт.  СПК</v>
          </cell>
          <cell r="D278">
            <v>16</v>
          </cell>
        </row>
        <row r="279">
          <cell r="A279" t="str">
            <v>Утренняя вареная ВЕС СПК</v>
          </cell>
          <cell r="D279">
            <v>7.3570000000000002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100 гр.шт.нар. (лоток с ср.защ.атм.)  СПК</v>
          </cell>
          <cell r="D281">
            <v>24</v>
          </cell>
        </row>
        <row r="282">
          <cell r="A282" t="str">
            <v>Фестивальная пора с/к 235 гр.шт.  СПК</v>
          </cell>
          <cell r="D282">
            <v>75</v>
          </cell>
        </row>
        <row r="283">
          <cell r="A283" t="str">
            <v>Фестивальная пора с/к термоус.пак  СПК</v>
          </cell>
          <cell r="D283">
            <v>8.3580000000000005</v>
          </cell>
        </row>
        <row r="284">
          <cell r="A284" t="str">
            <v>Фирменная с/к 200 гр. срез "Эликатессе" термоформ.пак.  СПК</v>
          </cell>
          <cell r="D284">
            <v>23</v>
          </cell>
        </row>
        <row r="285">
          <cell r="A285" t="str">
            <v>Фуэт с/в "Эликатессе" 160 гр.шт.  СПК</v>
          </cell>
          <cell r="D285">
            <v>31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27</v>
          </cell>
        </row>
        <row r="287">
          <cell r="A287" t="str">
            <v>Хотстеры с сыром 0,25кг ТМ Горячая штучка  ПОКОМ</v>
          </cell>
          <cell r="D287">
            <v>100</v>
          </cell>
        </row>
        <row r="288">
          <cell r="A288" t="str">
            <v>Хотстеры ТМ Горячая штучка ТС Хотстеры 0,25 кг зам  ПОКОМ</v>
          </cell>
          <cell r="D288">
            <v>490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136</v>
          </cell>
        </row>
        <row r="290">
          <cell r="A290" t="str">
            <v>Хрустящие крылышки ТМ Горячая штучка 0,3 кг зам  ПОКОМ</v>
          </cell>
          <cell r="D290">
            <v>136</v>
          </cell>
        </row>
        <row r="291">
          <cell r="A291" t="str">
            <v>Чебупели Курочка гриль ТМ Горячая штучка, 0,3 кг зам  ПОКОМ</v>
          </cell>
          <cell r="D291">
            <v>76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343</v>
          </cell>
        </row>
        <row r="293">
          <cell r="A293" t="str">
            <v>Чебупицца Маргарита 0,2кг ТМ Горячая штучка ТС Foodgital  ПОКОМ</v>
          </cell>
          <cell r="D293">
            <v>61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1005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58</v>
          </cell>
        </row>
        <row r="296">
          <cell r="A296" t="str">
            <v>Чебуреки сочные ВЕС ТМ Зареченские  ПОКОМ</v>
          </cell>
          <cell r="D296">
            <v>310</v>
          </cell>
        </row>
        <row r="297">
          <cell r="A297" t="str">
            <v>Чебуреки сочные, ВЕС, куриные жарен. зам  ПОКОМ</v>
          </cell>
          <cell r="D297">
            <v>5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6.8049999999999997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15</v>
          </cell>
        </row>
        <row r="300">
          <cell r="A300" t="str">
            <v>Юбилейная с/к 0,235 кг.шт.  СПК</v>
          </cell>
          <cell r="D300">
            <v>134</v>
          </cell>
        </row>
        <row r="301">
          <cell r="A301" t="str">
            <v>Итого</v>
          </cell>
          <cell r="D301">
            <v>54956.023999999998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3" sqref="AP13"/>
    </sheetView>
  </sheetViews>
  <sheetFormatPr defaultColWidth="10.5" defaultRowHeight="11.45" customHeight="1" outlineLevelRow="1" x14ac:dyDescent="0.2"/>
  <cols>
    <col min="1" max="1" width="57.1640625" style="1" customWidth="1"/>
    <col min="2" max="2" width="4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8" width="1" style="5" customWidth="1"/>
    <col min="29" max="29" width="5.6640625" style="5" bestFit="1" customWidth="1"/>
    <col min="30" max="30" width="7.33203125" style="5" bestFit="1" customWidth="1"/>
    <col min="31" max="34" width="6.6640625" style="5" bestFit="1" customWidth="1"/>
    <col min="35" max="35" width="7.6640625" style="5" customWidth="1"/>
    <col min="36" max="36" width="6.1640625" style="5" bestFit="1" customWidth="1"/>
    <col min="37" max="37" width="6.6640625" style="5" bestFit="1" customWidth="1"/>
    <col min="38" max="39" width="3" style="5" customWidth="1"/>
    <col min="40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J3" s="17" t="s">
        <v>138</v>
      </c>
      <c r="AK3" s="1" t="s">
        <v>139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129</v>
      </c>
      <c r="M5" s="5" t="s">
        <v>130</v>
      </c>
      <c r="N5" s="5" t="s">
        <v>131</v>
      </c>
      <c r="V5" s="5" t="s">
        <v>132</v>
      </c>
      <c r="X5" s="5" t="s">
        <v>133</v>
      </c>
      <c r="AE5" s="13" t="s">
        <v>134</v>
      </c>
      <c r="AF5" s="13" t="s">
        <v>135</v>
      </c>
      <c r="AG5" s="13" t="s">
        <v>136</v>
      </c>
      <c r="AH5" s="13" t="s">
        <v>137</v>
      </c>
      <c r="AJ5" s="13" t="s">
        <v>132</v>
      </c>
      <c r="AK5" s="13" t="s">
        <v>133</v>
      </c>
    </row>
    <row r="6" spans="1:41" ht="11.1" customHeight="1" x14ac:dyDescent="0.2">
      <c r="A6" s="6"/>
      <c r="B6" s="6"/>
      <c r="C6" s="3"/>
      <c r="D6" s="3"/>
      <c r="E6" s="12">
        <f>SUM(E7:E156)</f>
        <v>152522.09899999999</v>
      </c>
      <c r="F6" s="12">
        <f>SUM(F7:F156)</f>
        <v>97707.78</v>
      </c>
      <c r="J6" s="12">
        <f>SUM(J7:J156)</f>
        <v>154196.89200000002</v>
      </c>
      <c r="K6" s="12">
        <f t="shared" ref="K6:X6" si="0">SUM(K7:K156)</f>
        <v>-1674.7930000000001</v>
      </c>
      <c r="L6" s="12">
        <f t="shared" si="0"/>
        <v>20220</v>
      </c>
      <c r="M6" s="12">
        <f t="shared" si="0"/>
        <v>28580</v>
      </c>
      <c r="N6" s="12">
        <f t="shared" si="0"/>
        <v>31050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8840</v>
      </c>
      <c r="W6" s="12">
        <f t="shared" si="0"/>
        <v>27899.437199999997</v>
      </c>
      <c r="X6" s="12">
        <f t="shared" si="0"/>
        <v>24670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1068</v>
      </c>
      <c r="AD6" s="12">
        <f t="shared" ref="AD6" si="4">SUM(AD7:AD156)</f>
        <v>13024.913</v>
      </c>
      <c r="AE6" s="12">
        <f t="shared" ref="AE6" si="5">SUM(AE7:AE156)</f>
        <v>29623.344600000004</v>
      </c>
      <c r="AF6" s="12">
        <f t="shared" ref="AF6" si="6">SUM(AF7:AF156)</f>
        <v>29625.414000000004</v>
      </c>
      <c r="AG6" s="12">
        <f t="shared" ref="AG6" si="7">SUM(AG7:AG156)</f>
        <v>27879.229399999986</v>
      </c>
      <c r="AH6" s="12">
        <f t="shared" ref="AH6:AK6" si="8">SUM(AH7:AH156)</f>
        <v>26069.672999999995</v>
      </c>
      <c r="AJ6" s="12">
        <f t="shared" si="8"/>
        <v>5649.5</v>
      </c>
      <c r="AK6" s="12">
        <f t="shared" si="8"/>
        <v>14997.75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761.23900000000003</v>
      </c>
      <c r="D7" s="8">
        <v>441.02800000000002</v>
      </c>
      <c r="E7" s="8">
        <v>589.45799999999997</v>
      </c>
      <c r="F7" s="8">
        <v>607.01400000000001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607.13900000000001</v>
      </c>
      <c r="K7" s="14">
        <f>E7-J7</f>
        <v>-17.68100000000004</v>
      </c>
      <c r="L7" s="14">
        <v>100</v>
      </c>
      <c r="M7" s="14">
        <v>100</v>
      </c>
      <c r="N7" s="14">
        <v>100</v>
      </c>
      <c r="O7" s="14"/>
      <c r="P7" s="14"/>
      <c r="Q7" s="14"/>
      <c r="R7" s="14"/>
      <c r="S7" s="14"/>
      <c r="T7" s="14"/>
      <c r="U7" s="14"/>
      <c r="V7" s="15">
        <v>50</v>
      </c>
      <c r="W7" s="14">
        <f>(E7-AD7)/5</f>
        <v>117.8916</v>
      </c>
      <c r="X7" s="15">
        <v>100</v>
      </c>
      <c r="Y7" s="16">
        <f>(F7+L7+M7+N7+V7+X7)/W7</f>
        <v>8.9659823091721567</v>
      </c>
      <c r="Z7" s="14">
        <f>VLOOKUP(A:A,[1]TDSheet!$A:$Z,26,0)</f>
        <v>5.4171335975816435</v>
      </c>
      <c r="AA7" s="14"/>
      <c r="AB7" s="14"/>
      <c r="AC7" s="14">
        <f>VLOOKUP(A:A,[3]TDSheet!$A:$Z,26,0)</f>
        <v>0</v>
      </c>
      <c r="AD7" s="14">
        <f>VLOOKUP(A:A,[1]TDSheet!$A:$AD,30,0)</f>
        <v>0</v>
      </c>
      <c r="AE7" s="14">
        <f>VLOOKUP(A:A,[1]TDSheet!$A:$AE,31,0)</f>
        <v>105.6502</v>
      </c>
      <c r="AF7" s="14">
        <f>VLOOKUP(A:A,[1]TDSheet!$A:$AF,32,0)</f>
        <v>107.71959999999999</v>
      </c>
      <c r="AG7" s="14">
        <f>VLOOKUP(A:A,[1]TDSheet!$A:$AG,33,0)</f>
        <v>97.224599999999995</v>
      </c>
      <c r="AH7" s="14">
        <f>VLOOKUP(A:A,[4]TDSheet!$A:$D,4,0)</f>
        <v>125.614</v>
      </c>
      <c r="AI7" s="14" t="str">
        <f>VLOOKUP(A:A,[1]TDSheet!$A:$AI,35,0)</f>
        <v>ябсент</v>
      </c>
      <c r="AJ7" s="14">
        <f>V7*H7</f>
        <v>50</v>
      </c>
      <c r="AK7" s="14">
        <f>X7*H7</f>
        <v>100</v>
      </c>
      <c r="AL7" s="14"/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567.71600000000001</v>
      </c>
      <c r="D8" s="8">
        <v>764.548</v>
      </c>
      <c r="E8" s="8">
        <v>690.35500000000002</v>
      </c>
      <c r="F8" s="8">
        <v>613.87199999999996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718.49300000000005</v>
      </c>
      <c r="K8" s="14">
        <f t="shared" ref="K8:K71" si="9">E8-J8</f>
        <v>-28.138000000000034</v>
      </c>
      <c r="L8" s="14">
        <v>0</v>
      </c>
      <c r="M8" s="14">
        <v>140</v>
      </c>
      <c r="N8" s="14">
        <v>120</v>
      </c>
      <c r="O8" s="14"/>
      <c r="P8" s="14"/>
      <c r="Q8" s="14"/>
      <c r="R8" s="14"/>
      <c r="S8" s="14"/>
      <c r="T8" s="14"/>
      <c r="U8" s="14"/>
      <c r="V8" s="15">
        <v>50</v>
      </c>
      <c r="W8" s="14">
        <f t="shared" ref="W8:W71" si="10">(E8-AD8)/5</f>
        <v>138.071</v>
      </c>
      <c r="X8" s="15">
        <v>120</v>
      </c>
      <c r="Y8" s="16">
        <f t="shared" ref="Y8:Y71" si="11">(F8+L8+M8+N8+V8+X8)/W8</f>
        <v>7.5604000840147449</v>
      </c>
      <c r="Z8" s="14">
        <f>VLOOKUP(A:A,[1]TDSheet!$A:$Z,26,0)</f>
        <v>3.9910759890839573</v>
      </c>
      <c r="AA8" s="14"/>
      <c r="AB8" s="14"/>
      <c r="AC8" s="14">
        <f>VLOOKUP(A:A,[3]TDSheet!$A:$Z,26,0)</f>
        <v>0</v>
      </c>
      <c r="AD8" s="14">
        <f>VLOOKUP(A:A,[1]TDSheet!$A:$AD,30,0)</f>
        <v>0</v>
      </c>
      <c r="AE8" s="14">
        <f>VLOOKUP(A:A,[1]TDSheet!$A:$AE,31,0)</f>
        <v>301.50100000000003</v>
      </c>
      <c r="AF8" s="14">
        <f>VLOOKUP(A:A,[1]TDSheet!$A:$AF,32,0)</f>
        <v>301.50100000000003</v>
      </c>
      <c r="AG8" s="14">
        <f>VLOOKUP(A:A,[1]TDSheet!$A:$AG,33,0)</f>
        <v>151.69239999999999</v>
      </c>
      <c r="AH8" s="14">
        <f>VLOOKUP(A:A,[4]TDSheet!$A:$D,4,0)</f>
        <v>141.84899999999999</v>
      </c>
      <c r="AI8" s="14" t="str">
        <f>VLOOKUP(A:A,[1]TDSheet!$A:$AI,35,0)</f>
        <v>оконч</v>
      </c>
      <c r="AJ8" s="14">
        <f t="shared" ref="AJ8:AJ71" si="12">V8*H8</f>
        <v>50</v>
      </c>
      <c r="AK8" s="14">
        <f t="shared" ref="AK8:AK71" si="13">X8*H8</f>
        <v>120</v>
      </c>
      <c r="AL8" s="14"/>
      <c r="AM8" s="14"/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1139.3430000000001</v>
      </c>
      <c r="D9" s="8">
        <v>3419.9520000000002</v>
      </c>
      <c r="E9" s="8">
        <v>2576.04</v>
      </c>
      <c r="F9" s="8">
        <v>1933.912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2565.5369999999998</v>
      </c>
      <c r="K9" s="14">
        <f t="shared" si="9"/>
        <v>10.503000000000156</v>
      </c>
      <c r="L9" s="14">
        <v>400</v>
      </c>
      <c r="M9" s="14">
        <v>600</v>
      </c>
      <c r="N9" s="14">
        <v>300</v>
      </c>
      <c r="O9" s="14"/>
      <c r="P9" s="14"/>
      <c r="Q9" s="14"/>
      <c r="R9" s="14"/>
      <c r="S9" s="14"/>
      <c r="T9" s="14"/>
      <c r="U9" s="14"/>
      <c r="V9" s="15">
        <v>150</v>
      </c>
      <c r="W9" s="14">
        <f t="shared" si="10"/>
        <v>515.20799999999997</v>
      </c>
      <c r="X9" s="15">
        <v>450</v>
      </c>
      <c r="Y9" s="16">
        <f t="shared" si="11"/>
        <v>7.4414838278908721</v>
      </c>
      <c r="Z9" s="14">
        <f>VLOOKUP(A:A,[1]TDSheet!$A:$Z,26,0)</f>
        <v>3.27414987135989</v>
      </c>
      <c r="AA9" s="14"/>
      <c r="AB9" s="14"/>
      <c r="AC9" s="14">
        <f>VLOOKUP(A:A,[3]TDSheet!$A:$Z,26,0)</f>
        <v>40</v>
      </c>
      <c r="AD9" s="14">
        <f>VLOOKUP(A:A,[1]TDSheet!$A:$AD,30,0)</f>
        <v>0</v>
      </c>
      <c r="AE9" s="14">
        <f>VLOOKUP(A:A,[1]TDSheet!$A:$AE,31,0)</f>
        <v>590.3116</v>
      </c>
      <c r="AF9" s="14">
        <f>VLOOKUP(A:A,[1]TDSheet!$A:$AF,32,0)</f>
        <v>590.3116</v>
      </c>
      <c r="AG9" s="14">
        <f>VLOOKUP(A:A,[1]TDSheet!$A:$AG,33,0)</f>
        <v>531.34899999999993</v>
      </c>
      <c r="AH9" s="14">
        <f>VLOOKUP(A:A,[4]TDSheet!$A:$D,4,0)</f>
        <v>514.38099999999997</v>
      </c>
      <c r="AI9" s="14" t="str">
        <f>VLOOKUP(A:A,[1]TDSheet!$A:$AI,35,0)</f>
        <v>продсент</v>
      </c>
      <c r="AJ9" s="14">
        <f t="shared" si="12"/>
        <v>150</v>
      </c>
      <c r="AK9" s="14">
        <f t="shared" si="13"/>
        <v>450</v>
      </c>
      <c r="AL9" s="14"/>
      <c r="AM9" s="14"/>
      <c r="AN9" s="14"/>
      <c r="AO9" s="14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1454.104</v>
      </c>
      <c r="D10" s="8">
        <v>2828</v>
      </c>
      <c r="E10" s="8">
        <v>2409</v>
      </c>
      <c r="F10" s="8">
        <v>1824.104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2458</v>
      </c>
      <c r="K10" s="14">
        <f t="shared" si="9"/>
        <v>-49</v>
      </c>
      <c r="L10" s="14">
        <v>200</v>
      </c>
      <c r="M10" s="14">
        <v>500</v>
      </c>
      <c r="N10" s="14">
        <v>500</v>
      </c>
      <c r="O10" s="14"/>
      <c r="P10" s="14"/>
      <c r="Q10" s="14"/>
      <c r="R10" s="14"/>
      <c r="S10" s="14"/>
      <c r="T10" s="14"/>
      <c r="U10" s="14"/>
      <c r="V10" s="15">
        <v>200</v>
      </c>
      <c r="W10" s="14">
        <f t="shared" si="10"/>
        <v>481.8</v>
      </c>
      <c r="X10" s="15">
        <v>400</v>
      </c>
      <c r="Y10" s="16">
        <f t="shared" si="11"/>
        <v>7.5220091324200915</v>
      </c>
      <c r="Z10" s="14">
        <f>VLOOKUP(A:A,[1]TDSheet!$A:$Z,26,0)</f>
        <v>3.3638095238095236</v>
      </c>
      <c r="AA10" s="14"/>
      <c r="AB10" s="14"/>
      <c r="AC10" s="14">
        <f>VLOOKUP(A:A,[3]TDSheet!$A:$Z,26,0)</f>
        <v>0</v>
      </c>
      <c r="AD10" s="14">
        <f>VLOOKUP(A:A,[1]TDSheet!$A:$AD,30,0)</f>
        <v>0</v>
      </c>
      <c r="AE10" s="14">
        <f>VLOOKUP(A:A,[1]TDSheet!$A:$AE,31,0)</f>
        <v>671.2</v>
      </c>
      <c r="AF10" s="14">
        <f>VLOOKUP(A:A,[1]TDSheet!$A:$AF,32,0)</f>
        <v>671.2</v>
      </c>
      <c r="AG10" s="14">
        <f>VLOOKUP(A:A,[1]TDSheet!$A:$AG,33,0)</f>
        <v>513.77920000000006</v>
      </c>
      <c r="AH10" s="14">
        <f>VLOOKUP(A:A,[4]TDSheet!$A:$D,4,0)</f>
        <v>456</v>
      </c>
      <c r="AI10" s="14" t="str">
        <f>VLOOKUP(A:A,[1]TDSheet!$A:$AI,35,0)</f>
        <v>оконч</v>
      </c>
      <c r="AJ10" s="14">
        <f t="shared" si="12"/>
        <v>80</v>
      </c>
      <c r="AK10" s="14">
        <f t="shared" si="13"/>
        <v>160</v>
      </c>
      <c r="AL10" s="14"/>
      <c r="AM10" s="14"/>
      <c r="AN10" s="14"/>
      <c r="AO10" s="14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2808</v>
      </c>
      <c r="D11" s="8">
        <v>7672</v>
      </c>
      <c r="E11" s="8">
        <v>6992</v>
      </c>
      <c r="F11" s="8">
        <v>3425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7052</v>
      </c>
      <c r="K11" s="14">
        <f t="shared" si="9"/>
        <v>-60</v>
      </c>
      <c r="L11" s="14">
        <v>700</v>
      </c>
      <c r="M11" s="14">
        <v>1100</v>
      </c>
      <c r="N11" s="14">
        <v>700</v>
      </c>
      <c r="O11" s="14"/>
      <c r="P11" s="14"/>
      <c r="Q11" s="14"/>
      <c r="R11" s="14"/>
      <c r="S11" s="14"/>
      <c r="T11" s="14"/>
      <c r="U11" s="14"/>
      <c r="V11" s="15">
        <v>300</v>
      </c>
      <c r="W11" s="14">
        <f t="shared" si="10"/>
        <v>958</v>
      </c>
      <c r="X11" s="15">
        <v>900</v>
      </c>
      <c r="Y11" s="16">
        <f t="shared" si="11"/>
        <v>7.437369519832985</v>
      </c>
      <c r="Z11" s="14">
        <f>VLOOKUP(A:A,[1]TDSheet!$A:$Z,26,0)</f>
        <v>3.506388156560535</v>
      </c>
      <c r="AA11" s="14"/>
      <c r="AB11" s="14"/>
      <c r="AC11" s="14">
        <f>VLOOKUP(A:A,[3]TDSheet!$A:$Z,26,0)</f>
        <v>0</v>
      </c>
      <c r="AD11" s="14">
        <f>VLOOKUP(A:A,[1]TDSheet!$A:$AD,30,0)</f>
        <v>2202</v>
      </c>
      <c r="AE11" s="14">
        <f>VLOOKUP(A:A,[1]TDSheet!$A:$AE,31,0)</f>
        <v>1166.5999999999999</v>
      </c>
      <c r="AF11" s="14">
        <f>VLOOKUP(A:A,[1]TDSheet!$A:$AF,32,0)</f>
        <v>1166.5999999999999</v>
      </c>
      <c r="AG11" s="14">
        <f>VLOOKUP(A:A,[1]TDSheet!$A:$AG,33,0)</f>
        <v>996.6</v>
      </c>
      <c r="AH11" s="14">
        <f>VLOOKUP(A:A,[4]TDSheet!$A:$D,4,0)</f>
        <v>1036</v>
      </c>
      <c r="AI11" s="14" t="str">
        <f>VLOOKUP(A:A,[1]TDSheet!$A:$AI,35,0)</f>
        <v>продсент</v>
      </c>
      <c r="AJ11" s="14">
        <f t="shared" si="12"/>
        <v>135</v>
      </c>
      <c r="AK11" s="14">
        <f t="shared" si="13"/>
        <v>405</v>
      </c>
      <c r="AL11" s="14"/>
      <c r="AM11" s="14"/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1761</v>
      </c>
      <c r="D12" s="8">
        <v>6934</v>
      </c>
      <c r="E12" s="8">
        <v>4579</v>
      </c>
      <c r="F12" s="8">
        <v>3807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4884</v>
      </c>
      <c r="K12" s="14">
        <f t="shared" si="9"/>
        <v>-305</v>
      </c>
      <c r="L12" s="14">
        <v>0</v>
      </c>
      <c r="M12" s="14">
        <v>1000</v>
      </c>
      <c r="N12" s="14">
        <v>700</v>
      </c>
      <c r="O12" s="14"/>
      <c r="P12" s="14"/>
      <c r="Q12" s="14"/>
      <c r="R12" s="14"/>
      <c r="S12" s="14"/>
      <c r="T12" s="14"/>
      <c r="U12" s="14"/>
      <c r="V12" s="15">
        <v>400</v>
      </c>
      <c r="W12" s="14">
        <f t="shared" si="10"/>
        <v>915.8</v>
      </c>
      <c r="X12" s="15">
        <v>900</v>
      </c>
      <c r="Y12" s="16">
        <f t="shared" si="11"/>
        <v>7.4328455994758684</v>
      </c>
      <c r="Z12" s="14">
        <f>VLOOKUP(A:A,[1]TDSheet!$A:$Z,26,0)</f>
        <v>4.0946771378708551</v>
      </c>
      <c r="AA12" s="14"/>
      <c r="AB12" s="14"/>
      <c r="AC12" s="14">
        <f>VLOOKUP(A:A,[3]TDSheet!$A:$Z,26,0)</f>
        <v>24</v>
      </c>
      <c r="AD12" s="14">
        <f>VLOOKUP(A:A,[1]TDSheet!$A:$AD,30,0)</f>
        <v>0</v>
      </c>
      <c r="AE12" s="14">
        <f>VLOOKUP(A:A,[1]TDSheet!$A:$AE,31,0)</f>
        <v>981.8</v>
      </c>
      <c r="AF12" s="14">
        <f>VLOOKUP(A:A,[1]TDSheet!$A:$AF,32,0)</f>
        <v>981.8</v>
      </c>
      <c r="AG12" s="14">
        <f>VLOOKUP(A:A,[1]TDSheet!$A:$AG,33,0)</f>
        <v>1015.6</v>
      </c>
      <c r="AH12" s="14">
        <f>VLOOKUP(A:A,[4]TDSheet!$A:$D,4,0)</f>
        <v>967</v>
      </c>
      <c r="AI12" s="14">
        <f>VLOOKUP(A:A,[1]TDSheet!$A:$AI,35,0)</f>
        <v>0</v>
      </c>
      <c r="AJ12" s="14">
        <f t="shared" si="12"/>
        <v>180</v>
      </c>
      <c r="AK12" s="14">
        <f t="shared" si="13"/>
        <v>405</v>
      </c>
      <c r="AL12" s="14"/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48</v>
      </c>
      <c r="D13" s="8">
        <v>81</v>
      </c>
      <c r="E13" s="8">
        <v>72</v>
      </c>
      <c r="F13" s="8">
        <v>56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103</v>
      </c>
      <c r="K13" s="14">
        <f t="shared" si="9"/>
        <v>-31</v>
      </c>
      <c r="L13" s="14">
        <v>0</v>
      </c>
      <c r="M13" s="14">
        <v>0</v>
      </c>
      <c r="N13" s="14">
        <v>50</v>
      </c>
      <c r="O13" s="14"/>
      <c r="P13" s="14"/>
      <c r="Q13" s="14"/>
      <c r="R13" s="14"/>
      <c r="S13" s="14"/>
      <c r="T13" s="14"/>
      <c r="U13" s="14"/>
      <c r="V13" s="15"/>
      <c r="W13" s="14">
        <f t="shared" si="10"/>
        <v>14.4</v>
      </c>
      <c r="X13" s="15">
        <v>20</v>
      </c>
      <c r="Y13" s="16">
        <f t="shared" si="11"/>
        <v>8.75</v>
      </c>
      <c r="Z13" s="14">
        <f>VLOOKUP(A:A,[1]TDSheet!$A:$Z,26,0)</f>
        <v>4.9264705882352944</v>
      </c>
      <c r="AA13" s="14"/>
      <c r="AB13" s="14"/>
      <c r="AC13" s="14">
        <f>VLOOKUP(A:A,[3]TDSheet!$A:$Z,26,0)</f>
        <v>0</v>
      </c>
      <c r="AD13" s="14">
        <f>VLOOKUP(A:A,[1]TDSheet!$A:$AD,30,0)</f>
        <v>0</v>
      </c>
      <c r="AE13" s="14">
        <f>VLOOKUP(A:A,[1]TDSheet!$A:$AE,31,0)</f>
        <v>11.2</v>
      </c>
      <c r="AF13" s="14">
        <f>VLOOKUP(A:A,[1]TDSheet!$A:$AF,32,0)</f>
        <v>11.2</v>
      </c>
      <c r="AG13" s="14">
        <f>VLOOKUP(A:A,[1]TDSheet!$A:$AG,33,0)</f>
        <v>15.6</v>
      </c>
      <c r="AH13" s="14">
        <f>VLOOKUP(A:A,[4]TDSheet!$A:$D,4,0)</f>
        <v>12</v>
      </c>
      <c r="AI13" s="14">
        <f>VLOOKUP(A:A,[1]TDSheet!$A:$AI,35,0)</f>
        <v>0</v>
      </c>
      <c r="AJ13" s="14">
        <f t="shared" si="12"/>
        <v>0</v>
      </c>
      <c r="AK13" s="14">
        <f t="shared" si="13"/>
        <v>8</v>
      </c>
      <c r="AL13" s="14"/>
      <c r="AM13" s="14"/>
      <c r="AN13" s="14"/>
      <c r="AO13" s="14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650</v>
      </c>
      <c r="D14" s="8">
        <v>221</v>
      </c>
      <c r="E14" s="8">
        <v>411</v>
      </c>
      <c r="F14" s="8">
        <v>445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432</v>
      </c>
      <c r="K14" s="14">
        <f t="shared" si="9"/>
        <v>-21</v>
      </c>
      <c r="L14" s="14">
        <v>0</v>
      </c>
      <c r="M14" s="14">
        <v>0</v>
      </c>
      <c r="N14" s="14">
        <v>300</v>
      </c>
      <c r="O14" s="14"/>
      <c r="P14" s="14"/>
      <c r="Q14" s="14"/>
      <c r="R14" s="14"/>
      <c r="S14" s="14"/>
      <c r="T14" s="14"/>
      <c r="U14" s="14"/>
      <c r="V14" s="15"/>
      <c r="W14" s="14">
        <f t="shared" si="10"/>
        <v>82.2</v>
      </c>
      <c r="X14" s="15"/>
      <c r="Y14" s="16">
        <f t="shared" si="11"/>
        <v>9.0632603406326027</v>
      </c>
      <c r="Z14" s="14">
        <f>VLOOKUP(A:A,[1]TDSheet!$A:$Z,26,0)</f>
        <v>6.1435523114355233</v>
      </c>
      <c r="AA14" s="14"/>
      <c r="AB14" s="14"/>
      <c r="AC14" s="14">
        <f>VLOOKUP(A:A,[3]TDSheet!$A:$Z,26,0)</f>
        <v>0</v>
      </c>
      <c r="AD14" s="14">
        <f>VLOOKUP(A:A,[1]TDSheet!$A:$AD,30,0)</f>
        <v>0</v>
      </c>
      <c r="AE14" s="14">
        <f>VLOOKUP(A:A,[1]TDSheet!$A:$AE,31,0)</f>
        <v>74.2</v>
      </c>
      <c r="AF14" s="14">
        <f>VLOOKUP(A:A,[1]TDSheet!$A:$AF,32,0)</f>
        <v>74.2</v>
      </c>
      <c r="AG14" s="14">
        <f>VLOOKUP(A:A,[1]TDSheet!$A:$AG,33,0)</f>
        <v>79.8</v>
      </c>
      <c r="AH14" s="14">
        <f>VLOOKUP(A:A,[4]TDSheet!$A:$D,4,0)</f>
        <v>59</v>
      </c>
      <c r="AI14" s="14">
        <f>VLOOKUP(A:A,[1]TDSheet!$A:$AI,35,0)</f>
        <v>0</v>
      </c>
      <c r="AJ14" s="14">
        <f t="shared" si="12"/>
        <v>0</v>
      </c>
      <c r="AK14" s="14">
        <f t="shared" si="13"/>
        <v>0</v>
      </c>
      <c r="AL14" s="14"/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158</v>
      </c>
      <c r="D15" s="8">
        <v>635</v>
      </c>
      <c r="E15" s="8">
        <v>410</v>
      </c>
      <c r="F15" s="8">
        <v>367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477</v>
      </c>
      <c r="K15" s="14">
        <f t="shared" si="9"/>
        <v>-67</v>
      </c>
      <c r="L15" s="14">
        <v>0</v>
      </c>
      <c r="M15" s="14">
        <v>100</v>
      </c>
      <c r="N15" s="14">
        <v>50</v>
      </c>
      <c r="O15" s="14"/>
      <c r="P15" s="14"/>
      <c r="Q15" s="14"/>
      <c r="R15" s="14"/>
      <c r="S15" s="14"/>
      <c r="T15" s="14"/>
      <c r="U15" s="14"/>
      <c r="V15" s="15">
        <v>30</v>
      </c>
      <c r="W15" s="14">
        <f t="shared" si="10"/>
        <v>82</v>
      </c>
      <c r="X15" s="15">
        <v>80</v>
      </c>
      <c r="Y15" s="16">
        <f t="shared" si="11"/>
        <v>7.6463414634146343</v>
      </c>
      <c r="Z15" s="14">
        <f>VLOOKUP(A:A,[1]TDSheet!$A:$Z,26,0)</f>
        <v>3.9786223277909736</v>
      </c>
      <c r="AA15" s="14"/>
      <c r="AB15" s="14"/>
      <c r="AC15" s="14">
        <f>VLOOKUP(A:A,[3]TDSheet!$A:$Z,26,0)</f>
        <v>0</v>
      </c>
      <c r="AD15" s="14">
        <f>VLOOKUP(A:A,[1]TDSheet!$A:$AD,30,0)</f>
        <v>0</v>
      </c>
      <c r="AE15" s="14">
        <f>VLOOKUP(A:A,[1]TDSheet!$A:$AE,31,0)</f>
        <v>70.400000000000006</v>
      </c>
      <c r="AF15" s="14">
        <f>VLOOKUP(A:A,[1]TDSheet!$A:$AF,32,0)</f>
        <v>70.400000000000006</v>
      </c>
      <c r="AG15" s="14">
        <f>VLOOKUP(A:A,[1]TDSheet!$A:$AG,33,0)</f>
        <v>92.2</v>
      </c>
      <c r="AH15" s="14">
        <f>VLOOKUP(A:A,[4]TDSheet!$A:$D,4,0)</f>
        <v>77</v>
      </c>
      <c r="AI15" s="14">
        <f>VLOOKUP(A:A,[1]TDSheet!$A:$AI,35,0)</f>
        <v>0</v>
      </c>
      <c r="AJ15" s="14">
        <f t="shared" si="12"/>
        <v>9</v>
      </c>
      <c r="AK15" s="14">
        <f t="shared" si="13"/>
        <v>24</v>
      </c>
      <c r="AL15" s="14"/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1063</v>
      </c>
      <c r="D16" s="8">
        <v>2296</v>
      </c>
      <c r="E16" s="8">
        <v>1874</v>
      </c>
      <c r="F16" s="8">
        <v>1451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1908</v>
      </c>
      <c r="K16" s="14">
        <f t="shared" si="9"/>
        <v>-34</v>
      </c>
      <c r="L16" s="14">
        <v>300</v>
      </c>
      <c r="M16" s="14">
        <v>300</v>
      </c>
      <c r="N16" s="14">
        <v>500</v>
      </c>
      <c r="O16" s="14"/>
      <c r="P16" s="14"/>
      <c r="Q16" s="14"/>
      <c r="R16" s="14"/>
      <c r="S16" s="14"/>
      <c r="T16" s="14"/>
      <c r="U16" s="14"/>
      <c r="V16" s="15"/>
      <c r="W16" s="14">
        <f t="shared" si="10"/>
        <v>323.8</v>
      </c>
      <c r="X16" s="15"/>
      <c r="Y16" s="16">
        <f t="shared" si="11"/>
        <v>7.878319950586782</v>
      </c>
      <c r="Z16" s="14">
        <f>VLOOKUP(A:A,[1]TDSheet!$A:$Z,26,0)</f>
        <v>4.93533215755438</v>
      </c>
      <c r="AA16" s="14"/>
      <c r="AB16" s="14"/>
      <c r="AC16" s="14">
        <f>VLOOKUP(A:A,[3]TDSheet!$A:$Z,26,0)</f>
        <v>0</v>
      </c>
      <c r="AD16" s="14">
        <f>VLOOKUP(A:A,[1]TDSheet!$A:$AD,30,0)</f>
        <v>255</v>
      </c>
      <c r="AE16" s="14">
        <f>VLOOKUP(A:A,[1]TDSheet!$A:$AE,31,0)</f>
        <v>359.6</v>
      </c>
      <c r="AF16" s="14">
        <f>VLOOKUP(A:A,[1]TDSheet!$A:$AF,32,0)</f>
        <v>359.6</v>
      </c>
      <c r="AG16" s="14">
        <f>VLOOKUP(A:A,[1]TDSheet!$A:$AG,33,0)</f>
        <v>358.4</v>
      </c>
      <c r="AH16" s="14">
        <f>VLOOKUP(A:A,[4]TDSheet!$A:$D,4,0)</f>
        <v>231</v>
      </c>
      <c r="AI16" s="14">
        <f>VLOOKUP(A:A,[1]TDSheet!$A:$AI,35,0)</f>
        <v>0</v>
      </c>
      <c r="AJ16" s="14">
        <f t="shared" si="12"/>
        <v>0</v>
      </c>
      <c r="AK16" s="14">
        <f t="shared" si="13"/>
        <v>0</v>
      </c>
      <c r="AL16" s="14"/>
      <c r="AM16" s="14"/>
      <c r="AN16" s="14"/>
      <c r="AO16" s="14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373</v>
      </c>
      <c r="D17" s="8">
        <v>552</v>
      </c>
      <c r="E17" s="8">
        <v>520</v>
      </c>
      <c r="F17" s="8">
        <v>403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531</v>
      </c>
      <c r="K17" s="14">
        <f t="shared" si="9"/>
        <v>-11</v>
      </c>
      <c r="L17" s="14">
        <v>100</v>
      </c>
      <c r="M17" s="14">
        <v>110</v>
      </c>
      <c r="N17" s="14">
        <v>100</v>
      </c>
      <c r="O17" s="14"/>
      <c r="P17" s="14"/>
      <c r="Q17" s="14"/>
      <c r="R17" s="14"/>
      <c r="S17" s="14"/>
      <c r="T17" s="14"/>
      <c r="U17" s="14"/>
      <c r="V17" s="15">
        <v>100</v>
      </c>
      <c r="W17" s="14">
        <f t="shared" si="10"/>
        <v>104</v>
      </c>
      <c r="X17" s="15">
        <v>100</v>
      </c>
      <c r="Y17" s="16">
        <f t="shared" si="11"/>
        <v>8.7788461538461533</v>
      </c>
      <c r="Z17" s="14">
        <f>VLOOKUP(A:A,[1]TDSheet!$A:$Z,26,0)</f>
        <v>3.7840290381125228</v>
      </c>
      <c r="AA17" s="14"/>
      <c r="AB17" s="14"/>
      <c r="AC17" s="14">
        <f>VLOOKUP(A:A,[3]TDSheet!$A:$Z,26,0)</f>
        <v>0</v>
      </c>
      <c r="AD17" s="14">
        <f>VLOOKUP(A:A,[1]TDSheet!$A:$AD,30,0)</f>
        <v>0</v>
      </c>
      <c r="AE17" s="14">
        <f>VLOOKUP(A:A,[1]TDSheet!$A:$AE,31,0)</f>
        <v>97.8</v>
      </c>
      <c r="AF17" s="14">
        <f>VLOOKUP(A:A,[1]TDSheet!$A:$AF,32,0)</f>
        <v>97.8</v>
      </c>
      <c r="AG17" s="14">
        <f>VLOOKUP(A:A,[1]TDSheet!$A:$AG,33,0)</f>
        <v>105.6</v>
      </c>
      <c r="AH17" s="14">
        <f>VLOOKUP(A:A,[4]TDSheet!$A:$D,4,0)</f>
        <v>113</v>
      </c>
      <c r="AI17" s="14" t="str">
        <f>VLOOKUP(A:A,[1]TDSheet!$A:$AI,35,0)</f>
        <v>продсент</v>
      </c>
      <c r="AJ17" s="14">
        <f t="shared" si="12"/>
        <v>35</v>
      </c>
      <c r="AK17" s="14">
        <f t="shared" si="13"/>
        <v>35</v>
      </c>
      <c r="AL17" s="14"/>
      <c r="AM17" s="14"/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72</v>
      </c>
      <c r="D18" s="8">
        <v>174</v>
      </c>
      <c r="E18" s="8">
        <v>95</v>
      </c>
      <c r="F18" s="8">
        <v>151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102</v>
      </c>
      <c r="K18" s="14">
        <f t="shared" si="9"/>
        <v>-7</v>
      </c>
      <c r="L18" s="14">
        <v>0</v>
      </c>
      <c r="M18" s="14">
        <v>0</v>
      </c>
      <c r="N18" s="14">
        <v>20</v>
      </c>
      <c r="O18" s="14"/>
      <c r="P18" s="14"/>
      <c r="Q18" s="14"/>
      <c r="R18" s="14"/>
      <c r="S18" s="14"/>
      <c r="T18" s="14"/>
      <c r="U18" s="14"/>
      <c r="V18" s="15"/>
      <c r="W18" s="14">
        <f t="shared" si="10"/>
        <v>19</v>
      </c>
      <c r="X18" s="15"/>
      <c r="Y18" s="16">
        <f t="shared" si="11"/>
        <v>9</v>
      </c>
      <c r="Z18" s="14">
        <f>VLOOKUP(A:A,[1]TDSheet!$A:$Z,26,0)</f>
        <v>5.9909909909909915</v>
      </c>
      <c r="AA18" s="14"/>
      <c r="AB18" s="14"/>
      <c r="AC18" s="14">
        <f>VLOOKUP(A:A,[3]TDSheet!$A:$Z,26,0)</f>
        <v>0</v>
      </c>
      <c r="AD18" s="14">
        <f>VLOOKUP(A:A,[1]TDSheet!$A:$AD,30,0)</f>
        <v>0</v>
      </c>
      <c r="AE18" s="14">
        <f>VLOOKUP(A:A,[1]TDSheet!$A:$AE,31,0)</f>
        <v>23.6</v>
      </c>
      <c r="AF18" s="14">
        <f>VLOOKUP(A:A,[1]TDSheet!$A:$AF,32,0)</f>
        <v>23.6</v>
      </c>
      <c r="AG18" s="14">
        <f>VLOOKUP(A:A,[1]TDSheet!$A:$AG,33,0)</f>
        <v>28.6</v>
      </c>
      <c r="AH18" s="14">
        <f>VLOOKUP(A:A,[4]TDSheet!$A:$D,4,0)</f>
        <v>12</v>
      </c>
      <c r="AI18" s="14" t="str">
        <f>VLOOKUP(A:A,[1]TDSheet!$A:$AI,35,0)</f>
        <v>оконч</v>
      </c>
      <c r="AJ18" s="14">
        <f t="shared" si="12"/>
        <v>0</v>
      </c>
      <c r="AK18" s="14">
        <f t="shared" si="13"/>
        <v>0</v>
      </c>
      <c r="AL18" s="14"/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315</v>
      </c>
      <c r="D19" s="8">
        <v>38</v>
      </c>
      <c r="E19" s="8">
        <v>159</v>
      </c>
      <c r="F19" s="8">
        <v>188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165</v>
      </c>
      <c r="K19" s="14">
        <f t="shared" si="9"/>
        <v>-6</v>
      </c>
      <c r="L19" s="14">
        <v>0</v>
      </c>
      <c r="M19" s="14">
        <v>0</v>
      </c>
      <c r="N19" s="14">
        <v>30</v>
      </c>
      <c r="O19" s="14"/>
      <c r="P19" s="14"/>
      <c r="Q19" s="14"/>
      <c r="R19" s="14"/>
      <c r="S19" s="14"/>
      <c r="T19" s="14"/>
      <c r="U19" s="14"/>
      <c r="V19" s="15">
        <v>20</v>
      </c>
      <c r="W19" s="14">
        <f t="shared" si="10"/>
        <v>31.8</v>
      </c>
      <c r="X19" s="15">
        <v>30</v>
      </c>
      <c r="Y19" s="16">
        <f t="shared" si="11"/>
        <v>8.4276729559748418</v>
      </c>
      <c r="Z19" s="14">
        <f>VLOOKUP(A:A,[1]TDSheet!$A:$Z,26,0)</f>
        <v>7.0065789473684212</v>
      </c>
      <c r="AA19" s="14"/>
      <c r="AB19" s="14"/>
      <c r="AC19" s="14">
        <f>VLOOKUP(A:A,[3]TDSheet!$A:$Z,26,0)</f>
        <v>0</v>
      </c>
      <c r="AD19" s="14">
        <f>VLOOKUP(A:A,[1]TDSheet!$A:$AD,30,0)</f>
        <v>0</v>
      </c>
      <c r="AE19" s="14">
        <f>VLOOKUP(A:A,[1]TDSheet!$A:$AE,31,0)</f>
        <v>99.2</v>
      </c>
      <c r="AF19" s="14">
        <f>VLOOKUP(A:A,[1]TDSheet!$A:$AF,32,0)</f>
        <v>99.2</v>
      </c>
      <c r="AG19" s="14">
        <f>VLOOKUP(A:A,[1]TDSheet!$A:$AG,33,0)</f>
        <v>33.4</v>
      </c>
      <c r="AH19" s="14">
        <f>VLOOKUP(A:A,[4]TDSheet!$A:$D,4,0)</f>
        <v>31</v>
      </c>
      <c r="AI19" s="14" t="str">
        <f>VLOOKUP(A:A,[1]TDSheet!$A:$AI,35,0)</f>
        <v>оконч</v>
      </c>
      <c r="AJ19" s="14">
        <f t="shared" si="12"/>
        <v>7</v>
      </c>
      <c r="AK19" s="14">
        <f t="shared" si="13"/>
        <v>10.5</v>
      </c>
      <c r="AL19" s="14"/>
      <c r="AM19" s="14"/>
      <c r="AN19" s="14"/>
      <c r="AO19" s="14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344</v>
      </c>
      <c r="D20" s="8">
        <v>787</v>
      </c>
      <c r="E20" s="8">
        <v>579</v>
      </c>
      <c r="F20" s="8">
        <v>546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573</v>
      </c>
      <c r="K20" s="14">
        <f t="shared" si="9"/>
        <v>6</v>
      </c>
      <c r="L20" s="14">
        <v>100</v>
      </c>
      <c r="M20" s="14">
        <v>100</v>
      </c>
      <c r="N20" s="14">
        <v>100</v>
      </c>
      <c r="O20" s="14"/>
      <c r="P20" s="14"/>
      <c r="Q20" s="14"/>
      <c r="R20" s="14"/>
      <c r="S20" s="14"/>
      <c r="T20" s="14"/>
      <c r="U20" s="14"/>
      <c r="V20" s="15">
        <v>50</v>
      </c>
      <c r="W20" s="14">
        <f t="shared" si="10"/>
        <v>115.8</v>
      </c>
      <c r="X20" s="15">
        <v>100</v>
      </c>
      <c r="Y20" s="16">
        <f t="shared" si="11"/>
        <v>8.6010362694300522</v>
      </c>
      <c r="Z20" s="14">
        <f>VLOOKUP(A:A,[1]TDSheet!$A:$Z,26,0)</f>
        <v>5.1499118165784834</v>
      </c>
      <c r="AA20" s="14"/>
      <c r="AB20" s="14"/>
      <c r="AC20" s="14">
        <f>VLOOKUP(A:A,[3]TDSheet!$A:$Z,26,0)</f>
        <v>0</v>
      </c>
      <c r="AD20" s="14">
        <f>VLOOKUP(A:A,[1]TDSheet!$A:$AD,30,0)</f>
        <v>0</v>
      </c>
      <c r="AE20" s="14">
        <f>VLOOKUP(A:A,[1]TDSheet!$A:$AE,31,0)</f>
        <v>97.2</v>
      </c>
      <c r="AF20" s="14">
        <f>VLOOKUP(A:A,[1]TDSheet!$A:$AF,32,0)</f>
        <v>97.2</v>
      </c>
      <c r="AG20" s="14">
        <f>VLOOKUP(A:A,[1]TDSheet!$A:$AG,33,0)</f>
        <v>119.6</v>
      </c>
      <c r="AH20" s="14">
        <f>VLOOKUP(A:A,[4]TDSheet!$A:$D,4,0)</f>
        <v>140</v>
      </c>
      <c r="AI20" s="14" t="str">
        <f>VLOOKUP(A:A,[1]TDSheet!$A:$AI,35,0)</f>
        <v>продсент</v>
      </c>
      <c r="AJ20" s="14">
        <f t="shared" si="12"/>
        <v>17.5</v>
      </c>
      <c r="AK20" s="14">
        <f t="shared" si="13"/>
        <v>35</v>
      </c>
      <c r="AL20" s="14"/>
      <c r="AM20" s="14"/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256.017</v>
      </c>
      <c r="D21" s="8">
        <v>807.32500000000005</v>
      </c>
      <c r="E21" s="8">
        <v>682.346</v>
      </c>
      <c r="F21" s="8">
        <v>358.12900000000002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706.59500000000003</v>
      </c>
      <c r="K21" s="14">
        <f t="shared" si="9"/>
        <v>-24.249000000000024</v>
      </c>
      <c r="L21" s="14">
        <v>120</v>
      </c>
      <c r="M21" s="14">
        <v>130</v>
      </c>
      <c r="N21" s="14">
        <v>150</v>
      </c>
      <c r="O21" s="14"/>
      <c r="P21" s="14"/>
      <c r="Q21" s="14"/>
      <c r="R21" s="14"/>
      <c r="S21" s="14"/>
      <c r="T21" s="14"/>
      <c r="U21" s="14"/>
      <c r="V21" s="15">
        <v>150</v>
      </c>
      <c r="W21" s="14">
        <f t="shared" si="10"/>
        <v>136.4692</v>
      </c>
      <c r="X21" s="15">
        <v>150</v>
      </c>
      <c r="Y21" s="16">
        <f t="shared" si="11"/>
        <v>7.7536103384499935</v>
      </c>
      <c r="Z21" s="14">
        <f>VLOOKUP(A:A,[1]TDSheet!$A:$Z,26,0)</f>
        <v>2.7362742279079448</v>
      </c>
      <c r="AA21" s="14"/>
      <c r="AB21" s="14"/>
      <c r="AC21" s="14">
        <f>VLOOKUP(A:A,[3]TDSheet!$A:$Z,26,0)</f>
        <v>50</v>
      </c>
      <c r="AD21" s="14">
        <f>VLOOKUP(A:A,[1]TDSheet!$A:$AD,30,0)</f>
        <v>0</v>
      </c>
      <c r="AE21" s="14">
        <f>VLOOKUP(A:A,[1]TDSheet!$A:$AE,31,0)</f>
        <v>134.1626</v>
      </c>
      <c r="AF21" s="14">
        <f>VLOOKUP(A:A,[1]TDSheet!$A:$AF,32,0)</f>
        <v>134.1626</v>
      </c>
      <c r="AG21" s="14">
        <f>VLOOKUP(A:A,[1]TDSheet!$A:$AG,33,0)</f>
        <v>123.0128</v>
      </c>
      <c r="AH21" s="14">
        <f>VLOOKUP(A:A,[4]TDSheet!$A:$D,4,0)</f>
        <v>129.773</v>
      </c>
      <c r="AI21" s="14">
        <f>VLOOKUP(A:A,[1]TDSheet!$A:$AI,35,0)</f>
        <v>0</v>
      </c>
      <c r="AJ21" s="14">
        <f t="shared" si="12"/>
        <v>150</v>
      </c>
      <c r="AK21" s="14">
        <f t="shared" si="13"/>
        <v>150</v>
      </c>
      <c r="AL21" s="14"/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2863.694</v>
      </c>
      <c r="D22" s="8">
        <v>6745.0280000000002</v>
      </c>
      <c r="E22" s="8">
        <v>6142.366</v>
      </c>
      <c r="F22" s="8">
        <v>3411.05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6159.21</v>
      </c>
      <c r="K22" s="14">
        <f t="shared" si="9"/>
        <v>-16.844000000000051</v>
      </c>
      <c r="L22" s="14">
        <v>1500</v>
      </c>
      <c r="M22" s="14">
        <v>1400</v>
      </c>
      <c r="N22" s="14">
        <v>1200</v>
      </c>
      <c r="O22" s="14"/>
      <c r="P22" s="14"/>
      <c r="Q22" s="14"/>
      <c r="R22" s="14"/>
      <c r="S22" s="14"/>
      <c r="T22" s="14"/>
      <c r="U22" s="14"/>
      <c r="V22" s="15">
        <v>500</v>
      </c>
      <c r="W22" s="14">
        <f t="shared" si="10"/>
        <v>1207.2152000000001</v>
      </c>
      <c r="X22" s="15">
        <v>1100</v>
      </c>
      <c r="Y22" s="16">
        <f t="shared" si="11"/>
        <v>7.5471630907231768</v>
      </c>
      <c r="Z22" s="14">
        <f>VLOOKUP(A:A,[1]TDSheet!$A:$Z,26,0)</f>
        <v>2.9913339564451173</v>
      </c>
      <c r="AA22" s="14"/>
      <c r="AB22" s="14"/>
      <c r="AC22" s="14">
        <f>VLOOKUP(A:A,[3]TDSheet!$A:$Z,26,0)</f>
        <v>0</v>
      </c>
      <c r="AD22" s="14">
        <f>VLOOKUP(A:A,[1]TDSheet!$A:$AD,30,0)</f>
        <v>106.29</v>
      </c>
      <c r="AE22" s="14">
        <f>VLOOKUP(A:A,[1]TDSheet!$A:$AE,31,0)</f>
        <v>1166.8292000000001</v>
      </c>
      <c r="AF22" s="14">
        <f>VLOOKUP(A:A,[1]TDSheet!$A:$AF,32,0)</f>
        <v>1166.8292000000001</v>
      </c>
      <c r="AG22" s="14">
        <f>VLOOKUP(A:A,[1]TDSheet!$A:$AG,33,0)</f>
        <v>1122.3402000000001</v>
      </c>
      <c r="AH22" s="14">
        <f>VLOOKUP(A:A,[4]TDSheet!$A:$D,4,0)</f>
        <v>1205.575</v>
      </c>
      <c r="AI22" s="14" t="str">
        <f>VLOOKUP(A:A,[1]TDSheet!$A:$AI,35,0)</f>
        <v>ябсент</v>
      </c>
      <c r="AJ22" s="14">
        <f t="shared" si="12"/>
        <v>500</v>
      </c>
      <c r="AK22" s="14">
        <f t="shared" si="13"/>
        <v>1100</v>
      </c>
      <c r="AL22" s="14"/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124.93899999999999</v>
      </c>
      <c r="D23" s="8">
        <v>418.98</v>
      </c>
      <c r="E23" s="8">
        <v>355.065</v>
      </c>
      <c r="F23" s="8">
        <v>184.45099999999999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360.52800000000002</v>
      </c>
      <c r="K23" s="14">
        <f t="shared" si="9"/>
        <v>-5.4630000000000223</v>
      </c>
      <c r="L23" s="14">
        <v>120</v>
      </c>
      <c r="M23" s="14">
        <v>80</v>
      </c>
      <c r="N23" s="14">
        <v>80</v>
      </c>
      <c r="O23" s="14"/>
      <c r="P23" s="14"/>
      <c r="Q23" s="14"/>
      <c r="R23" s="14"/>
      <c r="S23" s="14"/>
      <c r="T23" s="14"/>
      <c r="U23" s="14"/>
      <c r="V23" s="15"/>
      <c r="W23" s="14">
        <f t="shared" si="10"/>
        <v>71.013000000000005</v>
      </c>
      <c r="X23" s="15">
        <v>70</v>
      </c>
      <c r="Y23" s="16">
        <f t="shared" si="11"/>
        <v>7.5261008547730697</v>
      </c>
      <c r="Z23" s="14">
        <f>VLOOKUP(A:A,[1]TDSheet!$A:$Z,26,0)</f>
        <v>2.4993380588576</v>
      </c>
      <c r="AA23" s="14"/>
      <c r="AB23" s="14"/>
      <c r="AC23" s="14">
        <f>VLOOKUP(A:A,[3]TDSheet!$A:$Z,26,0)</f>
        <v>0</v>
      </c>
      <c r="AD23" s="14">
        <f>VLOOKUP(A:A,[1]TDSheet!$A:$AD,30,0)</f>
        <v>0</v>
      </c>
      <c r="AE23" s="14">
        <f>VLOOKUP(A:A,[1]TDSheet!$A:$AE,31,0)</f>
        <v>66.350200000000001</v>
      </c>
      <c r="AF23" s="14">
        <f>VLOOKUP(A:A,[1]TDSheet!$A:$AF,32,0)</f>
        <v>66.350200000000001</v>
      </c>
      <c r="AG23" s="14">
        <f>VLOOKUP(A:A,[1]TDSheet!$A:$AG,33,0)</f>
        <v>64.405600000000007</v>
      </c>
      <c r="AH23" s="14">
        <f>VLOOKUP(A:A,[4]TDSheet!$A:$D,4,0)</f>
        <v>49.465000000000003</v>
      </c>
      <c r="AI23" s="14">
        <f>VLOOKUP(A:A,[1]TDSheet!$A:$AI,35,0)</f>
        <v>0</v>
      </c>
      <c r="AJ23" s="14">
        <f t="shared" si="12"/>
        <v>0</v>
      </c>
      <c r="AK23" s="14">
        <f t="shared" si="13"/>
        <v>70</v>
      </c>
      <c r="AL23" s="14"/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912.23400000000004</v>
      </c>
      <c r="D24" s="8">
        <v>1881.0809999999999</v>
      </c>
      <c r="E24" s="8">
        <v>2189.1930000000002</v>
      </c>
      <c r="F24" s="8">
        <v>594.16700000000003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2225.3679999999999</v>
      </c>
      <c r="K24" s="14">
        <f t="shared" si="9"/>
        <v>-36.174999999999727</v>
      </c>
      <c r="L24" s="14">
        <v>800</v>
      </c>
      <c r="M24" s="14">
        <v>1000</v>
      </c>
      <c r="N24" s="14">
        <v>350</v>
      </c>
      <c r="O24" s="14"/>
      <c r="P24" s="14"/>
      <c r="Q24" s="14"/>
      <c r="R24" s="14"/>
      <c r="S24" s="14"/>
      <c r="T24" s="14"/>
      <c r="U24" s="14"/>
      <c r="V24" s="15">
        <v>100</v>
      </c>
      <c r="W24" s="14">
        <f t="shared" si="10"/>
        <v>437.83860000000004</v>
      </c>
      <c r="X24" s="15">
        <v>400</v>
      </c>
      <c r="Y24" s="16">
        <f t="shared" si="11"/>
        <v>7.4095043241961758</v>
      </c>
      <c r="Z24" s="14">
        <f>VLOOKUP(A:A,[1]TDSheet!$A:$Z,26,0)</f>
        <v>1.3120593632663506</v>
      </c>
      <c r="AA24" s="14"/>
      <c r="AB24" s="14"/>
      <c r="AC24" s="14">
        <f>VLOOKUP(A:A,[3]TDSheet!$A:$Z,26,0)</f>
        <v>0</v>
      </c>
      <c r="AD24" s="14">
        <f>VLOOKUP(A:A,[1]TDSheet!$A:$AD,30,0)</f>
        <v>0</v>
      </c>
      <c r="AE24" s="14">
        <f>VLOOKUP(A:A,[1]TDSheet!$A:$AE,31,0)</f>
        <v>359.26900000000001</v>
      </c>
      <c r="AF24" s="14">
        <f>VLOOKUP(A:A,[1]TDSheet!$A:$AF,32,0)</f>
        <v>359.26900000000001</v>
      </c>
      <c r="AG24" s="14">
        <f>VLOOKUP(A:A,[1]TDSheet!$A:$AG,33,0)</f>
        <v>329.62540000000001</v>
      </c>
      <c r="AH24" s="14">
        <f>VLOOKUP(A:A,[4]TDSheet!$A:$D,4,0)</f>
        <v>339.11399999999998</v>
      </c>
      <c r="AI24" s="14">
        <f>VLOOKUP(A:A,[1]TDSheet!$A:$AI,35,0)</f>
        <v>0</v>
      </c>
      <c r="AJ24" s="14">
        <f t="shared" si="12"/>
        <v>100</v>
      </c>
      <c r="AK24" s="14">
        <f t="shared" si="13"/>
        <v>400</v>
      </c>
      <c r="AL24" s="14"/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234.56700000000001</v>
      </c>
      <c r="D25" s="8">
        <v>810.71100000000001</v>
      </c>
      <c r="E25" s="8">
        <v>678.57899999999995</v>
      </c>
      <c r="F25" s="8">
        <v>363.19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669.005</v>
      </c>
      <c r="K25" s="14">
        <f t="shared" si="9"/>
        <v>9.5739999999999554</v>
      </c>
      <c r="L25" s="14">
        <v>210</v>
      </c>
      <c r="M25" s="14">
        <v>170</v>
      </c>
      <c r="N25" s="14">
        <v>170</v>
      </c>
      <c r="O25" s="14"/>
      <c r="P25" s="14"/>
      <c r="Q25" s="14"/>
      <c r="R25" s="14"/>
      <c r="S25" s="14"/>
      <c r="T25" s="14"/>
      <c r="U25" s="14"/>
      <c r="V25" s="15">
        <v>100</v>
      </c>
      <c r="W25" s="14">
        <f t="shared" si="10"/>
        <v>135.7158</v>
      </c>
      <c r="X25" s="15">
        <v>150</v>
      </c>
      <c r="Y25" s="16">
        <f t="shared" si="11"/>
        <v>8.5707780523712049</v>
      </c>
      <c r="Z25" s="14">
        <f>VLOOKUP(A:A,[1]TDSheet!$A:$Z,26,0)</f>
        <v>2.2340386368913783</v>
      </c>
      <c r="AA25" s="14"/>
      <c r="AB25" s="14"/>
      <c r="AC25" s="14">
        <f>VLOOKUP(A:A,[3]TDSheet!$A:$Z,26,0)</f>
        <v>100</v>
      </c>
      <c r="AD25" s="14">
        <f>VLOOKUP(A:A,[1]TDSheet!$A:$AD,30,0)</f>
        <v>0</v>
      </c>
      <c r="AE25" s="14">
        <f>VLOOKUP(A:A,[1]TDSheet!$A:$AE,31,0)</f>
        <v>128.32940000000002</v>
      </c>
      <c r="AF25" s="14">
        <f>VLOOKUP(A:A,[1]TDSheet!$A:$AF,32,0)</f>
        <v>128.32940000000002</v>
      </c>
      <c r="AG25" s="14">
        <f>VLOOKUP(A:A,[1]TDSheet!$A:$AG,33,0)</f>
        <v>124.6786</v>
      </c>
      <c r="AH25" s="14">
        <f>VLOOKUP(A:A,[4]TDSheet!$A:$D,4,0)</f>
        <v>86.710999999999999</v>
      </c>
      <c r="AI25" s="14">
        <f>VLOOKUP(A:A,[1]TDSheet!$A:$AI,35,0)</f>
        <v>0</v>
      </c>
      <c r="AJ25" s="14">
        <f t="shared" si="12"/>
        <v>100</v>
      </c>
      <c r="AK25" s="14">
        <f t="shared" si="13"/>
        <v>150</v>
      </c>
      <c r="AL25" s="14"/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92.046999999999997</v>
      </c>
      <c r="D26" s="8">
        <v>244.5</v>
      </c>
      <c r="E26" s="8">
        <v>207.95</v>
      </c>
      <c r="F26" s="8">
        <v>127.72199999999999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203.982</v>
      </c>
      <c r="K26" s="14">
        <f t="shared" si="9"/>
        <v>3.9679999999999893</v>
      </c>
      <c r="L26" s="14">
        <v>70</v>
      </c>
      <c r="M26" s="14">
        <v>50</v>
      </c>
      <c r="N26" s="14">
        <v>50</v>
      </c>
      <c r="O26" s="14"/>
      <c r="P26" s="14"/>
      <c r="Q26" s="14"/>
      <c r="R26" s="14"/>
      <c r="S26" s="14"/>
      <c r="T26" s="14"/>
      <c r="U26" s="14"/>
      <c r="V26" s="15">
        <v>40</v>
      </c>
      <c r="W26" s="14">
        <f t="shared" si="10"/>
        <v>41.589999999999996</v>
      </c>
      <c r="X26" s="15">
        <v>40</v>
      </c>
      <c r="Y26" s="16">
        <f t="shared" si="11"/>
        <v>9.0820389516710751</v>
      </c>
      <c r="Z26" s="14">
        <f>VLOOKUP(A:A,[1]TDSheet!$A:$Z,26,0)</f>
        <v>2.3426349621397833</v>
      </c>
      <c r="AA26" s="14"/>
      <c r="AB26" s="14"/>
      <c r="AC26" s="14">
        <f>VLOOKUP(A:A,[3]TDSheet!$A:$Z,26,0)</f>
        <v>40</v>
      </c>
      <c r="AD26" s="14">
        <f>VLOOKUP(A:A,[1]TDSheet!$A:$AD,30,0)</f>
        <v>0</v>
      </c>
      <c r="AE26" s="14">
        <f>VLOOKUP(A:A,[1]TDSheet!$A:$AE,31,0)</f>
        <v>39.210999999999999</v>
      </c>
      <c r="AF26" s="14">
        <f>VLOOKUP(A:A,[1]TDSheet!$A:$AF,32,0)</f>
        <v>39.210999999999999</v>
      </c>
      <c r="AG26" s="14">
        <f>VLOOKUP(A:A,[1]TDSheet!$A:$AG,33,0)</f>
        <v>38.356999999999999</v>
      </c>
      <c r="AH26" s="14">
        <f>VLOOKUP(A:A,[4]TDSheet!$A:$D,4,0)</f>
        <v>28.954000000000001</v>
      </c>
      <c r="AI26" s="14">
        <f>VLOOKUP(A:A,[1]TDSheet!$A:$AI,35,0)</f>
        <v>0</v>
      </c>
      <c r="AJ26" s="14">
        <f t="shared" si="12"/>
        <v>40</v>
      </c>
      <c r="AK26" s="14">
        <f t="shared" si="13"/>
        <v>40</v>
      </c>
      <c r="AL26" s="14"/>
      <c r="AM26" s="14"/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62.994</v>
      </c>
      <c r="D27" s="8">
        <v>246.20500000000001</v>
      </c>
      <c r="E27" s="8">
        <v>192.666</v>
      </c>
      <c r="F27" s="8">
        <v>113.02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191.08500000000001</v>
      </c>
      <c r="K27" s="14">
        <f t="shared" si="9"/>
        <v>1.5809999999999889</v>
      </c>
      <c r="L27" s="14">
        <v>40</v>
      </c>
      <c r="M27" s="14">
        <v>40</v>
      </c>
      <c r="N27" s="14">
        <v>50</v>
      </c>
      <c r="O27" s="14"/>
      <c r="P27" s="14"/>
      <c r="Q27" s="14"/>
      <c r="R27" s="14"/>
      <c r="S27" s="14"/>
      <c r="T27" s="14"/>
      <c r="U27" s="14"/>
      <c r="V27" s="15">
        <v>20</v>
      </c>
      <c r="W27" s="14">
        <f t="shared" si="10"/>
        <v>38.533200000000001</v>
      </c>
      <c r="X27" s="15">
        <v>40</v>
      </c>
      <c r="Y27" s="16">
        <f t="shared" si="11"/>
        <v>7.863868041065885</v>
      </c>
      <c r="Z27" s="14">
        <f>VLOOKUP(A:A,[1]TDSheet!$A:$Z,26,0)</f>
        <v>2.5619703892869579</v>
      </c>
      <c r="AA27" s="14"/>
      <c r="AB27" s="14"/>
      <c r="AC27" s="14">
        <f>VLOOKUP(A:A,[3]TDSheet!$A:$Z,26,0)</f>
        <v>0</v>
      </c>
      <c r="AD27" s="14">
        <f>VLOOKUP(A:A,[1]TDSheet!$A:$AD,30,0)</f>
        <v>0</v>
      </c>
      <c r="AE27" s="14">
        <f>VLOOKUP(A:A,[1]TDSheet!$A:$AE,31,0)</f>
        <v>41.912799999999997</v>
      </c>
      <c r="AF27" s="14">
        <f>VLOOKUP(A:A,[1]TDSheet!$A:$AF,32,0)</f>
        <v>41.912799999999997</v>
      </c>
      <c r="AG27" s="14">
        <f>VLOOKUP(A:A,[1]TDSheet!$A:$AG,33,0)</f>
        <v>34.6922</v>
      </c>
      <c r="AH27" s="14">
        <f>VLOOKUP(A:A,[4]TDSheet!$A:$D,4,0)</f>
        <v>35.082999999999998</v>
      </c>
      <c r="AI27" s="14">
        <f>VLOOKUP(A:A,[1]TDSheet!$A:$AI,35,0)</f>
        <v>0</v>
      </c>
      <c r="AJ27" s="14">
        <f t="shared" si="12"/>
        <v>20</v>
      </c>
      <c r="AK27" s="14">
        <f t="shared" si="13"/>
        <v>40</v>
      </c>
      <c r="AL27" s="14"/>
      <c r="AM27" s="14"/>
      <c r="AN27" s="14"/>
      <c r="AO27" s="14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132.94900000000001</v>
      </c>
      <c r="D28" s="8">
        <v>905.596</v>
      </c>
      <c r="E28" s="8">
        <v>546.19100000000003</v>
      </c>
      <c r="F28" s="8">
        <v>484.42599999999999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534.32000000000005</v>
      </c>
      <c r="K28" s="14">
        <f t="shared" si="9"/>
        <v>11.870999999999981</v>
      </c>
      <c r="L28" s="14">
        <v>0</v>
      </c>
      <c r="M28" s="14">
        <v>0</v>
      </c>
      <c r="N28" s="14">
        <v>120</v>
      </c>
      <c r="O28" s="14"/>
      <c r="P28" s="14"/>
      <c r="Q28" s="14"/>
      <c r="R28" s="14"/>
      <c r="S28" s="14"/>
      <c r="T28" s="14"/>
      <c r="U28" s="14"/>
      <c r="V28" s="15">
        <v>120</v>
      </c>
      <c r="W28" s="14">
        <f t="shared" si="10"/>
        <v>109.23820000000001</v>
      </c>
      <c r="X28" s="15">
        <v>110</v>
      </c>
      <c r="Y28" s="16">
        <f t="shared" si="11"/>
        <v>7.6385916282033195</v>
      </c>
      <c r="Z28" s="14">
        <f>VLOOKUP(A:A,[1]TDSheet!$A:$Z,26,0)</f>
        <v>4.7619319999612202</v>
      </c>
      <c r="AA28" s="14"/>
      <c r="AB28" s="14"/>
      <c r="AC28" s="14">
        <f>VLOOKUP(A:A,[3]TDSheet!$A:$Z,26,0)</f>
        <v>0</v>
      </c>
      <c r="AD28" s="14">
        <f>VLOOKUP(A:A,[1]TDSheet!$A:$AD,30,0)</f>
        <v>0</v>
      </c>
      <c r="AE28" s="14">
        <f>VLOOKUP(A:A,[1]TDSheet!$A:$AE,31,0)</f>
        <v>117.12480000000001</v>
      </c>
      <c r="AF28" s="14">
        <f>VLOOKUP(A:A,[1]TDSheet!$A:$AF,32,0)</f>
        <v>117.12480000000001</v>
      </c>
      <c r="AG28" s="14">
        <f>VLOOKUP(A:A,[1]TDSheet!$A:$AG,33,0)</f>
        <v>123.874</v>
      </c>
      <c r="AH28" s="14">
        <f>VLOOKUP(A:A,[4]TDSheet!$A:$D,4,0)</f>
        <v>128.91900000000001</v>
      </c>
      <c r="AI28" s="14">
        <f>VLOOKUP(A:A,[1]TDSheet!$A:$AI,35,0)</f>
        <v>0</v>
      </c>
      <c r="AJ28" s="14">
        <f t="shared" si="12"/>
        <v>120</v>
      </c>
      <c r="AK28" s="14">
        <f t="shared" si="13"/>
        <v>110</v>
      </c>
      <c r="AL28" s="14"/>
      <c r="AM28" s="14"/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65.894999999999996</v>
      </c>
      <c r="D29" s="8">
        <v>158.732</v>
      </c>
      <c r="E29" s="8">
        <v>131.31200000000001</v>
      </c>
      <c r="F29" s="8">
        <v>82.147000000000006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125.501</v>
      </c>
      <c r="K29" s="14">
        <f t="shared" si="9"/>
        <v>5.811000000000007</v>
      </c>
      <c r="L29" s="14">
        <v>20</v>
      </c>
      <c r="M29" s="14">
        <v>30</v>
      </c>
      <c r="N29" s="14">
        <v>20</v>
      </c>
      <c r="O29" s="14"/>
      <c r="P29" s="14"/>
      <c r="Q29" s="14"/>
      <c r="R29" s="14"/>
      <c r="S29" s="14"/>
      <c r="T29" s="14"/>
      <c r="U29" s="14"/>
      <c r="V29" s="15">
        <v>20</v>
      </c>
      <c r="W29" s="14">
        <f t="shared" si="10"/>
        <v>26.262400000000003</v>
      </c>
      <c r="X29" s="15">
        <v>30</v>
      </c>
      <c r="Y29" s="16">
        <f t="shared" si="11"/>
        <v>7.6972020835871806</v>
      </c>
      <c r="Z29" s="14">
        <f>VLOOKUP(A:A,[1]TDSheet!$A:$Z,26,0)</f>
        <v>3.2783300519639802</v>
      </c>
      <c r="AA29" s="14"/>
      <c r="AB29" s="14"/>
      <c r="AC29" s="14">
        <f>VLOOKUP(A:A,[3]TDSheet!$A:$Z,26,0)</f>
        <v>0</v>
      </c>
      <c r="AD29" s="14">
        <f>VLOOKUP(A:A,[1]TDSheet!$A:$AD,30,0)</f>
        <v>0</v>
      </c>
      <c r="AE29" s="14">
        <f>VLOOKUP(A:A,[1]TDSheet!$A:$AE,31,0)</f>
        <v>29.107799999999997</v>
      </c>
      <c r="AF29" s="14">
        <f>VLOOKUP(A:A,[1]TDSheet!$A:$AF,32,0)</f>
        <v>29.107799999999997</v>
      </c>
      <c r="AG29" s="14">
        <f>VLOOKUP(A:A,[1]TDSheet!$A:$AG,33,0)</f>
        <v>24.746199999999998</v>
      </c>
      <c r="AH29" s="14">
        <f>VLOOKUP(A:A,[4]TDSheet!$A:$D,4,0)</f>
        <v>25.952000000000002</v>
      </c>
      <c r="AI29" s="14">
        <f>VLOOKUP(A:A,[1]TDSheet!$A:$AI,35,0)</f>
        <v>0</v>
      </c>
      <c r="AJ29" s="14">
        <f t="shared" si="12"/>
        <v>20</v>
      </c>
      <c r="AK29" s="14">
        <f t="shared" si="13"/>
        <v>30</v>
      </c>
      <c r="AL29" s="14"/>
      <c r="AM29" s="14"/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120.30200000000001</v>
      </c>
      <c r="D30" s="8">
        <v>171.36</v>
      </c>
      <c r="E30" s="8">
        <v>150.05799999999999</v>
      </c>
      <c r="F30" s="8">
        <v>138.78899999999999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177.928</v>
      </c>
      <c r="K30" s="14">
        <f t="shared" si="9"/>
        <v>-27.870000000000005</v>
      </c>
      <c r="L30" s="14">
        <v>20</v>
      </c>
      <c r="M30" s="14">
        <v>40</v>
      </c>
      <c r="N30" s="14">
        <v>0</v>
      </c>
      <c r="O30" s="14"/>
      <c r="P30" s="14"/>
      <c r="Q30" s="14"/>
      <c r="R30" s="14"/>
      <c r="S30" s="14"/>
      <c r="T30" s="14"/>
      <c r="U30" s="14"/>
      <c r="V30" s="15">
        <v>20</v>
      </c>
      <c r="W30" s="14">
        <f t="shared" si="10"/>
        <v>30.011599999999998</v>
      </c>
      <c r="X30" s="15">
        <v>20</v>
      </c>
      <c r="Y30" s="16">
        <f t="shared" si="11"/>
        <v>7.9565567980380925</v>
      </c>
      <c r="Z30" s="14">
        <f>VLOOKUP(A:A,[1]TDSheet!$A:$Z,26,0)</f>
        <v>4.0216958284062958</v>
      </c>
      <c r="AA30" s="14"/>
      <c r="AB30" s="14"/>
      <c r="AC30" s="14">
        <f>VLOOKUP(A:A,[3]TDSheet!$A:$Z,26,0)</f>
        <v>0</v>
      </c>
      <c r="AD30" s="14">
        <f>VLOOKUP(A:A,[1]TDSheet!$A:$AD,30,0)</f>
        <v>0</v>
      </c>
      <c r="AE30" s="14">
        <f>VLOOKUP(A:A,[1]TDSheet!$A:$AE,31,0)</f>
        <v>30.524400000000004</v>
      </c>
      <c r="AF30" s="14">
        <f>VLOOKUP(A:A,[1]TDSheet!$A:$AF,32,0)</f>
        <v>30.524400000000004</v>
      </c>
      <c r="AG30" s="14">
        <f>VLOOKUP(A:A,[1]TDSheet!$A:$AG,33,0)</f>
        <v>33.492200000000004</v>
      </c>
      <c r="AH30" s="14">
        <f>VLOOKUP(A:A,[4]TDSheet!$A:$D,4,0)</f>
        <v>32.381</v>
      </c>
      <c r="AI30" s="14">
        <f>VLOOKUP(A:A,[1]TDSheet!$A:$AI,35,0)</f>
        <v>0</v>
      </c>
      <c r="AJ30" s="14">
        <f t="shared" si="12"/>
        <v>20</v>
      </c>
      <c r="AK30" s="14">
        <f t="shared" si="13"/>
        <v>20</v>
      </c>
      <c r="AL30" s="14"/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797.21600000000001</v>
      </c>
      <c r="D31" s="8">
        <v>2240.0230000000001</v>
      </c>
      <c r="E31" s="8">
        <v>2095.4639999999999</v>
      </c>
      <c r="F31" s="8">
        <v>895.68499999999995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2135.48</v>
      </c>
      <c r="K31" s="14">
        <f t="shared" si="9"/>
        <v>-40.016000000000076</v>
      </c>
      <c r="L31" s="14">
        <v>400</v>
      </c>
      <c r="M31" s="14">
        <v>400</v>
      </c>
      <c r="N31" s="14">
        <v>500</v>
      </c>
      <c r="O31" s="14"/>
      <c r="P31" s="14"/>
      <c r="Q31" s="14"/>
      <c r="R31" s="14"/>
      <c r="S31" s="14"/>
      <c r="T31" s="14"/>
      <c r="U31" s="14"/>
      <c r="V31" s="15">
        <v>550</v>
      </c>
      <c r="W31" s="14">
        <f t="shared" si="10"/>
        <v>419.09280000000001</v>
      </c>
      <c r="X31" s="15">
        <v>500</v>
      </c>
      <c r="Y31" s="16">
        <f t="shared" si="11"/>
        <v>7.7445496558280169</v>
      </c>
      <c r="Z31" s="14">
        <f>VLOOKUP(A:A,[1]TDSheet!$A:$Z,26,0)</f>
        <v>2.5698962969643366</v>
      </c>
      <c r="AA31" s="14"/>
      <c r="AB31" s="14"/>
      <c r="AC31" s="14">
        <f>VLOOKUP(A:A,[3]TDSheet!$A:$Z,26,0)</f>
        <v>60</v>
      </c>
      <c r="AD31" s="14">
        <f>VLOOKUP(A:A,[1]TDSheet!$A:$AD,30,0)</f>
        <v>0</v>
      </c>
      <c r="AE31" s="14">
        <f>VLOOKUP(A:A,[1]TDSheet!$A:$AE,31,0)</f>
        <v>400.524</v>
      </c>
      <c r="AF31" s="14">
        <f>VLOOKUP(A:A,[1]TDSheet!$A:$AF,32,0)</f>
        <v>400.524</v>
      </c>
      <c r="AG31" s="14">
        <f>VLOOKUP(A:A,[1]TDSheet!$A:$AG,33,0)</f>
        <v>353.10399999999998</v>
      </c>
      <c r="AH31" s="14">
        <f>VLOOKUP(A:A,[4]TDSheet!$A:$D,4,0)</f>
        <v>523.71400000000006</v>
      </c>
      <c r="AI31" s="14" t="str">
        <f>VLOOKUP(A:A,[1]TDSheet!$A:$AI,35,0)</f>
        <v>ябсент</v>
      </c>
      <c r="AJ31" s="14">
        <f t="shared" si="12"/>
        <v>550</v>
      </c>
      <c r="AK31" s="14">
        <f t="shared" si="13"/>
        <v>500</v>
      </c>
      <c r="AL31" s="14"/>
      <c r="AM31" s="14"/>
      <c r="AN31" s="14"/>
      <c r="AO31" s="14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49.892000000000003</v>
      </c>
      <c r="D32" s="8">
        <v>181.01300000000001</v>
      </c>
      <c r="E32" s="8">
        <v>146.399</v>
      </c>
      <c r="F32" s="8">
        <v>81.587000000000003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144.02000000000001</v>
      </c>
      <c r="K32" s="14">
        <f t="shared" si="9"/>
        <v>2.3789999999999907</v>
      </c>
      <c r="L32" s="14">
        <v>0</v>
      </c>
      <c r="M32" s="14">
        <v>10</v>
      </c>
      <c r="N32" s="14">
        <v>90</v>
      </c>
      <c r="O32" s="14"/>
      <c r="P32" s="14"/>
      <c r="Q32" s="14"/>
      <c r="R32" s="14"/>
      <c r="S32" s="14"/>
      <c r="T32" s="14"/>
      <c r="U32" s="14"/>
      <c r="V32" s="15">
        <v>30</v>
      </c>
      <c r="W32" s="14">
        <f t="shared" si="10"/>
        <v>29.279800000000002</v>
      </c>
      <c r="X32" s="15">
        <v>30</v>
      </c>
      <c r="Y32" s="16">
        <f t="shared" si="11"/>
        <v>8.2509784902902332</v>
      </c>
      <c r="Z32" s="14">
        <f>VLOOKUP(A:A,[1]TDSheet!$A:$Z,26,0)</f>
        <v>2.9147735956539256</v>
      </c>
      <c r="AA32" s="14"/>
      <c r="AB32" s="14"/>
      <c r="AC32" s="14">
        <f>VLOOKUP(A:A,[3]TDSheet!$A:$Z,26,0)</f>
        <v>30</v>
      </c>
      <c r="AD32" s="14">
        <f>VLOOKUP(A:A,[1]TDSheet!$A:$AD,30,0)</f>
        <v>0</v>
      </c>
      <c r="AE32" s="14">
        <f>VLOOKUP(A:A,[1]TDSheet!$A:$AE,31,0)</f>
        <v>24.477600000000002</v>
      </c>
      <c r="AF32" s="14">
        <f>VLOOKUP(A:A,[1]TDSheet!$A:$AF,32,0)</f>
        <v>24.477600000000002</v>
      </c>
      <c r="AG32" s="14">
        <f>VLOOKUP(A:A,[1]TDSheet!$A:$AG,33,0)</f>
        <v>24.514400000000002</v>
      </c>
      <c r="AH32" s="14">
        <f>VLOOKUP(A:A,[4]TDSheet!$A:$D,4,0)</f>
        <v>28.434000000000001</v>
      </c>
      <c r="AI32" s="14">
        <f>VLOOKUP(A:A,[1]TDSheet!$A:$AI,35,0)</f>
        <v>0</v>
      </c>
      <c r="AJ32" s="14">
        <f t="shared" si="12"/>
        <v>30</v>
      </c>
      <c r="AK32" s="14">
        <f t="shared" si="13"/>
        <v>30</v>
      </c>
      <c r="AL32" s="14"/>
      <c r="AM32" s="14"/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132.08799999999999</v>
      </c>
      <c r="D33" s="8">
        <v>321.024</v>
      </c>
      <c r="E33" s="8">
        <v>201.75700000000001</v>
      </c>
      <c r="F33" s="8">
        <v>248.422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198.2</v>
      </c>
      <c r="K33" s="14">
        <f t="shared" si="9"/>
        <v>3.5570000000000164</v>
      </c>
      <c r="L33" s="14">
        <v>0</v>
      </c>
      <c r="M33" s="14">
        <v>0</v>
      </c>
      <c r="N33" s="14">
        <v>0</v>
      </c>
      <c r="O33" s="14"/>
      <c r="P33" s="14"/>
      <c r="Q33" s="14"/>
      <c r="R33" s="14"/>
      <c r="S33" s="14"/>
      <c r="T33" s="14"/>
      <c r="U33" s="14"/>
      <c r="V33" s="15">
        <v>40</v>
      </c>
      <c r="W33" s="14">
        <f t="shared" si="10"/>
        <v>40.351399999999998</v>
      </c>
      <c r="X33" s="15">
        <v>30</v>
      </c>
      <c r="Y33" s="16">
        <f t="shared" si="11"/>
        <v>7.8912255832511393</v>
      </c>
      <c r="Z33" s="14">
        <f>VLOOKUP(A:A,[1]TDSheet!$A:$Z,26,0)</f>
        <v>9.0493640376730724</v>
      </c>
      <c r="AA33" s="14"/>
      <c r="AB33" s="14"/>
      <c r="AC33" s="14">
        <f>VLOOKUP(A:A,[3]TDSheet!$A:$Z,26,0)</f>
        <v>0</v>
      </c>
      <c r="AD33" s="14">
        <f>VLOOKUP(A:A,[1]TDSheet!$A:$AD,30,0)</f>
        <v>0</v>
      </c>
      <c r="AE33" s="14">
        <f>VLOOKUP(A:A,[1]TDSheet!$A:$AE,31,0)</f>
        <v>88.379199999999997</v>
      </c>
      <c r="AF33" s="14">
        <f>VLOOKUP(A:A,[1]TDSheet!$A:$AF,32,0)</f>
        <v>88.379199999999997</v>
      </c>
      <c r="AG33" s="14">
        <f>VLOOKUP(A:A,[1]TDSheet!$A:$AG,33,0)</f>
        <v>50.785800000000002</v>
      </c>
      <c r="AH33" s="14">
        <f>VLOOKUP(A:A,[4]TDSheet!$A:$D,4,0)</f>
        <v>84.158000000000001</v>
      </c>
      <c r="AI33" s="14" t="str">
        <f>VLOOKUP(A:A,[1]TDSheet!$A:$AI,35,0)</f>
        <v>?</v>
      </c>
      <c r="AJ33" s="14">
        <f t="shared" si="12"/>
        <v>40</v>
      </c>
      <c r="AK33" s="14">
        <f t="shared" si="13"/>
        <v>30</v>
      </c>
      <c r="AL33" s="14"/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47.668999999999997</v>
      </c>
      <c r="D34" s="8">
        <v>205.834</v>
      </c>
      <c r="E34" s="8">
        <v>133.596</v>
      </c>
      <c r="F34" s="8">
        <v>109.721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127.29600000000001</v>
      </c>
      <c r="K34" s="14">
        <f t="shared" si="9"/>
        <v>6.2999999999999972</v>
      </c>
      <c r="L34" s="14">
        <v>10</v>
      </c>
      <c r="M34" s="14">
        <v>20</v>
      </c>
      <c r="N34" s="14">
        <v>20</v>
      </c>
      <c r="O34" s="14"/>
      <c r="P34" s="14"/>
      <c r="Q34" s="14"/>
      <c r="R34" s="14"/>
      <c r="S34" s="14"/>
      <c r="T34" s="14"/>
      <c r="U34" s="14"/>
      <c r="V34" s="15">
        <v>20</v>
      </c>
      <c r="W34" s="14">
        <f t="shared" si="10"/>
        <v>26.719200000000001</v>
      </c>
      <c r="X34" s="15">
        <v>40</v>
      </c>
      <c r="Y34" s="16">
        <f t="shared" si="11"/>
        <v>8.2233375250756016</v>
      </c>
      <c r="Z34" s="14">
        <f>VLOOKUP(A:A,[1]TDSheet!$A:$Z,26,0)</f>
        <v>3.7894105998228147</v>
      </c>
      <c r="AA34" s="14"/>
      <c r="AB34" s="14"/>
      <c r="AC34" s="14">
        <f>VLOOKUP(A:A,[3]TDSheet!$A:$Z,26,0)</f>
        <v>0</v>
      </c>
      <c r="AD34" s="14">
        <f>VLOOKUP(A:A,[1]TDSheet!$A:$AD,30,0)</f>
        <v>0</v>
      </c>
      <c r="AE34" s="14">
        <f>VLOOKUP(A:A,[1]TDSheet!$A:$AE,31,0)</f>
        <v>25.682799999999997</v>
      </c>
      <c r="AF34" s="14">
        <f>VLOOKUP(A:A,[1]TDSheet!$A:$AF,32,0)</f>
        <v>25.682799999999997</v>
      </c>
      <c r="AG34" s="14">
        <f>VLOOKUP(A:A,[1]TDSheet!$A:$AG,33,0)</f>
        <v>27.1432</v>
      </c>
      <c r="AH34" s="14">
        <f>VLOOKUP(A:A,[4]TDSheet!$A:$D,4,0)</f>
        <v>23.196000000000002</v>
      </c>
      <c r="AI34" s="14">
        <f>VLOOKUP(A:A,[1]TDSheet!$A:$AI,35,0)</f>
        <v>0</v>
      </c>
      <c r="AJ34" s="14">
        <f t="shared" si="12"/>
        <v>20</v>
      </c>
      <c r="AK34" s="14">
        <f t="shared" si="13"/>
        <v>40</v>
      </c>
      <c r="AL34" s="14"/>
      <c r="AM34" s="14"/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24.007999999999999</v>
      </c>
      <c r="D35" s="8">
        <v>10.787000000000001</v>
      </c>
      <c r="E35" s="8">
        <v>19.852</v>
      </c>
      <c r="F35" s="8">
        <v>14.943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20</v>
      </c>
      <c r="K35" s="14">
        <f t="shared" si="9"/>
        <v>-0.14799999999999969</v>
      </c>
      <c r="L35" s="14">
        <v>0</v>
      </c>
      <c r="M35" s="14">
        <v>0</v>
      </c>
      <c r="N35" s="14">
        <v>10</v>
      </c>
      <c r="O35" s="14"/>
      <c r="P35" s="14"/>
      <c r="Q35" s="14"/>
      <c r="R35" s="14"/>
      <c r="S35" s="14"/>
      <c r="T35" s="14"/>
      <c r="U35" s="14"/>
      <c r="V35" s="15">
        <v>10</v>
      </c>
      <c r="W35" s="14">
        <f t="shared" si="10"/>
        <v>3.9704000000000002</v>
      </c>
      <c r="X35" s="15"/>
      <c r="Y35" s="16">
        <f t="shared" si="11"/>
        <v>8.8008764859963726</v>
      </c>
      <c r="Z35" s="14">
        <f>VLOOKUP(A:A,[1]TDSheet!$A:$Z,26,0)</f>
        <v>4.2041226747109102</v>
      </c>
      <c r="AA35" s="14"/>
      <c r="AB35" s="14"/>
      <c r="AC35" s="14">
        <f>VLOOKUP(A:A,[3]TDSheet!$A:$Z,26,0)</f>
        <v>0</v>
      </c>
      <c r="AD35" s="14">
        <f>VLOOKUP(A:A,[1]TDSheet!$A:$AD,30,0)</f>
        <v>0</v>
      </c>
      <c r="AE35" s="14">
        <f>VLOOKUP(A:A,[1]TDSheet!$A:$AE,31,0)</f>
        <v>2.1856</v>
      </c>
      <c r="AF35" s="14">
        <f>VLOOKUP(A:A,[1]TDSheet!$A:$AF,32,0)</f>
        <v>2.1856</v>
      </c>
      <c r="AG35" s="14">
        <f>VLOOKUP(A:A,[1]TDSheet!$A:$AG,33,0)</f>
        <v>1.0913999999999999</v>
      </c>
      <c r="AH35" s="14">
        <f>VLOOKUP(A:A,[4]TDSheet!$A:$D,4,0)</f>
        <v>1.7809999999999999</v>
      </c>
      <c r="AI35" s="14">
        <f>VLOOKUP(A:A,[1]TDSheet!$A:$AI,35,0)</f>
        <v>0</v>
      </c>
      <c r="AJ35" s="14">
        <f t="shared" si="12"/>
        <v>10</v>
      </c>
      <c r="AK35" s="14">
        <f t="shared" si="13"/>
        <v>0</v>
      </c>
      <c r="AL35" s="14"/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18.946999999999999</v>
      </c>
      <c r="D36" s="8"/>
      <c r="E36" s="8">
        <v>5.4820000000000002</v>
      </c>
      <c r="F36" s="8">
        <v>13.465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5.5</v>
      </c>
      <c r="K36" s="14">
        <f t="shared" si="9"/>
        <v>-1.7999999999999794E-2</v>
      </c>
      <c r="L36" s="14">
        <v>0</v>
      </c>
      <c r="M36" s="14">
        <v>0</v>
      </c>
      <c r="N36" s="14">
        <v>0</v>
      </c>
      <c r="O36" s="14"/>
      <c r="P36" s="14"/>
      <c r="Q36" s="14"/>
      <c r="R36" s="14"/>
      <c r="S36" s="14"/>
      <c r="T36" s="14"/>
      <c r="U36" s="14"/>
      <c r="V36" s="15"/>
      <c r="W36" s="14">
        <f t="shared" si="10"/>
        <v>1.0964</v>
      </c>
      <c r="X36" s="15"/>
      <c r="Y36" s="16">
        <f t="shared" si="11"/>
        <v>12.281101787668733</v>
      </c>
      <c r="Z36" s="14">
        <f>VLOOKUP(A:A,[1]TDSheet!$A:$Z,26,0)</f>
        <v>7.7993053294258123</v>
      </c>
      <c r="AA36" s="14"/>
      <c r="AB36" s="14"/>
      <c r="AC36" s="14">
        <v>0</v>
      </c>
      <c r="AD36" s="14">
        <f>VLOOKUP(A:A,[1]TDSheet!$A:$AD,30,0)</f>
        <v>0</v>
      </c>
      <c r="AE36" s="14">
        <f>VLOOKUP(A:A,[1]TDSheet!$A:$AE,31,0)</f>
        <v>1.6594000000000002</v>
      </c>
      <c r="AF36" s="14">
        <f>VLOOKUP(A:A,[1]TDSheet!$A:$AF,32,0)</f>
        <v>1.6594000000000002</v>
      </c>
      <c r="AG36" s="14">
        <f>VLOOKUP(A:A,[1]TDSheet!$A:$AG,33,0)</f>
        <v>2.4024000000000001</v>
      </c>
      <c r="AH36" s="14">
        <f>VLOOKUP(A:A,[4]TDSheet!$A:$D,4,0)</f>
        <v>0.90600000000000003</v>
      </c>
      <c r="AI36" s="14">
        <f>VLOOKUP(A:A,[1]TDSheet!$A:$AI,35,0)</f>
        <v>0</v>
      </c>
      <c r="AJ36" s="14">
        <f t="shared" si="12"/>
        <v>0</v>
      </c>
      <c r="AK36" s="14">
        <f t="shared" si="13"/>
        <v>0</v>
      </c>
      <c r="AL36" s="14"/>
      <c r="AM36" s="14"/>
      <c r="AN36" s="14"/>
      <c r="AO36" s="14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17.109000000000002</v>
      </c>
      <c r="D37" s="8"/>
      <c r="E37" s="8">
        <v>9.1140000000000008</v>
      </c>
      <c r="F37" s="8">
        <v>7.9950000000000001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21.902000000000001</v>
      </c>
      <c r="K37" s="14">
        <f t="shared" si="9"/>
        <v>-12.788</v>
      </c>
      <c r="L37" s="14">
        <v>10</v>
      </c>
      <c r="M37" s="14">
        <v>0</v>
      </c>
      <c r="N37" s="14">
        <v>10</v>
      </c>
      <c r="O37" s="14"/>
      <c r="P37" s="14"/>
      <c r="Q37" s="14"/>
      <c r="R37" s="14"/>
      <c r="S37" s="14"/>
      <c r="T37" s="14"/>
      <c r="U37" s="14"/>
      <c r="V37" s="15"/>
      <c r="W37" s="14">
        <f t="shared" si="10"/>
        <v>1.8228000000000002</v>
      </c>
      <c r="X37" s="15"/>
      <c r="Y37" s="16">
        <f t="shared" si="11"/>
        <v>15.358240070221635</v>
      </c>
      <c r="Z37" s="14">
        <f>VLOOKUP(A:A,[1]TDSheet!$A:$Z,26,0)</f>
        <v>2.5795315222301092</v>
      </c>
      <c r="AA37" s="14"/>
      <c r="AB37" s="14"/>
      <c r="AC37" s="14">
        <f>VLOOKUP(A:A,[3]TDSheet!$A:$Z,26,0)</f>
        <v>0</v>
      </c>
      <c r="AD37" s="14">
        <f>VLOOKUP(A:A,[1]TDSheet!$A:$AD,30,0)</f>
        <v>0</v>
      </c>
      <c r="AE37" s="14">
        <f>VLOOKUP(A:A,[1]TDSheet!$A:$AE,31,0)</f>
        <v>1.2542</v>
      </c>
      <c r="AF37" s="14">
        <f>VLOOKUP(A:A,[1]TDSheet!$A:$AF,32,0)</f>
        <v>1.2542</v>
      </c>
      <c r="AG37" s="14">
        <f>VLOOKUP(A:A,[1]TDSheet!$A:$AG,33,0)</f>
        <v>2.1936</v>
      </c>
      <c r="AH37" s="14">
        <v>0</v>
      </c>
      <c r="AI37" s="14">
        <f>VLOOKUP(A:A,[1]TDSheet!$A:$AI,35,0)</f>
        <v>0</v>
      </c>
      <c r="AJ37" s="14">
        <f t="shared" si="12"/>
        <v>0</v>
      </c>
      <c r="AK37" s="14">
        <f t="shared" si="13"/>
        <v>0</v>
      </c>
      <c r="AL37" s="14"/>
      <c r="AM37" s="14"/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1336</v>
      </c>
      <c r="D38" s="8">
        <v>1402</v>
      </c>
      <c r="E38" s="8">
        <v>2294</v>
      </c>
      <c r="F38" s="8">
        <v>410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2311</v>
      </c>
      <c r="K38" s="14">
        <f t="shared" si="9"/>
        <v>-17</v>
      </c>
      <c r="L38" s="14">
        <v>1000</v>
      </c>
      <c r="M38" s="14">
        <v>900</v>
      </c>
      <c r="N38" s="14">
        <v>300</v>
      </c>
      <c r="O38" s="14"/>
      <c r="P38" s="14"/>
      <c r="Q38" s="14"/>
      <c r="R38" s="14"/>
      <c r="S38" s="14"/>
      <c r="T38" s="14"/>
      <c r="U38" s="14"/>
      <c r="V38" s="15">
        <v>350</v>
      </c>
      <c r="W38" s="14">
        <f t="shared" si="10"/>
        <v>458.8</v>
      </c>
      <c r="X38" s="15">
        <v>500</v>
      </c>
      <c r="Y38" s="16">
        <f t="shared" si="11"/>
        <v>7.5414123801220576</v>
      </c>
      <c r="Z38" s="14">
        <f>VLOOKUP(A:A,[1]TDSheet!$A:$Z,26,0)</f>
        <v>1.5803939532753091</v>
      </c>
      <c r="AA38" s="14"/>
      <c r="AB38" s="14"/>
      <c r="AC38" s="14">
        <f>VLOOKUP(A:A,[3]TDSheet!$A:$Z,26,0)</f>
        <v>0</v>
      </c>
      <c r="AD38" s="14">
        <f>VLOOKUP(A:A,[1]TDSheet!$A:$AD,30,0)</f>
        <v>0</v>
      </c>
      <c r="AE38" s="14">
        <f>VLOOKUP(A:A,[1]TDSheet!$A:$AE,31,0)</f>
        <v>308.2</v>
      </c>
      <c r="AF38" s="14">
        <f>VLOOKUP(A:A,[1]TDSheet!$A:$AF,32,0)</f>
        <v>308.2</v>
      </c>
      <c r="AG38" s="14">
        <f>VLOOKUP(A:A,[1]TDSheet!$A:$AG,33,0)</f>
        <v>289</v>
      </c>
      <c r="AH38" s="14">
        <f>VLOOKUP(A:A,[4]TDSheet!$A:$D,4,0)</f>
        <v>483</v>
      </c>
      <c r="AI38" s="14" t="str">
        <f>VLOOKUP(A:A,[1]TDSheet!$A:$AI,35,0)</f>
        <v>ябсент</v>
      </c>
      <c r="AJ38" s="14">
        <f t="shared" si="12"/>
        <v>122.49999999999999</v>
      </c>
      <c r="AK38" s="14">
        <f t="shared" si="13"/>
        <v>175</v>
      </c>
      <c r="AL38" s="14"/>
      <c r="AM38" s="14"/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1594</v>
      </c>
      <c r="D39" s="8">
        <v>5524</v>
      </c>
      <c r="E39" s="8">
        <v>3967</v>
      </c>
      <c r="F39" s="8">
        <v>3095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4046</v>
      </c>
      <c r="K39" s="14">
        <f t="shared" si="9"/>
        <v>-79</v>
      </c>
      <c r="L39" s="14">
        <v>0</v>
      </c>
      <c r="M39" s="14">
        <v>600</v>
      </c>
      <c r="N39" s="14">
        <v>1000</v>
      </c>
      <c r="O39" s="14"/>
      <c r="P39" s="14"/>
      <c r="Q39" s="14"/>
      <c r="R39" s="14"/>
      <c r="S39" s="14"/>
      <c r="T39" s="14"/>
      <c r="U39" s="14"/>
      <c r="V39" s="15"/>
      <c r="W39" s="14">
        <f t="shared" si="10"/>
        <v>733.4</v>
      </c>
      <c r="X39" s="15">
        <v>800</v>
      </c>
      <c r="Y39" s="16">
        <f t="shared" si="11"/>
        <v>7.4925006817562041</v>
      </c>
      <c r="Z39" s="14">
        <f>VLOOKUP(A:A,[1]TDSheet!$A:$Z,26,0)</f>
        <v>3.6473106770136474</v>
      </c>
      <c r="AA39" s="14"/>
      <c r="AB39" s="14"/>
      <c r="AC39" s="14">
        <f>VLOOKUP(A:A,[3]TDSheet!$A:$Z,26,0)</f>
        <v>24</v>
      </c>
      <c r="AD39" s="14">
        <f>VLOOKUP(A:A,[1]TDSheet!$A:$AD,30,0)</f>
        <v>300</v>
      </c>
      <c r="AE39" s="14">
        <f>VLOOKUP(A:A,[1]TDSheet!$A:$AE,31,0)</f>
        <v>803.2</v>
      </c>
      <c r="AF39" s="14">
        <f>VLOOKUP(A:A,[1]TDSheet!$A:$AF,32,0)</f>
        <v>803.2</v>
      </c>
      <c r="AG39" s="14">
        <f>VLOOKUP(A:A,[1]TDSheet!$A:$AG,33,0)</f>
        <v>819.8</v>
      </c>
      <c r="AH39" s="14">
        <f>VLOOKUP(A:A,[4]TDSheet!$A:$D,4,0)</f>
        <v>641</v>
      </c>
      <c r="AI39" s="14">
        <f>VLOOKUP(A:A,[1]TDSheet!$A:$AI,35,0)</f>
        <v>0</v>
      </c>
      <c r="AJ39" s="14">
        <f t="shared" si="12"/>
        <v>0</v>
      </c>
      <c r="AK39" s="14">
        <f t="shared" si="13"/>
        <v>320</v>
      </c>
      <c r="AL39" s="14"/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2979</v>
      </c>
      <c r="D40" s="8">
        <v>8124</v>
      </c>
      <c r="E40" s="8">
        <v>8625</v>
      </c>
      <c r="F40" s="8">
        <v>2423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8667</v>
      </c>
      <c r="K40" s="14">
        <f t="shared" si="9"/>
        <v>-42</v>
      </c>
      <c r="L40" s="14">
        <v>500</v>
      </c>
      <c r="M40" s="14">
        <v>800</v>
      </c>
      <c r="N40" s="14">
        <v>700</v>
      </c>
      <c r="O40" s="14"/>
      <c r="P40" s="14"/>
      <c r="Q40" s="14"/>
      <c r="R40" s="14"/>
      <c r="S40" s="14"/>
      <c r="T40" s="14"/>
      <c r="U40" s="14"/>
      <c r="V40" s="15"/>
      <c r="W40" s="14">
        <f t="shared" si="10"/>
        <v>685</v>
      </c>
      <c r="X40" s="15">
        <v>700</v>
      </c>
      <c r="Y40" s="16">
        <f t="shared" si="11"/>
        <v>7.4788321167883209</v>
      </c>
      <c r="Z40" s="14">
        <f>VLOOKUP(A:A,[1]TDSheet!$A:$Z,26,0)</f>
        <v>2.9748953974895396</v>
      </c>
      <c r="AA40" s="14"/>
      <c r="AB40" s="14"/>
      <c r="AC40" s="14">
        <f>VLOOKUP(A:A,[3]TDSheet!$A:$Z,26,0)</f>
        <v>0</v>
      </c>
      <c r="AD40" s="14">
        <f>VLOOKUP(A:A,[1]TDSheet!$A:$AD,30,0)</f>
        <v>5200</v>
      </c>
      <c r="AE40" s="14">
        <f>VLOOKUP(A:A,[1]TDSheet!$A:$AE,31,0)</f>
        <v>1231</v>
      </c>
      <c r="AF40" s="14">
        <f>VLOOKUP(A:A,[1]TDSheet!$A:$AF,32,0)</f>
        <v>1231</v>
      </c>
      <c r="AG40" s="14">
        <f>VLOOKUP(A:A,[1]TDSheet!$A:$AG,33,0)</f>
        <v>703.4</v>
      </c>
      <c r="AH40" s="14">
        <f>VLOOKUP(A:A,[4]TDSheet!$A:$D,4,0)</f>
        <v>615</v>
      </c>
      <c r="AI40" s="14" t="str">
        <f>VLOOKUP(A:A,[1]TDSheet!$A:$AI,35,0)</f>
        <v>оконч</v>
      </c>
      <c r="AJ40" s="14">
        <f t="shared" si="12"/>
        <v>0</v>
      </c>
      <c r="AK40" s="14">
        <f t="shared" si="13"/>
        <v>315</v>
      </c>
      <c r="AL40" s="14"/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54.274000000000001</v>
      </c>
      <c r="D41" s="8">
        <v>2231.076</v>
      </c>
      <c r="E41" s="8">
        <v>1419.204</v>
      </c>
      <c r="F41" s="8">
        <v>837.01199999999994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1379.1120000000001</v>
      </c>
      <c r="K41" s="14">
        <f t="shared" si="9"/>
        <v>40.091999999999871</v>
      </c>
      <c r="L41" s="14">
        <v>200</v>
      </c>
      <c r="M41" s="14">
        <v>290</v>
      </c>
      <c r="N41" s="14">
        <v>440</v>
      </c>
      <c r="O41" s="14"/>
      <c r="P41" s="14"/>
      <c r="Q41" s="14"/>
      <c r="R41" s="14"/>
      <c r="S41" s="14"/>
      <c r="T41" s="14"/>
      <c r="U41" s="14"/>
      <c r="V41" s="15">
        <v>100</v>
      </c>
      <c r="W41" s="14">
        <f t="shared" si="10"/>
        <v>283.8408</v>
      </c>
      <c r="X41" s="15">
        <v>300</v>
      </c>
      <c r="Y41" s="16">
        <f t="shared" si="11"/>
        <v>7.6346036228759209</v>
      </c>
      <c r="Z41" s="14">
        <f>VLOOKUP(A:A,[1]TDSheet!$A:$Z,26,0)</f>
        <v>2.7744957264014571</v>
      </c>
      <c r="AA41" s="14"/>
      <c r="AB41" s="14"/>
      <c r="AC41" s="14">
        <f>VLOOKUP(A:A,[3]TDSheet!$A:$Z,26,0)</f>
        <v>0</v>
      </c>
      <c r="AD41" s="14">
        <f>VLOOKUP(A:A,[1]TDSheet!$A:$AD,30,0)</f>
        <v>0</v>
      </c>
      <c r="AE41" s="14">
        <f>VLOOKUP(A:A,[1]TDSheet!$A:$AE,31,0)</f>
        <v>105.6262</v>
      </c>
      <c r="AF41" s="14">
        <f>VLOOKUP(A:A,[1]TDSheet!$A:$AF,32,0)</f>
        <v>105.6262</v>
      </c>
      <c r="AG41" s="14">
        <f>VLOOKUP(A:A,[1]TDSheet!$A:$AG,33,0)</f>
        <v>273.89260000000002</v>
      </c>
      <c r="AH41" s="14">
        <f>VLOOKUP(A:A,[4]TDSheet!$A:$D,4,0)</f>
        <v>266.16300000000001</v>
      </c>
      <c r="AI41" s="14" t="str">
        <f>VLOOKUP(A:A,[1]TDSheet!$A:$AI,35,0)</f>
        <v>сниж</v>
      </c>
      <c r="AJ41" s="14">
        <f t="shared" si="12"/>
        <v>100</v>
      </c>
      <c r="AK41" s="14">
        <f t="shared" si="13"/>
        <v>300</v>
      </c>
      <c r="AL41" s="14"/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698</v>
      </c>
      <c r="D42" s="8">
        <v>1166</v>
      </c>
      <c r="E42" s="8">
        <v>1001</v>
      </c>
      <c r="F42" s="8">
        <v>853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1011</v>
      </c>
      <c r="K42" s="14">
        <f t="shared" si="9"/>
        <v>-10</v>
      </c>
      <c r="L42" s="14">
        <v>1000</v>
      </c>
      <c r="M42" s="14">
        <v>0</v>
      </c>
      <c r="N42" s="14">
        <v>1000</v>
      </c>
      <c r="O42" s="14"/>
      <c r="P42" s="14"/>
      <c r="Q42" s="14"/>
      <c r="R42" s="14"/>
      <c r="S42" s="14"/>
      <c r="T42" s="14"/>
      <c r="U42" s="14"/>
      <c r="V42" s="15"/>
      <c r="W42" s="14">
        <f t="shared" si="10"/>
        <v>200.2</v>
      </c>
      <c r="X42" s="15"/>
      <c r="Y42" s="16">
        <f t="shared" si="11"/>
        <v>14.250749250749251</v>
      </c>
      <c r="Z42" s="14">
        <f>VLOOKUP(A:A,[1]TDSheet!$A:$Z,26,0)</f>
        <v>3.7693710118505011</v>
      </c>
      <c r="AA42" s="14"/>
      <c r="AB42" s="14"/>
      <c r="AC42" s="14">
        <f>VLOOKUP(A:A,[3]TDSheet!$A:$Z,26,0)</f>
        <v>0</v>
      </c>
      <c r="AD42" s="14">
        <f>VLOOKUP(A:A,[1]TDSheet!$A:$AD,30,0)</f>
        <v>0</v>
      </c>
      <c r="AE42" s="14">
        <f>VLOOKUP(A:A,[1]TDSheet!$A:$AE,31,0)</f>
        <v>181.6</v>
      </c>
      <c r="AF42" s="14">
        <f>VLOOKUP(A:A,[1]TDSheet!$A:$AF,32,0)</f>
        <v>181.6</v>
      </c>
      <c r="AG42" s="14">
        <f>VLOOKUP(A:A,[1]TDSheet!$A:$AG,33,0)</f>
        <v>223</v>
      </c>
      <c r="AH42" s="14">
        <f>VLOOKUP(A:A,[4]TDSheet!$A:$D,4,0)</f>
        <v>134</v>
      </c>
      <c r="AI42" s="14">
        <f>VLOOKUP(A:A,[1]TDSheet!$A:$AI,35,0)</f>
        <v>0</v>
      </c>
      <c r="AJ42" s="14">
        <f t="shared" si="12"/>
        <v>0</v>
      </c>
      <c r="AK42" s="14">
        <f t="shared" si="13"/>
        <v>0</v>
      </c>
      <c r="AL42" s="14"/>
      <c r="AM42" s="14"/>
      <c r="AN42" s="14"/>
      <c r="AO42" s="14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725</v>
      </c>
      <c r="D43" s="8">
        <v>1530</v>
      </c>
      <c r="E43" s="8">
        <v>1253</v>
      </c>
      <c r="F43" s="8">
        <v>980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1281</v>
      </c>
      <c r="K43" s="14">
        <f t="shared" si="9"/>
        <v>-28</v>
      </c>
      <c r="L43" s="14">
        <v>0</v>
      </c>
      <c r="M43" s="14">
        <v>250</v>
      </c>
      <c r="N43" s="14">
        <v>450</v>
      </c>
      <c r="O43" s="14"/>
      <c r="P43" s="14"/>
      <c r="Q43" s="14"/>
      <c r="R43" s="14"/>
      <c r="S43" s="14"/>
      <c r="T43" s="14"/>
      <c r="U43" s="14"/>
      <c r="V43" s="15"/>
      <c r="W43" s="14">
        <f t="shared" si="10"/>
        <v>250.6</v>
      </c>
      <c r="X43" s="15">
        <v>200</v>
      </c>
      <c r="Y43" s="16">
        <f t="shared" si="11"/>
        <v>7.5019952114924182</v>
      </c>
      <c r="Z43" s="14">
        <f>VLOOKUP(A:A,[1]TDSheet!$A:$Z,26,0)</f>
        <v>3.2856066314996233</v>
      </c>
      <c r="AA43" s="14"/>
      <c r="AB43" s="14"/>
      <c r="AC43" s="14">
        <f>VLOOKUP(A:A,[3]TDSheet!$A:$Z,26,0)</f>
        <v>0</v>
      </c>
      <c r="AD43" s="14">
        <f>VLOOKUP(A:A,[1]TDSheet!$A:$AD,30,0)</f>
        <v>0</v>
      </c>
      <c r="AE43" s="14">
        <f>VLOOKUP(A:A,[1]TDSheet!$A:$AE,31,0)</f>
        <v>257.39999999999998</v>
      </c>
      <c r="AF43" s="14">
        <f>VLOOKUP(A:A,[1]TDSheet!$A:$AF,32,0)</f>
        <v>257.39999999999998</v>
      </c>
      <c r="AG43" s="14">
        <f>VLOOKUP(A:A,[1]TDSheet!$A:$AG,33,0)</f>
        <v>269.8</v>
      </c>
      <c r="AH43" s="14">
        <f>VLOOKUP(A:A,[4]TDSheet!$A:$D,4,0)</f>
        <v>186</v>
      </c>
      <c r="AI43" s="14">
        <f>VLOOKUP(A:A,[1]TDSheet!$A:$AI,35,0)</f>
        <v>0</v>
      </c>
      <c r="AJ43" s="14">
        <f t="shared" si="12"/>
        <v>0</v>
      </c>
      <c r="AK43" s="14">
        <f t="shared" si="13"/>
        <v>70</v>
      </c>
      <c r="AL43" s="14"/>
      <c r="AM43" s="14"/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392.25599999999997</v>
      </c>
      <c r="D44" s="8">
        <v>214.053</v>
      </c>
      <c r="E44" s="8">
        <v>319.80599999999998</v>
      </c>
      <c r="F44" s="8">
        <v>277.911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341.39299999999997</v>
      </c>
      <c r="K44" s="14">
        <f t="shared" si="9"/>
        <v>-21.586999999999989</v>
      </c>
      <c r="L44" s="14">
        <v>0</v>
      </c>
      <c r="M44" s="14">
        <v>80</v>
      </c>
      <c r="N44" s="14">
        <v>80</v>
      </c>
      <c r="O44" s="14"/>
      <c r="P44" s="14"/>
      <c r="Q44" s="14"/>
      <c r="R44" s="14"/>
      <c r="S44" s="14"/>
      <c r="T44" s="14"/>
      <c r="U44" s="14"/>
      <c r="V44" s="15"/>
      <c r="W44" s="14">
        <f t="shared" si="10"/>
        <v>63.961199999999998</v>
      </c>
      <c r="X44" s="15">
        <v>50</v>
      </c>
      <c r="Y44" s="16">
        <f t="shared" si="11"/>
        <v>7.6282339918575639</v>
      </c>
      <c r="Z44" s="14">
        <f>VLOOKUP(A:A,[1]TDSheet!$A:$Z,26,0)</f>
        <v>3.4189816625102463</v>
      </c>
      <c r="AA44" s="14"/>
      <c r="AB44" s="14"/>
      <c r="AC44" s="14">
        <f>VLOOKUP(A:A,[3]TDSheet!$A:$Z,26,0)</f>
        <v>0</v>
      </c>
      <c r="AD44" s="14">
        <f>VLOOKUP(A:A,[1]TDSheet!$A:$AD,30,0)</f>
        <v>0</v>
      </c>
      <c r="AE44" s="14">
        <f>VLOOKUP(A:A,[1]TDSheet!$A:$AE,31,0)</f>
        <v>229.65559999999999</v>
      </c>
      <c r="AF44" s="14">
        <f>VLOOKUP(A:A,[1]TDSheet!$A:$AF,32,0)</f>
        <v>229.65559999999999</v>
      </c>
      <c r="AG44" s="14">
        <f>VLOOKUP(A:A,[1]TDSheet!$A:$AG,33,0)</f>
        <v>70.370199999999997</v>
      </c>
      <c r="AH44" s="14">
        <f>VLOOKUP(A:A,[4]TDSheet!$A:$D,4,0)</f>
        <v>61.491</v>
      </c>
      <c r="AI44" s="14" t="str">
        <f>VLOOKUP(A:A,[1]TDSheet!$A:$AI,35,0)</f>
        <v>оконч</v>
      </c>
      <c r="AJ44" s="14">
        <f t="shared" si="12"/>
        <v>0</v>
      </c>
      <c r="AK44" s="14">
        <f t="shared" si="13"/>
        <v>50</v>
      </c>
      <c r="AL44" s="14"/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855</v>
      </c>
      <c r="D45" s="8">
        <v>1097</v>
      </c>
      <c r="E45" s="8">
        <v>999</v>
      </c>
      <c r="F45" s="8">
        <v>915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1074</v>
      </c>
      <c r="K45" s="14">
        <f t="shared" si="9"/>
        <v>-75</v>
      </c>
      <c r="L45" s="14">
        <v>0</v>
      </c>
      <c r="M45" s="14">
        <v>100</v>
      </c>
      <c r="N45" s="14">
        <v>200</v>
      </c>
      <c r="O45" s="14"/>
      <c r="P45" s="14"/>
      <c r="Q45" s="14"/>
      <c r="R45" s="14"/>
      <c r="S45" s="14"/>
      <c r="T45" s="14"/>
      <c r="U45" s="14"/>
      <c r="V45" s="15">
        <v>100</v>
      </c>
      <c r="W45" s="14">
        <f t="shared" si="10"/>
        <v>199.8</v>
      </c>
      <c r="X45" s="15">
        <v>200</v>
      </c>
      <c r="Y45" s="16">
        <f t="shared" si="11"/>
        <v>7.5825825825825826</v>
      </c>
      <c r="Z45" s="14">
        <f>VLOOKUP(A:A,[1]TDSheet!$A:$Z,26,0)</f>
        <v>4.2886386898669393</v>
      </c>
      <c r="AA45" s="14"/>
      <c r="AB45" s="14"/>
      <c r="AC45" s="14">
        <f>VLOOKUP(A:A,[3]TDSheet!$A:$Z,26,0)</f>
        <v>0</v>
      </c>
      <c r="AD45" s="14">
        <f>VLOOKUP(A:A,[1]TDSheet!$A:$AD,30,0)</f>
        <v>0</v>
      </c>
      <c r="AE45" s="14">
        <f>VLOOKUP(A:A,[1]TDSheet!$A:$AE,31,0)</f>
        <v>259</v>
      </c>
      <c r="AF45" s="14">
        <f>VLOOKUP(A:A,[1]TDSheet!$A:$AF,32,0)</f>
        <v>259</v>
      </c>
      <c r="AG45" s="14">
        <f>VLOOKUP(A:A,[1]TDSheet!$A:$AG,33,0)</f>
        <v>229.8</v>
      </c>
      <c r="AH45" s="14">
        <f>VLOOKUP(A:A,[4]TDSheet!$A:$D,4,0)</f>
        <v>177</v>
      </c>
      <c r="AI45" s="14">
        <f>VLOOKUP(A:A,[1]TDSheet!$A:$AI,35,0)</f>
        <v>0</v>
      </c>
      <c r="AJ45" s="14">
        <f t="shared" si="12"/>
        <v>40</v>
      </c>
      <c r="AK45" s="14">
        <f t="shared" si="13"/>
        <v>80</v>
      </c>
      <c r="AL45" s="14"/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1418</v>
      </c>
      <c r="D46" s="8">
        <v>2837</v>
      </c>
      <c r="E46" s="8">
        <v>2359</v>
      </c>
      <c r="F46" s="8">
        <v>1871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2416</v>
      </c>
      <c r="K46" s="14">
        <f t="shared" si="9"/>
        <v>-57</v>
      </c>
      <c r="L46" s="14">
        <v>0</v>
      </c>
      <c r="M46" s="14">
        <v>300</v>
      </c>
      <c r="N46" s="14">
        <v>600</v>
      </c>
      <c r="O46" s="14"/>
      <c r="P46" s="14"/>
      <c r="Q46" s="14"/>
      <c r="R46" s="14"/>
      <c r="S46" s="14"/>
      <c r="T46" s="14"/>
      <c r="U46" s="14"/>
      <c r="V46" s="15">
        <v>250</v>
      </c>
      <c r="W46" s="14">
        <f t="shared" si="10"/>
        <v>471.8</v>
      </c>
      <c r="X46" s="15">
        <v>500</v>
      </c>
      <c r="Y46" s="16">
        <f t="shared" si="11"/>
        <v>7.4629080118694358</v>
      </c>
      <c r="Z46" s="14">
        <f>VLOOKUP(A:A,[1]TDSheet!$A:$Z,26,0)</f>
        <v>3.8390159689253345</v>
      </c>
      <c r="AA46" s="14"/>
      <c r="AB46" s="14"/>
      <c r="AC46" s="14">
        <f>VLOOKUP(A:A,[3]TDSheet!$A:$Z,26,0)</f>
        <v>0</v>
      </c>
      <c r="AD46" s="14">
        <f>VLOOKUP(A:A,[1]TDSheet!$A:$AD,30,0)</f>
        <v>0</v>
      </c>
      <c r="AE46" s="14">
        <f>VLOOKUP(A:A,[1]TDSheet!$A:$AE,31,0)</f>
        <v>586.20000000000005</v>
      </c>
      <c r="AF46" s="14">
        <f>VLOOKUP(A:A,[1]TDSheet!$A:$AF,32,0)</f>
        <v>586.20000000000005</v>
      </c>
      <c r="AG46" s="14">
        <f>VLOOKUP(A:A,[1]TDSheet!$A:$AG,33,0)</f>
        <v>512.20000000000005</v>
      </c>
      <c r="AH46" s="14">
        <f>VLOOKUP(A:A,[4]TDSheet!$A:$D,4,0)</f>
        <v>514</v>
      </c>
      <c r="AI46" s="14">
        <f>VLOOKUP(A:A,[1]TDSheet!$A:$AI,35,0)</f>
        <v>0</v>
      </c>
      <c r="AJ46" s="14">
        <f t="shared" si="12"/>
        <v>100</v>
      </c>
      <c r="AK46" s="14">
        <f t="shared" si="13"/>
        <v>200</v>
      </c>
      <c r="AL46" s="14"/>
      <c r="AM46" s="14"/>
      <c r="AN46" s="14"/>
      <c r="AO46" s="14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91.882999999999996</v>
      </c>
      <c r="D47" s="8">
        <v>252.12700000000001</v>
      </c>
      <c r="E47" s="8">
        <v>183.86500000000001</v>
      </c>
      <c r="F47" s="8">
        <v>160.14500000000001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182.20500000000001</v>
      </c>
      <c r="K47" s="14">
        <f t="shared" si="9"/>
        <v>1.6599999999999966</v>
      </c>
      <c r="L47" s="14">
        <v>0</v>
      </c>
      <c r="M47" s="14">
        <v>0</v>
      </c>
      <c r="N47" s="14">
        <v>40</v>
      </c>
      <c r="O47" s="14"/>
      <c r="P47" s="14"/>
      <c r="Q47" s="14"/>
      <c r="R47" s="14"/>
      <c r="S47" s="14"/>
      <c r="T47" s="14"/>
      <c r="U47" s="14"/>
      <c r="V47" s="15">
        <v>70</v>
      </c>
      <c r="W47" s="14">
        <f t="shared" si="10"/>
        <v>36.773000000000003</v>
      </c>
      <c r="X47" s="15">
        <v>60</v>
      </c>
      <c r="Y47" s="16">
        <f t="shared" si="11"/>
        <v>8.9779185815679963</v>
      </c>
      <c r="Z47" s="14">
        <f>VLOOKUP(A:A,[1]TDSheet!$A:$Z,26,0)</f>
        <v>4.7255814507105969</v>
      </c>
      <c r="AA47" s="14"/>
      <c r="AB47" s="14"/>
      <c r="AC47" s="14">
        <f>VLOOKUP(A:A,[3]TDSheet!$A:$Z,26,0)</f>
        <v>30</v>
      </c>
      <c r="AD47" s="14">
        <f>VLOOKUP(A:A,[1]TDSheet!$A:$AD,30,0)</f>
        <v>0</v>
      </c>
      <c r="AE47" s="14">
        <f>VLOOKUP(A:A,[1]TDSheet!$A:$AE,31,0)</f>
        <v>35.980399999999996</v>
      </c>
      <c r="AF47" s="14">
        <f>VLOOKUP(A:A,[1]TDSheet!$A:$AF,32,0)</f>
        <v>35.980399999999996</v>
      </c>
      <c r="AG47" s="14">
        <f>VLOOKUP(A:A,[1]TDSheet!$A:$AG,33,0)</f>
        <v>35.769400000000005</v>
      </c>
      <c r="AH47" s="14">
        <f>VLOOKUP(A:A,[4]TDSheet!$A:$D,4,0)</f>
        <v>51.304000000000002</v>
      </c>
      <c r="AI47" s="14">
        <f>VLOOKUP(A:A,[1]TDSheet!$A:$AI,35,0)</f>
        <v>0</v>
      </c>
      <c r="AJ47" s="14">
        <f t="shared" si="12"/>
        <v>70</v>
      </c>
      <c r="AK47" s="14">
        <f t="shared" si="13"/>
        <v>60</v>
      </c>
      <c r="AL47" s="14"/>
      <c r="AM47" s="14"/>
      <c r="AN47" s="14"/>
      <c r="AO47" s="14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289.99400000000003</v>
      </c>
      <c r="D48" s="8">
        <v>888.26400000000001</v>
      </c>
      <c r="E48" s="8">
        <v>784.88199999999995</v>
      </c>
      <c r="F48" s="8">
        <v>388.33800000000002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783.27300000000002</v>
      </c>
      <c r="K48" s="14">
        <f t="shared" si="9"/>
        <v>1.6089999999999236</v>
      </c>
      <c r="L48" s="14">
        <v>200</v>
      </c>
      <c r="M48" s="14">
        <v>200</v>
      </c>
      <c r="N48" s="14">
        <v>300</v>
      </c>
      <c r="O48" s="14"/>
      <c r="P48" s="14"/>
      <c r="Q48" s="14"/>
      <c r="R48" s="14"/>
      <c r="S48" s="14"/>
      <c r="T48" s="14"/>
      <c r="U48" s="14"/>
      <c r="V48" s="15"/>
      <c r="W48" s="14">
        <f t="shared" si="10"/>
        <v>156.97639999999998</v>
      </c>
      <c r="X48" s="15">
        <v>100</v>
      </c>
      <c r="Y48" s="16">
        <f t="shared" si="11"/>
        <v>7.5701697834833777</v>
      </c>
      <c r="Z48" s="14">
        <f>VLOOKUP(A:A,[1]TDSheet!$A:$Z,26,0)</f>
        <v>1.9271515316994414</v>
      </c>
      <c r="AA48" s="14"/>
      <c r="AB48" s="14"/>
      <c r="AC48" s="14">
        <f>VLOOKUP(A:A,[3]TDSheet!$A:$Z,26,0)</f>
        <v>0</v>
      </c>
      <c r="AD48" s="14">
        <f>VLOOKUP(A:A,[1]TDSheet!$A:$AD,30,0)</f>
        <v>0</v>
      </c>
      <c r="AE48" s="14">
        <f>VLOOKUP(A:A,[1]TDSheet!$A:$AE,31,0)</f>
        <v>132.5752</v>
      </c>
      <c r="AF48" s="14">
        <f>VLOOKUP(A:A,[1]TDSheet!$A:$AF,32,0)</f>
        <v>132.5752</v>
      </c>
      <c r="AG48" s="14">
        <f>VLOOKUP(A:A,[1]TDSheet!$A:$AG,33,0)</f>
        <v>140.85399999999998</v>
      </c>
      <c r="AH48" s="14">
        <f>VLOOKUP(A:A,[4]TDSheet!$A:$D,4,0)</f>
        <v>110.28400000000001</v>
      </c>
      <c r="AI48" s="14">
        <f>VLOOKUP(A:A,[1]TDSheet!$A:$AI,35,0)</f>
        <v>0</v>
      </c>
      <c r="AJ48" s="14">
        <f t="shared" si="12"/>
        <v>0</v>
      </c>
      <c r="AK48" s="14">
        <f t="shared" si="13"/>
        <v>100</v>
      </c>
      <c r="AL48" s="14"/>
      <c r="AM48" s="14"/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518</v>
      </c>
      <c r="D49" s="8">
        <v>2112</v>
      </c>
      <c r="E49" s="8">
        <v>1500</v>
      </c>
      <c r="F49" s="8">
        <v>1101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1528</v>
      </c>
      <c r="K49" s="14">
        <f t="shared" si="9"/>
        <v>-28</v>
      </c>
      <c r="L49" s="14">
        <v>0</v>
      </c>
      <c r="M49" s="14">
        <v>350</v>
      </c>
      <c r="N49" s="14">
        <v>500</v>
      </c>
      <c r="O49" s="14"/>
      <c r="P49" s="14"/>
      <c r="Q49" s="14"/>
      <c r="R49" s="14"/>
      <c r="S49" s="14"/>
      <c r="T49" s="14"/>
      <c r="U49" s="14"/>
      <c r="V49" s="15"/>
      <c r="W49" s="14">
        <f t="shared" si="10"/>
        <v>300</v>
      </c>
      <c r="X49" s="15">
        <v>300</v>
      </c>
      <c r="Y49" s="16">
        <f t="shared" si="11"/>
        <v>7.503333333333333</v>
      </c>
      <c r="Z49" s="14">
        <f>VLOOKUP(A:A,[1]TDSheet!$A:$Z,26,0)</f>
        <v>3.234527687296417</v>
      </c>
      <c r="AA49" s="14"/>
      <c r="AB49" s="14"/>
      <c r="AC49" s="14">
        <f>VLOOKUP(A:A,[3]TDSheet!$A:$Z,26,0)</f>
        <v>0</v>
      </c>
      <c r="AD49" s="14">
        <f>VLOOKUP(A:A,[1]TDSheet!$A:$AD,30,0)</f>
        <v>0</v>
      </c>
      <c r="AE49" s="14">
        <f>VLOOKUP(A:A,[1]TDSheet!$A:$AE,31,0)</f>
        <v>294.8</v>
      </c>
      <c r="AF49" s="14">
        <f>VLOOKUP(A:A,[1]TDSheet!$A:$AF,32,0)</f>
        <v>294.8</v>
      </c>
      <c r="AG49" s="14">
        <f>VLOOKUP(A:A,[1]TDSheet!$A:$AG,33,0)</f>
        <v>315.39999999999998</v>
      </c>
      <c r="AH49" s="14">
        <f>VLOOKUP(A:A,[4]TDSheet!$A:$D,4,0)</f>
        <v>242</v>
      </c>
      <c r="AI49" s="14">
        <f>VLOOKUP(A:A,[1]TDSheet!$A:$AI,35,0)</f>
        <v>0</v>
      </c>
      <c r="AJ49" s="14">
        <f t="shared" si="12"/>
        <v>0</v>
      </c>
      <c r="AK49" s="14">
        <f t="shared" si="13"/>
        <v>105</v>
      </c>
      <c r="AL49" s="14"/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862</v>
      </c>
      <c r="D50" s="8">
        <v>4129</v>
      </c>
      <c r="E50" s="18">
        <v>2919</v>
      </c>
      <c r="F50" s="18">
        <v>1917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2348</v>
      </c>
      <c r="K50" s="14">
        <f t="shared" si="9"/>
        <v>571</v>
      </c>
      <c r="L50" s="14">
        <v>400</v>
      </c>
      <c r="M50" s="14">
        <v>600</v>
      </c>
      <c r="N50" s="14">
        <v>800</v>
      </c>
      <c r="O50" s="14"/>
      <c r="P50" s="14"/>
      <c r="Q50" s="14"/>
      <c r="R50" s="14"/>
      <c r="S50" s="14"/>
      <c r="T50" s="14"/>
      <c r="U50" s="14"/>
      <c r="V50" s="15"/>
      <c r="W50" s="14">
        <f t="shared" si="10"/>
        <v>583.79999999999995</v>
      </c>
      <c r="X50" s="15">
        <v>650</v>
      </c>
      <c r="Y50" s="16">
        <f t="shared" si="11"/>
        <v>7.4803014731072288</v>
      </c>
      <c r="Z50" s="14">
        <f>VLOOKUP(A:A,[1]TDSheet!$A:$Z,26,0)</f>
        <v>2.8687437852171032</v>
      </c>
      <c r="AA50" s="14"/>
      <c r="AB50" s="14"/>
      <c r="AC50" s="14">
        <f>VLOOKUP(A:A,[3]TDSheet!$A:$Z,26,0)</f>
        <v>0</v>
      </c>
      <c r="AD50" s="14">
        <f>VLOOKUP(A:A,[1]TDSheet!$A:$AD,30,0)</f>
        <v>0</v>
      </c>
      <c r="AE50" s="14">
        <f>VLOOKUP(A:A,[1]TDSheet!$A:$AE,31,0)</f>
        <v>583.20000000000005</v>
      </c>
      <c r="AF50" s="14">
        <f>VLOOKUP(A:A,[1]TDSheet!$A:$AF,32,0)</f>
        <v>583.20000000000005</v>
      </c>
      <c r="AG50" s="14">
        <f>VLOOKUP(A:A,[1]TDSheet!$A:$AG,33,0)</f>
        <v>585.20000000000005</v>
      </c>
      <c r="AH50" s="14">
        <f>VLOOKUP(A:A,[4]TDSheet!$A:$D,4,0)</f>
        <v>425</v>
      </c>
      <c r="AI50" s="14">
        <f>VLOOKUP(A:A,[1]TDSheet!$A:$AI,35,0)</f>
        <v>0</v>
      </c>
      <c r="AJ50" s="14">
        <f t="shared" si="12"/>
        <v>0</v>
      </c>
      <c r="AK50" s="14">
        <f t="shared" si="13"/>
        <v>227.49999999999997</v>
      </c>
      <c r="AL50" s="14"/>
      <c r="AM50" s="14"/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484</v>
      </c>
      <c r="D51" s="8">
        <v>2043</v>
      </c>
      <c r="E51" s="8">
        <v>1497</v>
      </c>
      <c r="F51" s="8">
        <v>1001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1547</v>
      </c>
      <c r="K51" s="14">
        <f t="shared" si="9"/>
        <v>-50</v>
      </c>
      <c r="L51" s="14">
        <v>100</v>
      </c>
      <c r="M51" s="14">
        <v>300</v>
      </c>
      <c r="N51" s="14">
        <v>500</v>
      </c>
      <c r="O51" s="14"/>
      <c r="P51" s="14"/>
      <c r="Q51" s="14"/>
      <c r="R51" s="14"/>
      <c r="S51" s="14"/>
      <c r="T51" s="14"/>
      <c r="U51" s="14"/>
      <c r="V51" s="15"/>
      <c r="W51" s="14">
        <f t="shared" si="10"/>
        <v>299.39999999999998</v>
      </c>
      <c r="X51" s="15">
        <v>350</v>
      </c>
      <c r="Y51" s="16">
        <f t="shared" si="11"/>
        <v>7.5183700734802947</v>
      </c>
      <c r="Z51" s="14">
        <f>VLOOKUP(A:A,[1]TDSheet!$A:$Z,26,0)</f>
        <v>2.9639344262295082</v>
      </c>
      <c r="AA51" s="14"/>
      <c r="AB51" s="14"/>
      <c r="AC51" s="14">
        <f>VLOOKUP(A:A,[3]TDSheet!$A:$Z,26,0)</f>
        <v>0</v>
      </c>
      <c r="AD51" s="14">
        <f>VLOOKUP(A:A,[1]TDSheet!$A:$AD,30,0)</f>
        <v>0</v>
      </c>
      <c r="AE51" s="14">
        <f>VLOOKUP(A:A,[1]TDSheet!$A:$AE,31,0)</f>
        <v>313.8</v>
      </c>
      <c r="AF51" s="14">
        <f>VLOOKUP(A:A,[1]TDSheet!$A:$AF,32,0)</f>
        <v>313.8</v>
      </c>
      <c r="AG51" s="14">
        <f>VLOOKUP(A:A,[1]TDSheet!$A:$AG,33,0)</f>
        <v>302</v>
      </c>
      <c r="AH51" s="14">
        <f>VLOOKUP(A:A,[4]TDSheet!$A:$D,4,0)</f>
        <v>257</v>
      </c>
      <c r="AI51" s="14">
        <f>VLOOKUP(A:A,[1]TDSheet!$A:$AI,35,0)</f>
        <v>0</v>
      </c>
      <c r="AJ51" s="14">
        <f t="shared" si="12"/>
        <v>0</v>
      </c>
      <c r="AK51" s="14">
        <f t="shared" si="13"/>
        <v>140</v>
      </c>
      <c r="AL51" s="14"/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103.298</v>
      </c>
      <c r="D52" s="8">
        <v>551.11</v>
      </c>
      <c r="E52" s="8">
        <v>297.54000000000002</v>
      </c>
      <c r="F52" s="8">
        <v>348.65499999999997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302.09899999999999</v>
      </c>
      <c r="K52" s="14">
        <f t="shared" si="9"/>
        <v>-4.5589999999999691</v>
      </c>
      <c r="L52" s="14">
        <v>0</v>
      </c>
      <c r="M52" s="14">
        <v>50</v>
      </c>
      <c r="N52" s="14">
        <v>0</v>
      </c>
      <c r="O52" s="14"/>
      <c r="P52" s="14"/>
      <c r="Q52" s="14"/>
      <c r="R52" s="14"/>
      <c r="S52" s="14"/>
      <c r="T52" s="14"/>
      <c r="U52" s="14"/>
      <c r="V52" s="15"/>
      <c r="W52" s="14">
        <f t="shared" si="10"/>
        <v>59.508000000000003</v>
      </c>
      <c r="X52" s="15">
        <v>80</v>
      </c>
      <c r="Y52" s="16">
        <f t="shared" si="11"/>
        <v>8.0435403643207621</v>
      </c>
      <c r="Z52" s="14">
        <f>VLOOKUP(A:A,[1]TDSheet!$A:$Z,26,0)</f>
        <v>6.2050385077101415</v>
      </c>
      <c r="AA52" s="14"/>
      <c r="AB52" s="14"/>
      <c r="AC52" s="14">
        <f>VLOOKUP(A:A,[3]TDSheet!$A:$Z,26,0)</f>
        <v>20</v>
      </c>
      <c r="AD52" s="14">
        <f>VLOOKUP(A:A,[1]TDSheet!$A:$AD,30,0)</f>
        <v>0</v>
      </c>
      <c r="AE52" s="14">
        <f>VLOOKUP(A:A,[1]TDSheet!$A:$AE,31,0)</f>
        <v>64.268799999999999</v>
      </c>
      <c r="AF52" s="14">
        <f>VLOOKUP(A:A,[1]TDSheet!$A:$AF,32,0)</f>
        <v>64.268799999999999</v>
      </c>
      <c r="AG52" s="14">
        <f>VLOOKUP(A:A,[1]TDSheet!$A:$AG,33,0)</f>
        <v>75.669399999999996</v>
      </c>
      <c r="AH52" s="14">
        <f>VLOOKUP(A:A,[4]TDSheet!$A:$D,4,0)</f>
        <v>63.606000000000002</v>
      </c>
      <c r="AI52" s="14">
        <f>VLOOKUP(A:A,[1]TDSheet!$A:$AI,35,0)</f>
        <v>0</v>
      </c>
      <c r="AJ52" s="14">
        <f t="shared" si="12"/>
        <v>0</v>
      </c>
      <c r="AK52" s="14">
        <f t="shared" si="13"/>
        <v>80</v>
      </c>
      <c r="AL52" s="14"/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816.28800000000001</v>
      </c>
      <c r="D53" s="8">
        <v>1383.0119999999999</v>
      </c>
      <c r="E53" s="8">
        <v>1138.864</v>
      </c>
      <c r="F53" s="8">
        <v>1032.134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1171.9780000000001</v>
      </c>
      <c r="K53" s="14">
        <f t="shared" si="9"/>
        <v>-33.114000000000033</v>
      </c>
      <c r="L53" s="14">
        <v>100</v>
      </c>
      <c r="M53" s="14">
        <v>200</v>
      </c>
      <c r="N53" s="14">
        <v>200</v>
      </c>
      <c r="O53" s="14"/>
      <c r="P53" s="14"/>
      <c r="Q53" s="14"/>
      <c r="R53" s="14"/>
      <c r="S53" s="14"/>
      <c r="T53" s="14"/>
      <c r="U53" s="14"/>
      <c r="V53" s="15">
        <v>100</v>
      </c>
      <c r="W53" s="14">
        <f t="shared" si="10"/>
        <v>227.77280000000002</v>
      </c>
      <c r="X53" s="15">
        <v>200</v>
      </c>
      <c r="Y53" s="16">
        <f t="shared" si="11"/>
        <v>8.0436909060256525</v>
      </c>
      <c r="Z53" s="14">
        <f>VLOOKUP(A:A,[1]TDSheet!$A:$Z,26,0)</f>
        <v>4.5235020259024861</v>
      </c>
      <c r="AA53" s="14"/>
      <c r="AB53" s="14"/>
      <c r="AC53" s="14">
        <f>VLOOKUP(A:A,[3]TDSheet!$A:$Z,26,0)</f>
        <v>0</v>
      </c>
      <c r="AD53" s="14">
        <f>VLOOKUP(A:A,[1]TDSheet!$A:$AD,30,0)</f>
        <v>0</v>
      </c>
      <c r="AE53" s="14">
        <f>VLOOKUP(A:A,[1]TDSheet!$A:$AE,31,0)</f>
        <v>260.19940000000003</v>
      </c>
      <c r="AF53" s="14">
        <f>VLOOKUP(A:A,[1]TDSheet!$A:$AF,32,0)</f>
        <v>260.19940000000003</v>
      </c>
      <c r="AG53" s="14">
        <f>VLOOKUP(A:A,[1]TDSheet!$A:$AG,33,0)</f>
        <v>241.7122</v>
      </c>
      <c r="AH53" s="14">
        <f>VLOOKUP(A:A,[4]TDSheet!$A:$D,4,0)</f>
        <v>227.958</v>
      </c>
      <c r="AI53" s="14" t="str">
        <f>VLOOKUP(A:A,[1]TDSheet!$A:$AI,35,0)</f>
        <v>сниж</v>
      </c>
      <c r="AJ53" s="14">
        <f t="shared" si="12"/>
        <v>100</v>
      </c>
      <c r="AK53" s="14">
        <f t="shared" si="13"/>
        <v>200</v>
      </c>
      <c r="AL53" s="14"/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30.821000000000002</v>
      </c>
      <c r="D54" s="8">
        <v>26.974</v>
      </c>
      <c r="E54" s="8">
        <v>24.109000000000002</v>
      </c>
      <c r="F54" s="8">
        <v>30.646000000000001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26.1</v>
      </c>
      <c r="K54" s="14">
        <f t="shared" si="9"/>
        <v>-1.9909999999999997</v>
      </c>
      <c r="L54" s="14">
        <v>0</v>
      </c>
      <c r="M54" s="14">
        <v>0</v>
      </c>
      <c r="N54" s="14">
        <v>0</v>
      </c>
      <c r="O54" s="14"/>
      <c r="P54" s="14"/>
      <c r="Q54" s="14"/>
      <c r="R54" s="14"/>
      <c r="S54" s="14"/>
      <c r="T54" s="14"/>
      <c r="U54" s="14"/>
      <c r="V54" s="15"/>
      <c r="W54" s="14">
        <f t="shared" si="10"/>
        <v>4.8218000000000005</v>
      </c>
      <c r="X54" s="15">
        <v>10</v>
      </c>
      <c r="Y54" s="16">
        <f t="shared" si="11"/>
        <v>8.4296320876021387</v>
      </c>
      <c r="Z54" s="14">
        <f>VLOOKUP(A:A,[1]TDSheet!$A:$Z,26,0)</f>
        <v>9.3682328907048014</v>
      </c>
      <c r="AA54" s="14"/>
      <c r="AB54" s="14"/>
      <c r="AC54" s="14">
        <f>VLOOKUP(A:A,[3]TDSheet!$A:$Z,26,0)</f>
        <v>0</v>
      </c>
      <c r="AD54" s="14">
        <f>VLOOKUP(A:A,[1]TDSheet!$A:$AD,30,0)</f>
        <v>0</v>
      </c>
      <c r="AE54" s="14">
        <f>VLOOKUP(A:A,[1]TDSheet!$A:$AE,31,0)</f>
        <v>8.0754000000000001</v>
      </c>
      <c r="AF54" s="14">
        <f>VLOOKUP(A:A,[1]TDSheet!$A:$AF,32,0)</f>
        <v>8.0754000000000001</v>
      </c>
      <c r="AG54" s="14">
        <f>VLOOKUP(A:A,[1]TDSheet!$A:$AG,33,0)</f>
        <v>3.3231999999999999</v>
      </c>
      <c r="AH54" s="14">
        <f>VLOOKUP(A:A,[4]TDSheet!$A:$D,4,0)</f>
        <v>6.04</v>
      </c>
      <c r="AI54" s="14">
        <f>VLOOKUP(A:A,[1]TDSheet!$A:$AI,35,0)</f>
        <v>0</v>
      </c>
      <c r="AJ54" s="14">
        <f t="shared" si="12"/>
        <v>0</v>
      </c>
      <c r="AK54" s="14">
        <f t="shared" si="13"/>
        <v>10</v>
      </c>
      <c r="AL54" s="14"/>
      <c r="AM54" s="14"/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887.35400000000004</v>
      </c>
      <c r="D55" s="8">
        <v>6753.9120000000003</v>
      </c>
      <c r="E55" s="8">
        <v>4523.04</v>
      </c>
      <c r="F55" s="8">
        <v>3103.7159999999999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4474.28</v>
      </c>
      <c r="K55" s="14">
        <f t="shared" si="9"/>
        <v>48.760000000000218</v>
      </c>
      <c r="L55" s="14">
        <v>900</v>
      </c>
      <c r="M55" s="14">
        <v>1100</v>
      </c>
      <c r="N55" s="14">
        <v>500</v>
      </c>
      <c r="O55" s="14"/>
      <c r="P55" s="14"/>
      <c r="Q55" s="14"/>
      <c r="R55" s="14"/>
      <c r="S55" s="14"/>
      <c r="T55" s="14"/>
      <c r="U55" s="14"/>
      <c r="V55" s="15">
        <v>100</v>
      </c>
      <c r="W55" s="14">
        <f t="shared" si="10"/>
        <v>904.60799999999995</v>
      </c>
      <c r="X55" s="15">
        <v>1000</v>
      </c>
      <c r="Y55" s="16">
        <f t="shared" si="11"/>
        <v>7.4106309031094142</v>
      </c>
      <c r="Z55" s="14">
        <f>VLOOKUP(A:A,[1]TDSheet!$A:$Z,26,0)</f>
        <v>3.2039870174405869</v>
      </c>
      <c r="AA55" s="14"/>
      <c r="AB55" s="14"/>
      <c r="AC55" s="14">
        <f>VLOOKUP(A:A,[3]TDSheet!$A:$Z,26,0)</f>
        <v>0</v>
      </c>
      <c r="AD55" s="14">
        <f>VLOOKUP(A:A,[1]TDSheet!$A:$AD,30,0)</f>
        <v>0</v>
      </c>
      <c r="AE55" s="14">
        <f>VLOOKUP(A:A,[1]TDSheet!$A:$AE,31,0)</f>
        <v>1101.9947999999999</v>
      </c>
      <c r="AF55" s="14">
        <f>VLOOKUP(A:A,[1]TDSheet!$A:$AF,32,0)</f>
        <v>1101.9947999999999</v>
      </c>
      <c r="AG55" s="14">
        <f>VLOOKUP(A:A,[1]TDSheet!$A:$AG,33,0)</f>
        <v>923.68320000000006</v>
      </c>
      <c r="AH55" s="14">
        <f>VLOOKUP(A:A,[4]TDSheet!$A:$D,4,0)</f>
        <v>1034.3219999999999</v>
      </c>
      <c r="AI55" s="14" t="str">
        <f>VLOOKUP(A:A,[1]TDSheet!$A:$AI,35,0)</f>
        <v>оконч</v>
      </c>
      <c r="AJ55" s="14">
        <f t="shared" si="12"/>
        <v>100</v>
      </c>
      <c r="AK55" s="14">
        <f t="shared" si="13"/>
        <v>1000</v>
      </c>
      <c r="AL55" s="14"/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1523</v>
      </c>
      <c r="D56" s="8">
        <v>9603</v>
      </c>
      <c r="E56" s="18">
        <v>5342</v>
      </c>
      <c r="F56" s="18">
        <v>5351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3395</v>
      </c>
      <c r="K56" s="14">
        <f t="shared" si="9"/>
        <v>1947</v>
      </c>
      <c r="L56" s="14">
        <v>0</v>
      </c>
      <c r="M56" s="14">
        <v>500</v>
      </c>
      <c r="N56" s="14">
        <v>900</v>
      </c>
      <c r="O56" s="14"/>
      <c r="P56" s="14"/>
      <c r="Q56" s="14"/>
      <c r="R56" s="14"/>
      <c r="S56" s="14"/>
      <c r="T56" s="14"/>
      <c r="U56" s="14"/>
      <c r="V56" s="15">
        <v>200</v>
      </c>
      <c r="W56" s="14">
        <f t="shared" si="10"/>
        <v>1068.4000000000001</v>
      </c>
      <c r="X56" s="15">
        <v>1000</v>
      </c>
      <c r="Y56" s="16">
        <f t="shared" si="11"/>
        <v>7.4419692998876821</v>
      </c>
      <c r="Z56" s="14">
        <f>VLOOKUP(A:A,[1]TDSheet!$A:$Z,26,0)</f>
        <v>4.6170678336980311</v>
      </c>
      <c r="AA56" s="14"/>
      <c r="AB56" s="14"/>
      <c r="AC56" s="14">
        <f>VLOOKUP(A:A,[3]TDSheet!$A:$Z,26,0)</f>
        <v>0</v>
      </c>
      <c r="AD56" s="14">
        <f>VLOOKUP(A:A,[1]TDSheet!$A:$AD,30,0)</f>
        <v>0</v>
      </c>
      <c r="AE56" s="14">
        <f>VLOOKUP(A:A,[1]TDSheet!$A:$AE,31,0)</f>
        <v>1081</v>
      </c>
      <c r="AF56" s="14">
        <f>VLOOKUP(A:A,[1]TDSheet!$A:$AF,32,0)</f>
        <v>1081</v>
      </c>
      <c r="AG56" s="14">
        <f>VLOOKUP(A:A,[1]TDSheet!$A:$AG,33,0)</f>
        <v>1094.8</v>
      </c>
      <c r="AH56" s="14">
        <f>VLOOKUP(A:A,[4]TDSheet!$A:$D,4,0)</f>
        <v>707</v>
      </c>
      <c r="AI56" s="14" t="str">
        <f>VLOOKUP(A:A,[1]TDSheet!$A:$AI,35,0)</f>
        <v>ябсент</v>
      </c>
      <c r="AJ56" s="14">
        <f t="shared" si="12"/>
        <v>90</v>
      </c>
      <c r="AK56" s="14">
        <f t="shared" si="13"/>
        <v>450</v>
      </c>
      <c r="AL56" s="14"/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1985</v>
      </c>
      <c r="D57" s="8">
        <v>4882</v>
      </c>
      <c r="E57" s="8">
        <v>5271</v>
      </c>
      <c r="F57" s="8">
        <v>1525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6546</v>
      </c>
      <c r="K57" s="14">
        <f t="shared" si="9"/>
        <v>-1275</v>
      </c>
      <c r="L57" s="14">
        <v>1700</v>
      </c>
      <c r="M57" s="14">
        <v>1500</v>
      </c>
      <c r="N57" s="14">
        <v>1200</v>
      </c>
      <c r="O57" s="14"/>
      <c r="P57" s="14"/>
      <c r="Q57" s="14"/>
      <c r="R57" s="14"/>
      <c r="S57" s="14"/>
      <c r="T57" s="14"/>
      <c r="U57" s="14"/>
      <c r="V57" s="15">
        <v>500</v>
      </c>
      <c r="W57" s="14">
        <f t="shared" si="10"/>
        <v>934.2</v>
      </c>
      <c r="X57" s="15">
        <v>1000</v>
      </c>
      <c r="Y57" s="16">
        <f t="shared" si="11"/>
        <v>7.9479768786127165</v>
      </c>
      <c r="Z57" s="14">
        <f>VLOOKUP(A:A,[1]TDSheet!$A:$Z,26,0)</f>
        <v>1.5843399482312337</v>
      </c>
      <c r="AA57" s="14"/>
      <c r="AB57" s="14"/>
      <c r="AC57" s="14">
        <f>VLOOKUP(A:A,[3]TDSheet!$A:$Z,26,0)</f>
        <v>50</v>
      </c>
      <c r="AD57" s="14">
        <f>VLOOKUP(A:A,[1]TDSheet!$A:$AD,30,0)</f>
        <v>600</v>
      </c>
      <c r="AE57" s="14">
        <f>VLOOKUP(A:A,[1]TDSheet!$A:$AE,31,0)</f>
        <v>779</v>
      </c>
      <c r="AF57" s="14">
        <f>VLOOKUP(A:A,[1]TDSheet!$A:$AF,32,0)</f>
        <v>779</v>
      </c>
      <c r="AG57" s="14">
        <f>VLOOKUP(A:A,[1]TDSheet!$A:$AG,33,0)</f>
        <v>821.4</v>
      </c>
      <c r="AH57" s="14">
        <f>VLOOKUP(A:A,[4]TDSheet!$A:$D,4,0)</f>
        <v>955</v>
      </c>
      <c r="AI57" s="14" t="str">
        <f>VLOOKUP(A:A,[1]TDSheet!$A:$AI,35,0)</f>
        <v>ябсент</v>
      </c>
      <c r="AJ57" s="14">
        <f t="shared" si="12"/>
        <v>225</v>
      </c>
      <c r="AK57" s="14">
        <f t="shared" si="13"/>
        <v>450</v>
      </c>
      <c r="AL57" s="14"/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806</v>
      </c>
      <c r="D58" s="8">
        <v>1448</v>
      </c>
      <c r="E58" s="8">
        <v>1487</v>
      </c>
      <c r="F58" s="8">
        <v>745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1494</v>
      </c>
      <c r="K58" s="14">
        <f t="shared" si="9"/>
        <v>-7</v>
      </c>
      <c r="L58" s="14">
        <v>400</v>
      </c>
      <c r="M58" s="14">
        <v>350</v>
      </c>
      <c r="N58" s="14">
        <v>250</v>
      </c>
      <c r="O58" s="14"/>
      <c r="P58" s="14"/>
      <c r="Q58" s="14"/>
      <c r="R58" s="14"/>
      <c r="S58" s="14"/>
      <c r="T58" s="14"/>
      <c r="U58" s="14"/>
      <c r="V58" s="15">
        <v>200</v>
      </c>
      <c r="W58" s="14">
        <f t="shared" si="10"/>
        <v>297.39999999999998</v>
      </c>
      <c r="X58" s="15">
        <v>300</v>
      </c>
      <c r="Y58" s="16">
        <f t="shared" si="11"/>
        <v>7.548755884330868</v>
      </c>
      <c r="Z58" s="14">
        <f>VLOOKUP(A:A,[1]TDSheet!$A:$Z,26,0)</f>
        <v>2.874313186813187</v>
      </c>
      <c r="AA58" s="14"/>
      <c r="AB58" s="14"/>
      <c r="AC58" s="14">
        <f>VLOOKUP(A:A,[3]TDSheet!$A:$Z,26,0)</f>
        <v>0</v>
      </c>
      <c r="AD58" s="14">
        <f>VLOOKUP(A:A,[1]TDSheet!$A:$AD,30,0)</f>
        <v>0</v>
      </c>
      <c r="AE58" s="14">
        <f>VLOOKUP(A:A,[1]TDSheet!$A:$AE,31,0)</f>
        <v>213.4</v>
      </c>
      <c r="AF58" s="14">
        <f>VLOOKUP(A:A,[1]TDSheet!$A:$AF,32,0)</f>
        <v>213.4</v>
      </c>
      <c r="AG58" s="14">
        <f>VLOOKUP(A:A,[1]TDSheet!$A:$AG,33,0)</f>
        <v>265.60000000000002</v>
      </c>
      <c r="AH58" s="14">
        <f>VLOOKUP(A:A,[4]TDSheet!$A:$D,4,0)</f>
        <v>300</v>
      </c>
      <c r="AI58" s="14" t="str">
        <f>VLOOKUP(A:A,[1]TDSheet!$A:$AI,35,0)</f>
        <v>ябсент</v>
      </c>
      <c r="AJ58" s="14">
        <f t="shared" si="12"/>
        <v>90</v>
      </c>
      <c r="AK58" s="14">
        <f t="shared" si="13"/>
        <v>135</v>
      </c>
      <c r="AL58" s="14"/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266</v>
      </c>
      <c r="D59" s="8">
        <v>781</v>
      </c>
      <c r="E59" s="8">
        <v>532</v>
      </c>
      <c r="F59" s="8">
        <v>502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549</v>
      </c>
      <c r="K59" s="14">
        <f t="shared" si="9"/>
        <v>-17</v>
      </c>
      <c r="L59" s="14">
        <v>0</v>
      </c>
      <c r="M59" s="14">
        <v>0</v>
      </c>
      <c r="N59" s="14">
        <v>150</v>
      </c>
      <c r="O59" s="14"/>
      <c r="P59" s="14"/>
      <c r="Q59" s="14"/>
      <c r="R59" s="14"/>
      <c r="S59" s="14"/>
      <c r="T59" s="14"/>
      <c r="U59" s="14"/>
      <c r="V59" s="15">
        <v>30</v>
      </c>
      <c r="W59" s="14">
        <f t="shared" si="10"/>
        <v>106.4</v>
      </c>
      <c r="X59" s="15">
        <v>100</v>
      </c>
      <c r="Y59" s="16">
        <f t="shared" si="11"/>
        <v>7.3496240601503757</v>
      </c>
      <c r="Z59" s="14">
        <f>VLOOKUP(A:A,[1]TDSheet!$A:$Z,26,0)</f>
        <v>4.1761363636363642</v>
      </c>
      <c r="AA59" s="14"/>
      <c r="AB59" s="14"/>
      <c r="AC59" s="14">
        <f>VLOOKUP(A:A,[3]TDSheet!$A:$Z,26,0)</f>
        <v>0</v>
      </c>
      <c r="AD59" s="14">
        <f>VLOOKUP(A:A,[1]TDSheet!$A:$AD,30,0)</f>
        <v>0</v>
      </c>
      <c r="AE59" s="14">
        <f>VLOOKUP(A:A,[1]TDSheet!$A:$AE,31,0)</f>
        <v>94.4</v>
      </c>
      <c r="AF59" s="14">
        <f>VLOOKUP(A:A,[1]TDSheet!$A:$AF,32,0)</f>
        <v>94.4</v>
      </c>
      <c r="AG59" s="14">
        <f>VLOOKUP(A:A,[1]TDSheet!$A:$AG,33,0)</f>
        <v>125.2</v>
      </c>
      <c r="AH59" s="14">
        <f>VLOOKUP(A:A,[4]TDSheet!$A:$D,4,0)</f>
        <v>79</v>
      </c>
      <c r="AI59" s="14">
        <f>VLOOKUP(A:A,[1]TDSheet!$A:$AI,35,0)</f>
        <v>0</v>
      </c>
      <c r="AJ59" s="14">
        <f t="shared" si="12"/>
        <v>12</v>
      </c>
      <c r="AK59" s="14">
        <f t="shared" si="13"/>
        <v>40</v>
      </c>
      <c r="AL59" s="14"/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265</v>
      </c>
      <c r="D60" s="8">
        <v>633</v>
      </c>
      <c r="E60" s="8">
        <v>409</v>
      </c>
      <c r="F60" s="8">
        <v>468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432</v>
      </c>
      <c r="K60" s="14">
        <f t="shared" si="9"/>
        <v>-23</v>
      </c>
      <c r="L60" s="14">
        <v>0</v>
      </c>
      <c r="M60" s="14">
        <v>0</v>
      </c>
      <c r="N60" s="14">
        <v>30</v>
      </c>
      <c r="O60" s="14"/>
      <c r="P60" s="14"/>
      <c r="Q60" s="14"/>
      <c r="R60" s="14"/>
      <c r="S60" s="14"/>
      <c r="T60" s="14"/>
      <c r="U60" s="14"/>
      <c r="V60" s="15">
        <v>30</v>
      </c>
      <c r="W60" s="14">
        <f t="shared" si="10"/>
        <v>81.8</v>
      </c>
      <c r="X60" s="15">
        <v>80</v>
      </c>
      <c r="Y60" s="16">
        <f t="shared" si="11"/>
        <v>7.4327628361858196</v>
      </c>
      <c r="Z60" s="14">
        <f>VLOOKUP(A:A,[1]TDSheet!$A:$Z,26,0)</f>
        <v>5.8024691358024691</v>
      </c>
      <c r="AA60" s="14"/>
      <c r="AB60" s="14"/>
      <c r="AC60" s="14">
        <f>VLOOKUP(A:A,[3]TDSheet!$A:$Z,26,0)</f>
        <v>0</v>
      </c>
      <c r="AD60" s="14">
        <f>VLOOKUP(A:A,[1]TDSheet!$A:$AD,30,0)</f>
        <v>0</v>
      </c>
      <c r="AE60" s="14">
        <f>VLOOKUP(A:A,[1]TDSheet!$A:$AE,31,0)</f>
        <v>85.6</v>
      </c>
      <c r="AF60" s="14">
        <f>VLOOKUP(A:A,[1]TDSheet!$A:$AF,32,0)</f>
        <v>85.6</v>
      </c>
      <c r="AG60" s="14">
        <f>VLOOKUP(A:A,[1]TDSheet!$A:$AG,33,0)</f>
        <v>103.8</v>
      </c>
      <c r="AH60" s="14">
        <f>VLOOKUP(A:A,[4]TDSheet!$A:$D,4,0)</f>
        <v>74</v>
      </c>
      <c r="AI60" s="14">
        <f>VLOOKUP(A:A,[1]TDSheet!$A:$AI,35,0)</f>
        <v>0</v>
      </c>
      <c r="AJ60" s="14">
        <f t="shared" si="12"/>
        <v>12</v>
      </c>
      <c r="AK60" s="14">
        <f t="shared" si="13"/>
        <v>32</v>
      </c>
      <c r="AL60" s="14"/>
      <c r="AM60" s="14"/>
      <c r="AN60" s="14"/>
      <c r="AO60" s="14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416.31299999999999</v>
      </c>
      <c r="D61" s="8">
        <v>1113.6859999999999</v>
      </c>
      <c r="E61" s="8">
        <v>794.83900000000006</v>
      </c>
      <c r="F61" s="8">
        <v>713.62300000000005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803.85599999999999</v>
      </c>
      <c r="K61" s="14">
        <f t="shared" si="9"/>
        <v>-9.0169999999999391</v>
      </c>
      <c r="L61" s="14">
        <v>100</v>
      </c>
      <c r="M61" s="14">
        <v>120</v>
      </c>
      <c r="N61" s="14">
        <v>250</v>
      </c>
      <c r="O61" s="14"/>
      <c r="P61" s="14"/>
      <c r="Q61" s="14"/>
      <c r="R61" s="14"/>
      <c r="S61" s="14"/>
      <c r="T61" s="14"/>
      <c r="U61" s="14"/>
      <c r="V61" s="15">
        <v>100</v>
      </c>
      <c r="W61" s="14">
        <f t="shared" si="10"/>
        <v>158.96780000000001</v>
      </c>
      <c r="X61" s="15">
        <v>150</v>
      </c>
      <c r="Y61" s="16">
        <f t="shared" si="11"/>
        <v>9.0183232075929833</v>
      </c>
      <c r="Z61" s="14">
        <f>VLOOKUP(A:A,[1]TDSheet!$A:$Z,26,0)</f>
        <v>3.7410265119017954</v>
      </c>
      <c r="AA61" s="14"/>
      <c r="AB61" s="14"/>
      <c r="AC61" s="14">
        <f>VLOOKUP(A:A,[3]TDSheet!$A:$Z,26,0)</f>
        <v>150</v>
      </c>
      <c r="AD61" s="14">
        <f>VLOOKUP(A:A,[1]TDSheet!$A:$AD,30,0)</f>
        <v>0</v>
      </c>
      <c r="AE61" s="14">
        <f>VLOOKUP(A:A,[1]TDSheet!$A:$AE,31,0)</f>
        <v>213.25880000000001</v>
      </c>
      <c r="AF61" s="14">
        <f>VLOOKUP(A:A,[1]TDSheet!$A:$AF,32,0)</f>
        <v>213.25880000000001</v>
      </c>
      <c r="AG61" s="14">
        <f>VLOOKUP(A:A,[1]TDSheet!$A:$AG,33,0)</f>
        <v>180.03059999999999</v>
      </c>
      <c r="AH61" s="14">
        <f>VLOOKUP(A:A,[4]TDSheet!$A:$D,4,0)</f>
        <v>123.08499999999999</v>
      </c>
      <c r="AI61" s="14" t="str">
        <f>VLOOKUP(A:A,[1]TDSheet!$A:$AI,35,0)</f>
        <v>оконч</v>
      </c>
      <c r="AJ61" s="14">
        <f t="shared" si="12"/>
        <v>100</v>
      </c>
      <c r="AK61" s="14">
        <f t="shared" si="13"/>
        <v>150</v>
      </c>
      <c r="AL61" s="14"/>
      <c r="AM61" s="14"/>
      <c r="AN61" s="14"/>
      <c r="AO61" s="14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535</v>
      </c>
      <c r="D62" s="8">
        <v>1004</v>
      </c>
      <c r="E62" s="8">
        <v>614</v>
      </c>
      <c r="F62" s="8">
        <v>922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618</v>
      </c>
      <c r="K62" s="14">
        <f t="shared" si="9"/>
        <v>-4</v>
      </c>
      <c r="L62" s="14">
        <v>0</v>
      </c>
      <c r="M62" s="14">
        <v>0</v>
      </c>
      <c r="N62" s="14">
        <v>500</v>
      </c>
      <c r="O62" s="14"/>
      <c r="P62" s="14"/>
      <c r="Q62" s="14"/>
      <c r="R62" s="14"/>
      <c r="S62" s="14"/>
      <c r="T62" s="14"/>
      <c r="U62" s="14"/>
      <c r="V62" s="15"/>
      <c r="W62" s="14">
        <f t="shared" si="10"/>
        <v>122.8</v>
      </c>
      <c r="X62" s="15"/>
      <c r="Y62" s="16">
        <f t="shared" si="11"/>
        <v>11.579804560260587</v>
      </c>
      <c r="Z62" s="14">
        <f>VLOOKUP(A:A,[1]TDSheet!$A:$Z,26,0)</f>
        <v>7.2794117647058822</v>
      </c>
      <c r="AA62" s="14"/>
      <c r="AB62" s="14"/>
      <c r="AC62" s="14">
        <f>VLOOKUP(A:A,[3]TDSheet!$A:$Z,26,0)</f>
        <v>0</v>
      </c>
      <c r="AD62" s="14">
        <f>VLOOKUP(A:A,[1]TDSheet!$A:$AD,30,0)</f>
        <v>0</v>
      </c>
      <c r="AE62" s="14">
        <f>VLOOKUP(A:A,[1]TDSheet!$A:$AE,31,0)</f>
        <v>118.8</v>
      </c>
      <c r="AF62" s="14">
        <f>VLOOKUP(A:A,[1]TDSheet!$A:$AF,32,0)</f>
        <v>118.8</v>
      </c>
      <c r="AG62" s="14">
        <f>VLOOKUP(A:A,[1]TDSheet!$A:$AG,33,0)</f>
        <v>160.4</v>
      </c>
      <c r="AH62" s="14">
        <f>VLOOKUP(A:A,[4]TDSheet!$A:$D,4,0)</f>
        <v>70</v>
      </c>
      <c r="AI62" s="14">
        <f>VLOOKUP(A:A,[1]TDSheet!$A:$AI,35,0)</f>
        <v>0</v>
      </c>
      <c r="AJ62" s="14">
        <f t="shared" si="12"/>
        <v>0</v>
      </c>
      <c r="AK62" s="14">
        <f t="shared" si="13"/>
        <v>0</v>
      </c>
      <c r="AL62" s="14"/>
      <c r="AM62" s="14"/>
      <c r="AN62" s="14"/>
      <c r="AO62" s="14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58.856999999999999</v>
      </c>
      <c r="D63" s="8">
        <v>316.32799999999997</v>
      </c>
      <c r="E63" s="8">
        <v>212.93899999999999</v>
      </c>
      <c r="F63" s="8">
        <v>158.215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218.202</v>
      </c>
      <c r="K63" s="14">
        <f t="shared" si="9"/>
        <v>-5.2630000000000052</v>
      </c>
      <c r="L63" s="14">
        <v>20</v>
      </c>
      <c r="M63" s="14">
        <v>40</v>
      </c>
      <c r="N63" s="14">
        <v>60</v>
      </c>
      <c r="O63" s="14"/>
      <c r="P63" s="14"/>
      <c r="Q63" s="14"/>
      <c r="R63" s="14"/>
      <c r="S63" s="14"/>
      <c r="T63" s="14"/>
      <c r="U63" s="14"/>
      <c r="V63" s="15"/>
      <c r="W63" s="14">
        <f t="shared" si="10"/>
        <v>42.587800000000001</v>
      </c>
      <c r="X63" s="15">
        <v>30</v>
      </c>
      <c r="Y63" s="16">
        <f t="shared" si="11"/>
        <v>7.2371665124754045</v>
      </c>
      <c r="Z63" s="14">
        <f>VLOOKUP(A:A,[1]TDSheet!$A:$Z,26,0)</f>
        <v>3.1977539197841693</v>
      </c>
      <c r="AA63" s="14"/>
      <c r="AB63" s="14"/>
      <c r="AC63" s="14">
        <f>VLOOKUP(A:A,[3]TDSheet!$A:$Z,26,0)</f>
        <v>0</v>
      </c>
      <c r="AD63" s="14">
        <f>VLOOKUP(A:A,[1]TDSheet!$A:$AD,30,0)</f>
        <v>0</v>
      </c>
      <c r="AE63" s="14">
        <f>VLOOKUP(A:A,[1]TDSheet!$A:$AE,31,0)</f>
        <v>85.130200000000002</v>
      </c>
      <c r="AF63" s="14">
        <f>VLOOKUP(A:A,[1]TDSheet!$A:$AF,32,0)</f>
        <v>85.130200000000002</v>
      </c>
      <c r="AG63" s="14">
        <f>VLOOKUP(A:A,[1]TDSheet!$A:$AG,33,0)</f>
        <v>43.049599999999998</v>
      </c>
      <c r="AH63" s="14">
        <f>VLOOKUP(A:A,[4]TDSheet!$A:$D,4,0)</f>
        <v>35.258000000000003</v>
      </c>
      <c r="AI63" s="14">
        <f>VLOOKUP(A:A,[1]TDSheet!$A:$AI,35,0)</f>
        <v>0</v>
      </c>
      <c r="AJ63" s="14">
        <f t="shared" si="12"/>
        <v>0</v>
      </c>
      <c r="AK63" s="14">
        <f t="shared" si="13"/>
        <v>30</v>
      </c>
      <c r="AL63" s="14"/>
      <c r="AM63" s="14"/>
      <c r="AN63" s="14"/>
      <c r="AO63" s="14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1250</v>
      </c>
      <c r="D64" s="8">
        <v>4967</v>
      </c>
      <c r="E64" s="8">
        <v>3720</v>
      </c>
      <c r="F64" s="8">
        <v>2454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3778</v>
      </c>
      <c r="K64" s="14">
        <f t="shared" si="9"/>
        <v>-58</v>
      </c>
      <c r="L64" s="14">
        <v>100</v>
      </c>
      <c r="M64" s="14">
        <v>700</v>
      </c>
      <c r="N64" s="14">
        <v>900</v>
      </c>
      <c r="O64" s="14"/>
      <c r="P64" s="14"/>
      <c r="Q64" s="14"/>
      <c r="R64" s="14"/>
      <c r="S64" s="14"/>
      <c r="T64" s="14"/>
      <c r="U64" s="14"/>
      <c r="V64" s="15">
        <v>100</v>
      </c>
      <c r="W64" s="14">
        <f t="shared" si="10"/>
        <v>663.6</v>
      </c>
      <c r="X64" s="15">
        <v>600</v>
      </c>
      <c r="Y64" s="16">
        <f t="shared" si="11"/>
        <v>7.3146473779385168</v>
      </c>
      <c r="Z64" s="14">
        <f>VLOOKUP(A:A,[1]TDSheet!$A:$Z,26,0)</f>
        <v>3.4076809453471197</v>
      </c>
      <c r="AA64" s="14"/>
      <c r="AB64" s="14"/>
      <c r="AC64" s="14">
        <f>VLOOKUP(A:A,[3]TDSheet!$A:$Z,26,0)</f>
        <v>0</v>
      </c>
      <c r="AD64" s="14">
        <f>VLOOKUP(A:A,[1]TDSheet!$A:$AD,30,0)</f>
        <v>402</v>
      </c>
      <c r="AE64" s="14">
        <f>VLOOKUP(A:A,[1]TDSheet!$A:$AE,31,0)</f>
        <v>767.4</v>
      </c>
      <c r="AF64" s="14">
        <f>VLOOKUP(A:A,[1]TDSheet!$A:$AF,32,0)</f>
        <v>767.4</v>
      </c>
      <c r="AG64" s="14">
        <f>VLOOKUP(A:A,[1]TDSheet!$A:$AG,33,0)</f>
        <v>701.6</v>
      </c>
      <c r="AH64" s="14">
        <f>VLOOKUP(A:A,[4]TDSheet!$A:$D,4,0)</f>
        <v>663</v>
      </c>
      <c r="AI64" s="14">
        <f>VLOOKUP(A:A,[1]TDSheet!$A:$AI,35,0)</f>
        <v>0</v>
      </c>
      <c r="AJ64" s="14">
        <f t="shared" si="12"/>
        <v>40</v>
      </c>
      <c r="AK64" s="14">
        <f t="shared" si="13"/>
        <v>240</v>
      </c>
      <c r="AL64" s="14"/>
      <c r="AM64" s="14"/>
      <c r="AN64" s="14"/>
      <c r="AO64" s="14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1093</v>
      </c>
      <c r="D65" s="8">
        <v>4247</v>
      </c>
      <c r="E65" s="8">
        <v>3062</v>
      </c>
      <c r="F65" s="8">
        <v>2203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3114</v>
      </c>
      <c r="K65" s="14">
        <f t="shared" si="9"/>
        <v>-52</v>
      </c>
      <c r="L65" s="14">
        <v>150</v>
      </c>
      <c r="M65" s="14">
        <v>650</v>
      </c>
      <c r="N65" s="14">
        <v>800</v>
      </c>
      <c r="O65" s="14"/>
      <c r="P65" s="14"/>
      <c r="Q65" s="14"/>
      <c r="R65" s="14"/>
      <c r="S65" s="14"/>
      <c r="T65" s="14"/>
      <c r="U65" s="14"/>
      <c r="V65" s="15">
        <v>100</v>
      </c>
      <c r="W65" s="14">
        <f t="shared" si="10"/>
        <v>612.4</v>
      </c>
      <c r="X65" s="15">
        <v>600</v>
      </c>
      <c r="Y65" s="16">
        <f t="shared" si="11"/>
        <v>7.3530372305682565</v>
      </c>
      <c r="Z65" s="14">
        <f>VLOOKUP(A:A,[1]TDSheet!$A:$Z,26,0)</f>
        <v>3.2504841833440929</v>
      </c>
      <c r="AA65" s="14"/>
      <c r="AB65" s="14"/>
      <c r="AC65" s="14">
        <f>VLOOKUP(A:A,[3]TDSheet!$A:$Z,26,0)</f>
        <v>0</v>
      </c>
      <c r="AD65" s="14">
        <f>VLOOKUP(A:A,[1]TDSheet!$A:$AD,30,0)</f>
        <v>0</v>
      </c>
      <c r="AE65" s="14">
        <f>VLOOKUP(A:A,[1]TDSheet!$A:$AE,31,0)</f>
        <v>638.4</v>
      </c>
      <c r="AF65" s="14">
        <f>VLOOKUP(A:A,[1]TDSheet!$A:$AF,32,0)</f>
        <v>638.4</v>
      </c>
      <c r="AG65" s="14">
        <f>VLOOKUP(A:A,[1]TDSheet!$A:$AG,33,0)</f>
        <v>634</v>
      </c>
      <c r="AH65" s="14">
        <f>VLOOKUP(A:A,[4]TDSheet!$A:$D,4,0)</f>
        <v>619</v>
      </c>
      <c r="AI65" s="14">
        <f>VLOOKUP(A:A,[1]TDSheet!$A:$AI,35,0)</f>
        <v>0</v>
      </c>
      <c r="AJ65" s="14">
        <f t="shared" si="12"/>
        <v>40</v>
      </c>
      <c r="AK65" s="14">
        <f t="shared" si="13"/>
        <v>240</v>
      </c>
      <c r="AL65" s="14"/>
      <c r="AM65" s="14"/>
      <c r="AN65" s="14"/>
      <c r="AO65" s="14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311.38900000000001</v>
      </c>
      <c r="D66" s="8">
        <v>653.90800000000002</v>
      </c>
      <c r="E66" s="8">
        <v>558.21600000000001</v>
      </c>
      <c r="F66" s="8">
        <v>400.73099999999999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551.55799999999999</v>
      </c>
      <c r="K66" s="14">
        <f t="shared" si="9"/>
        <v>6.6580000000000155</v>
      </c>
      <c r="L66" s="14">
        <v>40</v>
      </c>
      <c r="M66" s="14">
        <v>130</v>
      </c>
      <c r="N66" s="14">
        <v>100</v>
      </c>
      <c r="O66" s="14"/>
      <c r="P66" s="14"/>
      <c r="Q66" s="14"/>
      <c r="R66" s="14"/>
      <c r="S66" s="14"/>
      <c r="T66" s="14"/>
      <c r="U66" s="14"/>
      <c r="V66" s="15">
        <v>150</v>
      </c>
      <c r="W66" s="14">
        <f t="shared" si="10"/>
        <v>111.64320000000001</v>
      </c>
      <c r="X66" s="15">
        <v>150</v>
      </c>
      <c r="Y66" s="16">
        <f t="shared" si="11"/>
        <v>8.6949406681284653</v>
      </c>
      <c r="Z66" s="14">
        <f>VLOOKUP(A:A,[1]TDSheet!$A:$Z,26,0)</f>
        <v>3.6463525186906729</v>
      </c>
      <c r="AA66" s="14"/>
      <c r="AB66" s="14"/>
      <c r="AC66" s="14">
        <f>VLOOKUP(A:A,[3]TDSheet!$A:$Z,26,0)</f>
        <v>150</v>
      </c>
      <c r="AD66" s="14">
        <f>VLOOKUP(A:A,[1]TDSheet!$A:$AD,30,0)</f>
        <v>0</v>
      </c>
      <c r="AE66" s="14">
        <f>VLOOKUP(A:A,[1]TDSheet!$A:$AE,31,0)</f>
        <v>117.68900000000001</v>
      </c>
      <c r="AF66" s="14">
        <f>VLOOKUP(A:A,[1]TDSheet!$A:$AF,32,0)</f>
        <v>117.68900000000001</v>
      </c>
      <c r="AG66" s="14">
        <f>VLOOKUP(A:A,[1]TDSheet!$A:$AG,33,0)</f>
        <v>113.4478</v>
      </c>
      <c r="AH66" s="14">
        <f>VLOOKUP(A:A,[4]TDSheet!$A:$D,4,0)</f>
        <v>129.279</v>
      </c>
      <c r="AI66" s="14">
        <f>VLOOKUP(A:A,[1]TDSheet!$A:$AI,35,0)</f>
        <v>0</v>
      </c>
      <c r="AJ66" s="14">
        <f t="shared" si="12"/>
        <v>150</v>
      </c>
      <c r="AK66" s="14">
        <f t="shared" si="13"/>
        <v>150</v>
      </c>
      <c r="AL66" s="14"/>
      <c r="AM66" s="14"/>
      <c r="AN66" s="14"/>
      <c r="AO66" s="14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120.285</v>
      </c>
      <c r="D67" s="8">
        <v>345.767</v>
      </c>
      <c r="E67" s="8">
        <v>247.232</v>
      </c>
      <c r="F67" s="8">
        <v>208.01499999999999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243.04400000000001</v>
      </c>
      <c r="K67" s="14">
        <f t="shared" si="9"/>
        <v>4.1879999999999882</v>
      </c>
      <c r="L67" s="14">
        <v>0</v>
      </c>
      <c r="M67" s="14">
        <v>30</v>
      </c>
      <c r="N67" s="14">
        <v>70</v>
      </c>
      <c r="O67" s="14"/>
      <c r="P67" s="14"/>
      <c r="Q67" s="14"/>
      <c r="R67" s="14"/>
      <c r="S67" s="14"/>
      <c r="T67" s="14"/>
      <c r="U67" s="14"/>
      <c r="V67" s="15">
        <v>30</v>
      </c>
      <c r="W67" s="14">
        <f t="shared" si="10"/>
        <v>49.446399999999997</v>
      </c>
      <c r="X67" s="15">
        <v>30</v>
      </c>
      <c r="Y67" s="16">
        <f t="shared" si="11"/>
        <v>7.4427056368107687</v>
      </c>
      <c r="Z67" s="14">
        <f>VLOOKUP(A:A,[1]TDSheet!$A:$Z,26,0)</f>
        <v>3.8456548077080503</v>
      </c>
      <c r="AA67" s="14"/>
      <c r="AB67" s="14"/>
      <c r="AC67" s="14">
        <f>VLOOKUP(A:A,[3]TDSheet!$A:$Z,26,0)</f>
        <v>0</v>
      </c>
      <c r="AD67" s="14">
        <f>VLOOKUP(A:A,[1]TDSheet!$A:$AD,30,0)</f>
        <v>0</v>
      </c>
      <c r="AE67" s="14">
        <f>VLOOKUP(A:A,[1]TDSheet!$A:$AE,31,0)</f>
        <v>55.5732</v>
      </c>
      <c r="AF67" s="14">
        <f>VLOOKUP(A:A,[1]TDSheet!$A:$AF,32,0)</f>
        <v>55.5732</v>
      </c>
      <c r="AG67" s="14">
        <f>VLOOKUP(A:A,[1]TDSheet!$A:$AG,33,0)</f>
        <v>52.587400000000002</v>
      </c>
      <c r="AH67" s="14">
        <f>VLOOKUP(A:A,[4]TDSheet!$A:$D,4,0)</f>
        <v>44.954000000000001</v>
      </c>
      <c r="AI67" s="14">
        <f>VLOOKUP(A:A,[1]TDSheet!$A:$AI,35,0)</f>
        <v>0</v>
      </c>
      <c r="AJ67" s="14">
        <f t="shared" si="12"/>
        <v>30</v>
      </c>
      <c r="AK67" s="14">
        <f t="shared" si="13"/>
        <v>30</v>
      </c>
      <c r="AL67" s="14"/>
      <c r="AM67" s="14"/>
      <c r="AN67" s="14"/>
      <c r="AO67" s="14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88.173000000000002</v>
      </c>
      <c r="D68" s="8">
        <v>2296.4870000000001</v>
      </c>
      <c r="E68" s="8">
        <v>1519.33</v>
      </c>
      <c r="F68" s="8">
        <v>830.40200000000004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1543.875</v>
      </c>
      <c r="K68" s="14">
        <f t="shared" si="9"/>
        <v>-24.545000000000073</v>
      </c>
      <c r="L68" s="14">
        <v>150</v>
      </c>
      <c r="M68" s="14">
        <v>300</v>
      </c>
      <c r="N68" s="14">
        <v>500</v>
      </c>
      <c r="O68" s="14"/>
      <c r="P68" s="14"/>
      <c r="Q68" s="14"/>
      <c r="R68" s="14"/>
      <c r="S68" s="14"/>
      <c r="T68" s="14"/>
      <c r="U68" s="14"/>
      <c r="V68" s="15">
        <v>300</v>
      </c>
      <c r="W68" s="14">
        <f t="shared" si="10"/>
        <v>303.86599999999999</v>
      </c>
      <c r="X68" s="15">
        <v>300</v>
      </c>
      <c r="Y68" s="16">
        <f t="shared" si="11"/>
        <v>7.833722759374198</v>
      </c>
      <c r="Z68" s="14">
        <f>VLOOKUP(A:A,[1]TDSheet!$A:$Z,26,0)</f>
        <v>2.8206725628124314</v>
      </c>
      <c r="AA68" s="14"/>
      <c r="AB68" s="14"/>
      <c r="AC68" s="14">
        <f>VLOOKUP(A:A,[3]TDSheet!$A:$Z,26,0)</f>
        <v>150</v>
      </c>
      <c r="AD68" s="14">
        <f>VLOOKUP(A:A,[1]TDSheet!$A:$AD,30,0)</f>
        <v>0</v>
      </c>
      <c r="AE68" s="14">
        <f>VLOOKUP(A:A,[1]TDSheet!$A:$AE,31,0)</f>
        <v>164.94040000000001</v>
      </c>
      <c r="AF68" s="14">
        <f>VLOOKUP(A:A,[1]TDSheet!$A:$AF,32,0)</f>
        <v>164.94040000000001</v>
      </c>
      <c r="AG68" s="14">
        <f>VLOOKUP(A:A,[1]TDSheet!$A:$AG,33,0)</f>
        <v>283.94479999999999</v>
      </c>
      <c r="AH68" s="14">
        <f>VLOOKUP(A:A,[4]TDSheet!$A:$D,4,0)</f>
        <v>310.11599999999999</v>
      </c>
      <c r="AI68" s="14" t="str">
        <f>VLOOKUP(A:A,[1]TDSheet!$A:$AI,35,0)</f>
        <v>сниж</v>
      </c>
      <c r="AJ68" s="14">
        <f t="shared" si="12"/>
        <v>300</v>
      </c>
      <c r="AK68" s="14">
        <f t="shared" si="13"/>
        <v>300</v>
      </c>
      <c r="AL68" s="14"/>
      <c r="AM68" s="14"/>
      <c r="AN68" s="14"/>
      <c r="AO68" s="14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122.611</v>
      </c>
      <c r="D69" s="8">
        <v>323.11099999999999</v>
      </c>
      <c r="E69" s="8">
        <v>264.27199999999999</v>
      </c>
      <c r="F69" s="8">
        <v>178.76599999999999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326.73099999999999</v>
      </c>
      <c r="K69" s="14">
        <f t="shared" si="9"/>
        <v>-62.459000000000003</v>
      </c>
      <c r="L69" s="14">
        <v>0</v>
      </c>
      <c r="M69" s="14">
        <v>50</v>
      </c>
      <c r="N69" s="14">
        <v>60</v>
      </c>
      <c r="O69" s="14"/>
      <c r="P69" s="14"/>
      <c r="Q69" s="14"/>
      <c r="R69" s="14"/>
      <c r="S69" s="14"/>
      <c r="T69" s="14"/>
      <c r="U69" s="14"/>
      <c r="V69" s="15">
        <v>50</v>
      </c>
      <c r="W69" s="14">
        <f t="shared" si="10"/>
        <v>52.854399999999998</v>
      </c>
      <c r="X69" s="15">
        <v>50</v>
      </c>
      <c r="Y69" s="16">
        <f t="shared" si="11"/>
        <v>7.3554141187867037</v>
      </c>
      <c r="Z69" s="14">
        <f>VLOOKUP(A:A,[1]TDSheet!$A:$Z,26,0)</f>
        <v>4.1576107307420935</v>
      </c>
      <c r="AA69" s="14"/>
      <c r="AB69" s="14"/>
      <c r="AC69" s="14">
        <f>VLOOKUP(A:A,[3]TDSheet!$A:$Z,26,0)</f>
        <v>0</v>
      </c>
      <c r="AD69" s="14">
        <f>VLOOKUP(A:A,[1]TDSheet!$A:$AD,30,0)</f>
        <v>0</v>
      </c>
      <c r="AE69" s="14">
        <f>VLOOKUP(A:A,[1]TDSheet!$A:$AE,31,0)</f>
        <v>68.034199999999998</v>
      </c>
      <c r="AF69" s="14">
        <f>VLOOKUP(A:A,[1]TDSheet!$A:$AF,32,0)</f>
        <v>68.034199999999998</v>
      </c>
      <c r="AG69" s="14">
        <f>VLOOKUP(A:A,[1]TDSheet!$A:$AG,33,0)</f>
        <v>51.873000000000005</v>
      </c>
      <c r="AH69" s="14">
        <f>VLOOKUP(A:A,[4]TDSheet!$A:$D,4,0)</f>
        <v>76.566999999999993</v>
      </c>
      <c r="AI69" s="14">
        <f>VLOOKUP(A:A,[1]TDSheet!$A:$AI,35,0)</f>
        <v>0</v>
      </c>
      <c r="AJ69" s="14">
        <f t="shared" si="12"/>
        <v>50</v>
      </c>
      <c r="AK69" s="14">
        <f t="shared" si="13"/>
        <v>50</v>
      </c>
      <c r="AL69" s="14"/>
      <c r="AM69" s="14"/>
      <c r="AN69" s="14"/>
      <c r="AO69" s="14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110</v>
      </c>
      <c r="D70" s="8">
        <v>89</v>
      </c>
      <c r="E70" s="8">
        <v>148</v>
      </c>
      <c r="F70" s="8">
        <v>50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169</v>
      </c>
      <c r="K70" s="14">
        <f t="shared" si="9"/>
        <v>-21</v>
      </c>
      <c r="L70" s="14">
        <v>40</v>
      </c>
      <c r="M70" s="14">
        <v>40</v>
      </c>
      <c r="N70" s="14">
        <v>80</v>
      </c>
      <c r="O70" s="14"/>
      <c r="P70" s="14"/>
      <c r="Q70" s="14"/>
      <c r="R70" s="14"/>
      <c r="S70" s="14"/>
      <c r="T70" s="14"/>
      <c r="U70" s="14"/>
      <c r="V70" s="15"/>
      <c r="W70" s="14">
        <f t="shared" si="10"/>
        <v>29.6</v>
      </c>
      <c r="X70" s="15">
        <v>20</v>
      </c>
      <c r="Y70" s="16">
        <f t="shared" si="11"/>
        <v>7.7702702702702702</v>
      </c>
      <c r="Z70" s="14">
        <f>VLOOKUP(A:A,[1]TDSheet!$A:$Z,26,0)</f>
        <v>1.3225806451612903</v>
      </c>
      <c r="AA70" s="14"/>
      <c r="AB70" s="14"/>
      <c r="AC70" s="14">
        <f>VLOOKUP(A:A,[3]TDSheet!$A:$Z,26,0)</f>
        <v>0</v>
      </c>
      <c r="AD70" s="14">
        <f>VLOOKUP(A:A,[1]TDSheet!$A:$AD,30,0)</f>
        <v>0</v>
      </c>
      <c r="AE70" s="14">
        <f>VLOOKUP(A:A,[1]TDSheet!$A:$AE,31,0)</f>
        <v>29</v>
      </c>
      <c r="AF70" s="14">
        <f>VLOOKUP(A:A,[1]TDSheet!$A:$AF,32,0)</f>
        <v>29</v>
      </c>
      <c r="AG70" s="14">
        <f>VLOOKUP(A:A,[1]TDSheet!$A:$AG,33,0)</f>
        <v>22.8</v>
      </c>
      <c r="AH70" s="14">
        <f>VLOOKUP(A:A,[4]TDSheet!$A:$D,4,0)</f>
        <v>15</v>
      </c>
      <c r="AI70" s="14">
        <f>VLOOKUP(A:A,[1]TDSheet!$A:$AI,35,0)</f>
        <v>0</v>
      </c>
      <c r="AJ70" s="14">
        <f t="shared" si="12"/>
        <v>0</v>
      </c>
      <c r="AK70" s="14">
        <f t="shared" si="13"/>
        <v>12</v>
      </c>
      <c r="AL70" s="14"/>
      <c r="AM70" s="14"/>
      <c r="AN70" s="14"/>
      <c r="AO70" s="14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227</v>
      </c>
      <c r="D71" s="8">
        <v>465</v>
      </c>
      <c r="E71" s="8">
        <v>495</v>
      </c>
      <c r="F71" s="8">
        <v>190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494</v>
      </c>
      <c r="K71" s="14">
        <f t="shared" si="9"/>
        <v>1</v>
      </c>
      <c r="L71" s="14">
        <v>200</v>
      </c>
      <c r="M71" s="14">
        <v>160</v>
      </c>
      <c r="N71" s="14">
        <v>100</v>
      </c>
      <c r="O71" s="14"/>
      <c r="P71" s="14"/>
      <c r="Q71" s="14"/>
      <c r="R71" s="14"/>
      <c r="S71" s="14"/>
      <c r="T71" s="14"/>
      <c r="U71" s="14"/>
      <c r="V71" s="15"/>
      <c r="W71" s="14">
        <f t="shared" si="10"/>
        <v>99</v>
      </c>
      <c r="X71" s="15">
        <v>80</v>
      </c>
      <c r="Y71" s="16">
        <f t="shared" si="11"/>
        <v>7.3737373737373737</v>
      </c>
      <c r="Z71" s="14">
        <f>VLOOKUP(A:A,[1]TDSheet!$A:$Z,26,0)</f>
        <v>1.6698292220113851</v>
      </c>
      <c r="AA71" s="14"/>
      <c r="AB71" s="14"/>
      <c r="AC71" s="14">
        <f>VLOOKUP(A:A,[3]TDSheet!$A:$Z,26,0)</f>
        <v>0</v>
      </c>
      <c r="AD71" s="14">
        <f>VLOOKUP(A:A,[1]TDSheet!$A:$AD,30,0)</f>
        <v>0</v>
      </c>
      <c r="AE71" s="14">
        <f>VLOOKUP(A:A,[1]TDSheet!$A:$AE,31,0)</f>
        <v>70.2</v>
      </c>
      <c r="AF71" s="14">
        <f>VLOOKUP(A:A,[1]TDSheet!$A:$AF,32,0)</f>
        <v>70.2</v>
      </c>
      <c r="AG71" s="14">
        <f>VLOOKUP(A:A,[1]TDSheet!$A:$AG,33,0)</f>
        <v>80.8</v>
      </c>
      <c r="AH71" s="14">
        <f>VLOOKUP(A:A,[4]TDSheet!$A:$D,4,0)</f>
        <v>90</v>
      </c>
      <c r="AI71" s="14" t="str">
        <f>VLOOKUP(A:A,[1]TDSheet!$A:$AI,35,0)</f>
        <v>продсент</v>
      </c>
      <c r="AJ71" s="14">
        <f t="shared" si="12"/>
        <v>0</v>
      </c>
      <c r="AK71" s="14">
        <f t="shared" si="13"/>
        <v>48</v>
      </c>
      <c r="AL71" s="14"/>
      <c r="AM71" s="14"/>
      <c r="AN71" s="14"/>
      <c r="AO71" s="14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319</v>
      </c>
      <c r="D72" s="8">
        <v>515</v>
      </c>
      <c r="E72" s="8">
        <v>599</v>
      </c>
      <c r="F72" s="8">
        <v>228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716</v>
      </c>
      <c r="K72" s="14">
        <f t="shared" ref="K72:K109" si="14">E72-J72</f>
        <v>-117</v>
      </c>
      <c r="L72" s="14">
        <v>300</v>
      </c>
      <c r="M72" s="14">
        <v>200</v>
      </c>
      <c r="N72" s="14">
        <v>150</v>
      </c>
      <c r="O72" s="14"/>
      <c r="P72" s="14"/>
      <c r="Q72" s="14"/>
      <c r="R72" s="14"/>
      <c r="S72" s="14"/>
      <c r="T72" s="14"/>
      <c r="U72" s="14"/>
      <c r="V72" s="15"/>
      <c r="W72" s="14">
        <f t="shared" ref="W72:W109" si="15">(E72-AD72)/5</f>
        <v>119.8</v>
      </c>
      <c r="X72" s="15">
        <v>30</v>
      </c>
      <c r="Y72" s="16">
        <f t="shared" ref="Y72:Y109" si="16">(F72+L72+M72+N72+V72+X72)/W72</f>
        <v>7.5792988313856426</v>
      </c>
      <c r="Z72" s="14">
        <f>VLOOKUP(A:A,[1]TDSheet!$A:$Z,26,0)</f>
        <v>1.2937595129375952</v>
      </c>
      <c r="AA72" s="14"/>
      <c r="AB72" s="14"/>
      <c r="AC72" s="14">
        <f>VLOOKUP(A:A,[3]TDSheet!$A:$Z,26,0)</f>
        <v>0</v>
      </c>
      <c r="AD72" s="14">
        <f>VLOOKUP(A:A,[1]TDSheet!$A:$AD,30,0)</f>
        <v>0</v>
      </c>
      <c r="AE72" s="14">
        <f>VLOOKUP(A:A,[1]TDSheet!$A:$AE,31,0)</f>
        <v>108.2</v>
      </c>
      <c r="AF72" s="14">
        <f>VLOOKUP(A:A,[1]TDSheet!$A:$AF,32,0)</f>
        <v>108.2</v>
      </c>
      <c r="AG72" s="14">
        <f>VLOOKUP(A:A,[1]TDSheet!$A:$AG,33,0)</f>
        <v>98.2</v>
      </c>
      <c r="AH72" s="14">
        <f>VLOOKUP(A:A,[4]TDSheet!$A:$D,4,0)</f>
        <v>54</v>
      </c>
      <c r="AI72" s="14" t="str">
        <f>VLOOKUP(A:A,[1]TDSheet!$A:$AI,35,0)</f>
        <v>продсент</v>
      </c>
      <c r="AJ72" s="14">
        <f t="shared" ref="AJ72:AJ109" si="17">V72*H72</f>
        <v>0</v>
      </c>
      <c r="AK72" s="14">
        <f t="shared" ref="AK72:AK109" si="18">X72*H72</f>
        <v>18</v>
      </c>
      <c r="AL72" s="14"/>
      <c r="AM72" s="14"/>
      <c r="AN72" s="14"/>
      <c r="AO72" s="14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35.834000000000003</v>
      </c>
      <c r="D73" s="8">
        <v>381.45</v>
      </c>
      <c r="E73" s="8">
        <v>157.39699999999999</v>
      </c>
      <c r="F73" s="8">
        <v>253.04400000000001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217.87899999999999</v>
      </c>
      <c r="K73" s="14">
        <f t="shared" si="14"/>
        <v>-60.481999999999999</v>
      </c>
      <c r="L73" s="14">
        <v>0</v>
      </c>
      <c r="M73" s="14">
        <v>0</v>
      </c>
      <c r="N73" s="14">
        <v>0</v>
      </c>
      <c r="O73" s="14"/>
      <c r="P73" s="14"/>
      <c r="Q73" s="14"/>
      <c r="R73" s="14"/>
      <c r="S73" s="14"/>
      <c r="T73" s="14"/>
      <c r="U73" s="14"/>
      <c r="V73" s="15"/>
      <c r="W73" s="14">
        <f t="shared" si="15"/>
        <v>31.479399999999998</v>
      </c>
      <c r="X73" s="15">
        <v>10</v>
      </c>
      <c r="Y73" s="16">
        <f t="shared" si="16"/>
        <v>8.3560677776577705</v>
      </c>
      <c r="Z73" s="14">
        <f>VLOOKUP(A:A,[1]TDSheet!$A:$Z,26,0)</f>
        <v>3.5101714942675568</v>
      </c>
      <c r="AA73" s="14"/>
      <c r="AB73" s="14"/>
      <c r="AC73" s="14">
        <f>VLOOKUP(A:A,[3]TDSheet!$A:$Z,26,0)</f>
        <v>0</v>
      </c>
      <c r="AD73" s="14">
        <f>VLOOKUP(A:A,[1]TDSheet!$A:$AD,30,0)</f>
        <v>0</v>
      </c>
      <c r="AE73" s="14">
        <f>VLOOKUP(A:A,[1]TDSheet!$A:$AE,31,0)</f>
        <v>53.485199999999999</v>
      </c>
      <c r="AF73" s="14">
        <f>VLOOKUP(A:A,[1]TDSheet!$A:$AF,32,0)</f>
        <v>53.485199999999999</v>
      </c>
      <c r="AG73" s="14">
        <f>VLOOKUP(A:A,[1]TDSheet!$A:$AG,33,0)</f>
        <v>50.535199999999996</v>
      </c>
      <c r="AH73" s="14">
        <f>VLOOKUP(A:A,[4]TDSheet!$A:$D,4,0)</f>
        <v>22.852</v>
      </c>
      <c r="AI73" s="14" t="str">
        <f>VLOOKUP(A:A,[1]TDSheet!$A:$AI,35,0)</f>
        <v>?</v>
      </c>
      <c r="AJ73" s="14">
        <f t="shared" si="17"/>
        <v>0</v>
      </c>
      <c r="AK73" s="14">
        <f t="shared" si="18"/>
        <v>10</v>
      </c>
      <c r="AL73" s="14"/>
      <c r="AM73" s="14"/>
      <c r="AN73" s="14"/>
      <c r="AO73" s="14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473</v>
      </c>
      <c r="D74" s="8">
        <v>830</v>
      </c>
      <c r="E74" s="8">
        <v>735</v>
      </c>
      <c r="F74" s="8">
        <v>547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747</v>
      </c>
      <c r="K74" s="14">
        <f t="shared" si="14"/>
        <v>-12</v>
      </c>
      <c r="L74" s="14">
        <v>80</v>
      </c>
      <c r="M74" s="14">
        <v>160</v>
      </c>
      <c r="N74" s="14">
        <v>100</v>
      </c>
      <c r="O74" s="14"/>
      <c r="P74" s="14"/>
      <c r="Q74" s="14"/>
      <c r="R74" s="14"/>
      <c r="S74" s="14"/>
      <c r="T74" s="14"/>
      <c r="U74" s="14"/>
      <c r="V74" s="15">
        <v>80</v>
      </c>
      <c r="W74" s="14">
        <f t="shared" si="15"/>
        <v>147</v>
      </c>
      <c r="X74" s="15">
        <v>120</v>
      </c>
      <c r="Y74" s="16">
        <f t="shared" si="16"/>
        <v>7.3945578231292517</v>
      </c>
      <c r="Z74" s="14">
        <f>VLOOKUP(A:A,[1]TDSheet!$A:$Z,26,0)</f>
        <v>3.4409340659340661</v>
      </c>
      <c r="AA74" s="14"/>
      <c r="AB74" s="14"/>
      <c r="AC74" s="14">
        <f>VLOOKUP(A:A,[3]TDSheet!$A:$Z,26,0)</f>
        <v>0</v>
      </c>
      <c r="AD74" s="14">
        <f>VLOOKUP(A:A,[1]TDSheet!$A:$AD,30,0)</f>
        <v>0</v>
      </c>
      <c r="AE74" s="14">
        <f>VLOOKUP(A:A,[1]TDSheet!$A:$AE,31,0)</f>
        <v>173.4</v>
      </c>
      <c r="AF74" s="14">
        <f>VLOOKUP(A:A,[1]TDSheet!$A:$AF,32,0)</f>
        <v>173.4</v>
      </c>
      <c r="AG74" s="14">
        <f>VLOOKUP(A:A,[1]TDSheet!$A:$AG,33,0)</f>
        <v>153.6</v>
      </c>
      <c r="AH74" s="14">
        <f>VLOOKUP(A:A,[4]TDSheet!$A:$D,4,0)</f>
        <v>125</v>
      </c>
      <c r="AI74" s="14" t="str">
        <f>VLOOKUP(A:A,[1]TDSheet!$A:$AI,35,0)</f>
        <v>оконч</v>
      </c>
      <c r="AJ74" s="14">
        <f t="shared" si="17"/>
        <v>48</v>
      </c>
      <c r="AK74" s="14">
        <f t="shared" si="18"/>
        <v>72</v>
      </c>
      <c r="AL74" s="14"/>
      <c r="AM74" s="14"/>
      <c r="AN74" s="14"/>
      <c r="AO74" s="14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260</v>
      </c>
      <c r="D75" s="8">
        <v>1403</v>
      </c>
      <c r="E75" s="8">
        <v>1001</v>
      </c>
      <c r="F75" s="8">
        <v>659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1014</v>
      </c>
      <c r="K75" s="14">
        <f t="shared" si="14"/>
        <v>-13</v>
      </c>
      <c r="L75" s="14">
        <v>300</v>
      </c>
      <c r="M75" s="14">
        <v>280</v>
      </c>
      <c r="N75" s="14">
        <v>160</v>
      </c>
      <c r="O75" s="14"/>
      <c r="P75" s="14"/>
      <c r="Q75" s="14"/>
      <c r="R75" s="14"/>
      <c r="S75" s="14"/>
      <c r="T75" s="14"/>
      <c r="U75" s="14"/>
      <c r="V75" s="15"/>
      <c r="W75" s="14">
        <f t="shared" si="15"/>
        <v>200.2</v>
      </c>
      <c r="X75" s="15">
        <v>100</v>
      </c>
      <c r="Y75" s="16">
        <f t="shared" si="16"/>
        <v>7.4875124875124879</v>
      </c>
      <c r="Z75" s="14">
        <f>VLOOKUP(A:A,[1]TDSheet!$A:$Z,26,0)</f>
        <v>2.6096687555953446</v>
      </c>
      <c r="AA75" s="14"/>
      <c r="AB75" s="14"/>
      <c r="AC75" s="14">
        <f>VLOOKUP(A:A,[3]TDSheet!$A:$Z,26,0)</f>
        <v>0</v>
      </c>
      <c r="AD75" s="14">
        <f>VLOOKUP(A:A,[1]TDSheet!$A:$AD,30,0)</f>
        <v>0</v>
      </c>
      <c r="AE75" s="14">
        <f>VLOOKUP(A:A,[1]TDSheet!$A:$AE,31,0)</f>
        <v>196.4</v>
      </c>
      <c r="AF75" s="14">
        <f>VLOOKUP(A:A,[1]TDSheet!$A:$AF,32,0)</f>
        <v>196.4</v>
      </c>
      <c r="AG75" s="14">
        <f>VLOOKUP(A:A,[1]TDSheet!$A:$AG,33,0)</f>
        <v>201.6</v>
      </c>
      <c r="AH75" s="14">
        <f>VLOOKUP(A:A,[4]TDSheet!$A:$D,4,0)</f>
        <v>165</v>
      </c>
      <c r="AI75" s="14">
        <f>VLOOKUP(A:A,[1]TDSheet!$A:$AI,35,0)</f>
        <v>0</v>
      </c>
      <c r="AJ75" s="14">
        <f t="shared" si="17"/>
        <v>0</v>
      </c>
      <c r="AK75" s="14">
        <f t="shared" si="18"/>
        <v>60</v>
      </c>
      <c r="AL75" s="14"/>
      <c r="AM75" s="14"/>
      <c r="AN75" s="14"/>
      <c r="AO75" s="14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356</v>
      </c>
      <c r="D76" s="8">
        <v>825</v>
      </c>
      <c r="E76" s="8">
        <v>780</v>
      </c>
      <c r="F76" s="8">
        <v>376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818</v>
      </c>
      <c r="K76" s="14">
        <f t="shared" si="14"/>
        <v>-38</v>
      </c>
      <c r="L76" s="14">
        <v>170</v>
      </c>
      <c r="M76" s="14">
        <v>170</v>
      </c>
      <c r="N76" s="14">
        <v>220</v>
      </c>
      <c r="O76" s="14"/>
      <c r="P76" s="14"/>
      <c r="Q76" s="14"/>
      <c r="R76" s="14"/>
      <c r="S76" s="14"/>
      <c r="T76" s="14"/>
      <c r="U76" s="14"/>
      <c r="V76" s="15">
        <v>100</v>
      </c>
      <c r="W76" s="14">
        <f t="shared" si="15"/>
        <v>156</v>
      </c>
      <c r="X76" s="15">
        <v>120</v>
      </c>
      <c r="Y76" s="16">
        <f t="shared" si="16"/>
        <v>7.4102564102564106</v>
      </c>
      <c r="Z76" s="14">
        <f>VLOOKUP(A:A,[1]TDSheet!$A:$Z,26,0)</f>
        <v>2.3027166882276844</v>
      </c>
      <c r="AA76" s="14"/>
      <c r="AB76" s="14"/>
      <c r="AC76" s="14">
        <f>VLOOKUP(A:A,[3]TDSheet!$A:$Z,26,0)</f>
        <v>0</v>
      </c>
      <c r="AD76" s="14">
        <f>VLOOKUP(A:A,[1]TDSheet!$A:$AD,30,0)</f>
        <v>0</v>
      </c>
      <c r="AE76" s="14">
        <f>VLOOKUP(A:A,[1]TDSheet!$A:$AE,31,0)</f>
        <v>184.8</v>
      </c>
      <c r="AF76" s="14">
        <f>VLOOKUP(A:A,[1]TDSheet!$A:$AF,32,0)</f>
        <v>184.8</v>
      </c>
      <c r="AG76" s="14">
        <f>VLOOKUP(A:A,[1]TDSheet!$A:$AG,33,0)</f>
        <v>139.80000000000001</v>
      </c>
      <c r="AH76" s="14">
        <f>VLOOKUP(A:A,[4]TDSheet!$A:$D,4,0)</f>
        <v>141</v>
      </c>
      <c r="AI76" s="14">
        <f>VLOOKUP(A:A,[1]TDSheet!$A:$AI,35,0)</f>
        <v>0</v>
      </c>
      <c r="AJ76" s="14">
        <f t="shared" si="17"/>
        <v>40</v>
      </c>
      <c r="AK76" s="14">
        <f t="shared" si="18"/>
        <v>48</v>
      </c>
      <c r="AL76" s="14"/>
      <c r="AM76" s="14"/>
      <c r="AN76" s="14"/>
      <c r="AO76" s="14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112</v>
      </c>
      <c r="D77" s="8">
        <v>1632</v>
      </c>
      <c r="E77" s="8">
        <v>998</v>
      </c>
      <c r="F77" s="8">
        <v>712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1048</v>
      </c>
      <c r="K77" s="14">
        <f t="shared" si="14"/>
        <v>-50</v>
      </c>
      <c r="L77" s="14">
        <v>0</v>
      </c>
      <c r="M77" s="14">
        <v>170</v>
      </c>
      <c r="N77" s="14">
        <v>300</v>
      </c>
      <c r="O77" s="14"/>
      <c r="P77" s="14"/>
      <c r="Q77" s="14"/>
      <c r="R77" s="14"/>
      <c r="S77" s="14"/>
      <c r="T77" s="14"/>
      <c r="U77" s="14"/>
      <c r="V77" s="15">
        <v>100</v>
      </c>
      <c r="W77" s="14">
        <f t="shared" si="15"/>
        <v>199.6</v>
      </c>
      <c r="X77" s="15">
        <v>180</v>
      </c>
      <c r="Y77" s="16">
        <f t="shared" si="16"/>
        <v>7.3246492985971949</v>
      </c>
      <c r="Z77" s="14">
        <f>VLOOKUP(A:A,[1]TDSheet!$A:$Z,26,0)</f>
        <v>3.3142559833506766</v>
      </c>
      <c r="AA77" s="14"/>
      <c r="AB77" s="14"/>
      <c r="AC77" s="14">
        <f>VLOOKUP(A:A,[3]TDSheet!$A:$Z,26,0)</f>
        <v>0</v>
      </c>
      <c r="AD77" s="14">
        <f>VLOOKUP(A:A,[1]TDSheet!$A:$AD,30,0)</f>
        <v>0</v>
      </c>
      <c r="AE77" s="14">
        <f>VLOOKUP(A:A,[1]TDSheet!$A:$AE,31,0)</f>
        <v>252.8</v>
      </c>
      <c r="AF77" s="14">
        <f>VLOOKUP(A:A,[1]TDSheet!$A:$AF,32,0)</f>
        <v>252.8</v>
      </c>
      <c r="AG77" s="14">
        <f>VLOOKUP(A:A,[1]TDSheet!$A:$AG,33,0)</f>
        <v>206.6</v>
      </c>
      <c r="AH77" s="14">
        <f>VLOOKUP(A:A,[4]TDSheet!$A:$D,4,0)</f>
        <v>178</v>
      </c>
      <c r="AI77" s="14">
        <f>VLOOKUP(A:A,[1]TDSheet!$A:$AI,35,0)</f>
        <v>0</v>
      </c>
      <c r="AJ77" s="14">
        <f t="shared" si="17"/>
        <v>33</v>
      </c>
      <c r="AK77" s="14">
        <f t="shared" si="18"/>
        <v>59.400000000000006</v>
      </c>
      <c r="AL77" s="14"/>
      <c r="AM77" s="14"/>
      <c r="AN77" s="14"/>
      <c r="AO77" s="14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179</v>
      </c>
      <c r="D78" s="8">
        <v>945</v>
      </c>
      <c r="E78" s="8">
        <v>688</v>
      </c>
      <c r="F78" s="8">
        <v>411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712</v>
      </c>
      <c r="K78" s="14">
        <f t="shared" si="14"/>
        <v>-24</v>
      </c>
      <c r="L78" s="14">
        <v>100</v>
      </c>
      <c r="M78" s="14">
        <v>150</v>
      </c>
      <c r="N78" s="14">
        <v>240</v>
      </c>
      <c r="O78" s="14"/>
      <c r="P78" s="14"/>
      <c r="Q78" s="14"/>
      <c r="R78" s="14"/>
      <c r="S78" s="14"/>
      <c r="T78" s="14"/>
      <c r="U78" s="14"/>
      <c r="V78" s="15"/>
      <c r="W78" s="14">
        <f t="shared" si="15"/>
        <v>137.6</v>
      </c>
      <c r="X78" s="15">
        <v>110</v>
      </c>
      <c r="Y78" s="16">
        <f t="shared" si="16"/>
        <v>7.3473837209302326</v>
      </c>
      <c r="Z78" s="14">
        <f>VLOOKUP(A:A,[1]TDSheet!$A:$Z,26,0)</f>
        <v>2.4857954545454541</v>
      </c>
      <c r="AA78" s="14"/>
      <c r="AB78" s="14"/>
      <c r="AC78" s="14">
        <f>VLOOKUP(A:A,[3]TDSheet!$A:$Z,26,0)</f>
        <v>0</v>
      </c>
      <c r="AD78" s="14">
        <f>VLOOKUP(A:A,[1]TDSheet!$A:$AD,30,0)</f>
        <v>0</v>
      </c>
      <c r="AE78" s="14">
        <f>VLOOKUP(A:A,[1]TDSheet!$A:$AE,31,0)</f>
        <v>141.6</v>
      </c>
      <c r="AF78" s="14">
        <f>VLOOKUP(A:A,[1]TDSheet!$A:$AF,32,0)</f>
        <v>141.6</v>
      </c>
      <c r="AG78" s="14">
        <f>VLOOKUP(A:A,[1]TDSheet!$A:$AG,33,0)</f>
        <v>133</v>
      </c>
      <c r="AH78" s="14">
        <f>VLOOKUP(A:A,[4]TDSheet!$A:$D,4,0)</f>
        <v>100</v>
      </c>
      <c r="AI78" s="14">
        <f>VLOOKUP(A:A,[1]TDSheet!$A:$AI,35,0)</f>
        <v>0</v>
      </c>
      <c r="AJ78" s="14">
        <f t="shared" si="17"/>
        <v>0</v>
      </c>
      <c r="AK78" s="14">
        <f t="shared" si="18"/>
        <v>38.5</v>
      </c>
      <c r="AL78" s="14"/>
      <c r="AM78" s="14"/>
      <c r="AN78" s="14"/>
      <c r="AO78" s="14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53</v>
      </c>
      <c r="D79" s="8">
        <v>463</v>
      </c>
      <c r="E79" s="8">
        <v>295</v>
      </c>
      <c r="F79" s="8">
        <v>197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371</v>
      </c>
      <c r="K79" s="14">
        <f t="shared" si="14"/>
        <v>-76</v>
      </c>
      <c r="L79" s="14">
        <v>0</v>
      </c>
      <c r="M79" s="14">
        <v>50</v>
      </c>
      <c r="N79" s="14">
        <v>70</v>
      </c>
      <c r="O79" s="14"/>
      <c r="P79" s="14"/>
      <c r="Q79" s="14"/>
      <c r="R79" s="14"/>
      <c r="S79" s="14"/>
      <c r="T79" s="14"/>
      <c r="U79" s="14"/>
      <c r="V79" s="15">
        <v>50</v>
      </c>
      <c r="W79" s="14">
        <f t="shared" si="15"/>
        <v>59</v>
      </c>
      <c r="X79" s="15">
        <v>70</v>
      </c>
      <c r="Y79" s="16">
        <f t="shared" si="16"/>
        <v>7.406779661016949</v>
      </c>
      <c r="Z79" s="14">
        <f>VLOOKUP(A:A,[1]TDSheet!$A:$Z,26,0)</f>
        <v>3.5643564356435644</v>
      </c>
      <c r="AA79" s="14"/>
      <c r="AB79" s="14"/>
      <c r="AC79" s="14">
        <f>VLOOKUP(A:A,[3]TDSheet!$A:$Z,26,0)</f>
        <v>0</v>
      </c>
      <c r="AD79" s="14">
        <f>VLOOKUP(A:A,[1]TDSheet!$A:$AD,30,0)</f>
        <v>0</v>
      </c>
      <c r="AE79" s="14">
        <f>VLOOKUP(A:A,[1]TDSheet!$A:$AE,31,0)</f>
        <v>54.4</v>
      </c>
      <c r="AF79" s="14">
        <f>VLOOKUP(A:A,[1]TDSheet!$A:$AF,32,0)</f>
        <v>54.4</v>
      </c>
      <c r="AG79" s="14">
        <f>VLOOKUP(A:A,[1]TDSheet!$A:$AG,33,0)</f>
        <v>59.6</v>
      </c>
      <c r="AH79" s="14">
        <f>VLOOKUP(A:A,[4]TDSheet!$A:$D,4,0)</f>
        <v>97</v>
      </c>
      <c r="AI79" s="14">
        <f>VLOOKUP(A:A,[1]TDSheet!$A:$AI,35,0)</f>
        <v>0</v>
      </c>
      <c r="AJ79" s="14">
        <f t="shared" si="17"/>
        <v>16.5</v>
      </c>
      <c r="AK79" s="14">
        <f t="shared" si="18"/>
        <v>23.1</v>
      </c>
      <c r="AL79" s="14"/>
      <c r="AM79" s="14"/>
      <c r="AN79" s="14"/>
      <c r="AO79" s="14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2522</v>
      </c>
      <c r="D80" s="8">
        <v>3684</v>
      </c>
      <c r="E80" s="8">
        <v>3445</v>
      </c>
      <c r="F80" s="8">
        <v>2691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3536</v>
      </c>
      <c r="K80" s="14">
        <f t="shared" si="14"/>
        <v>-91</v>
      </c>
      <c r="L80" s="14">
        <v>0</v>
      </c>
      <c r="M80" s="14">
        <v>800</v>
      </c>
      <c r="N80" s="14">
        <v>600</v>
      </c>
      <c r="O80" s="14"/>
      <c r="P80" s="14"/>
      <c r="Q80" s="14"/>
      <c r="R80" s="14"/>
      <c r="S80" s="14"/>
      <c r="T80" s="14"/>
      <c r="U80" s="14"/>
      <c r="V80" s="15">
        <v>300</v>
      </c>
      <c r="W80" s="14">
        <f t="shared" si="15"/>
        <v>689</v>
      </c>
      <c r="X80" s="15">
        <v>700</v>
      </c>
      <c r="Y80" s="16">
        <f t="shared" si="16"/>
        <v>7.3889695210449924</v>
      </c>
      <c r="Z80" s="14">
        <f>VLOOKUP(A:A,[1]TDSheet!$A:$Z,26,0)</f>
        <v>3.6248899324919286</v>
      </c>
      <c r="AA80" s="14"/>
      <c r="AB80" s="14"/>
      <c r="AC80" s="14">
        <f>VLOOKUP(A:A,[3]TDSheet!$A:$Z,26,0)</f>
        <v>0</v>
      </c>
      <c r="AD80" s="14">
        <f>VLOOKUP(A:A,[1]TDSheet!$A:$AD,30,0)</f>
        <v>0</v>
      </c>
      <c r="AE80" s="14">
        <f>VLOOKUP(A:A,[1]TDSheet!$A:$AE,31,0)</f>
        <v>970.6</v>
      </c>
      <c r="AF80" s="14">
        <f>VLOOKUP(A:A,[1]TDSheet!$A:$AF,32,0)</f>
        <v>970.6</v>
      </c>
      <c r="AG80" s="14">
        <f>VLOOKUP(A:A,[1]TDSheet!$A:$AG,33,0)</f>
        <v>739.8</v>
      </c>
      <c r="AH80" s="14">
        <f>VLOOKUP(A:A,[4]TDSheet!$A:$D,4,0)</f>
        <v>676</v>
      </c>
      <c r="AI80" s="14" t="str">
        <f>VLOOKUP(A:A,[1]TDSheet!$A:$AI,35,0)</f>
        <v>оконч</v>
      </c>
      <c r="AJ80" s="14">
        <f t="shared" si="17"/>
        <v>105</v>
      </c>
      <c r="AK80" s="14">
        <f t="shared" si="18"/>
        <v>244.99999999999997</v>
      </c>
      <c r="AL80" s="14"/>
      <c r="AM80" s="14"/>
      <c r="AN80" s="14"/>
      <c r="AO80" s="14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2643</v>
      </c>
      <c r="D81" s="8">
        <v>19907</v>
      </c>
      <c r="E81" s="8">
        <v>14272</v>
      </c>
      <c r="F81" s="8">
        <v>8199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14327</v>
      </c>
      <c r="K81" s="14">
        <f t="shared" si="14"/>
        <v>-55</v>
      </c>
      <c r="L81" s="14">
        <v>1000</v>
      </c>
      <c r="M81" s="14">
        <v>2400</v>
      </c>
      <c r="N81" s="14">
        <v>1700</v>
      </c>
      <c r="O81" s="14"/>
      <c r="P81" s="14"/>
      <c r="Q81" s="14"/>
      <c r="R81" s="14"/>
      <c r="S81" s="14"/>
      <c r="T81" s="14"/>
      <c r="U81" s="14"/>
      <c r="V81" s="15">
        <v>800</v>
      </c>
      <c r="W81" s="14">
        <f t="shared" si="15"/>
        <v>2194.4</v>
      </c>
      <c r="X81" s="15">
        <v>2000</v>
      </c>
      <c r="Y81" s="16">
        <f t="shared" si="16"/>
        <v>7.336401749908859</v>
      </c>
      <c r="Z81" s="14">
        <f>VLOOKUP(A:A,[1]TDSheet!$A:$Z,26,0)</f>
        <v>3.4862632429520564</v>
      </c>
      <c r="AA81" s="14"/>
      <c r="AB81" s="14"/>
      <c r="AC81" s="14">
        <f>VLOOKUP(A:A,[3]TDSheet!$A:$Z,26,0)</f>
        <v>0</v>
      </c>
      <c r="AD81" s="14">
        <f>VLOOKUP(A:A,[1]TDSheet!$A:$AD,30,0)</f>
        <v>3300</v>
      </c>
      <c r="AE81" s="14">
        <f>VLOOKUP(A:A,[1]TDSheet!$A:$AE,31,0)</f>
        <v>1981.2</v>
      </c>
      <c r="AF81" s="14">
        <f>VLOOKUP(A:A,[1]TDSheet!$A:$AF,32,0)</f>
        <v>1981.2</v>
      </c>
      <c r="AG81" s="14">
        <f>VLOOKUP(A:A,[1]TDSheet!$A:$AG,33,0)</f>
        <v>2322.6</v>
      </c>
      <c r="AH81" s="14">
        <f>VLOOKUP(A:A,[4]TDSheet!$A:$D,4,0)</f>
        <v>2377</v>
      </c>
      <c r="AI81" s="14" t="str">
        <f>VLOOKUP(A:A,[1]TDSheet!$A:$AI,35,0)</f>
        <v>ябсент</v>
      </c>
      <c r="AJ81" s="14">
        <f t="shared" si="17"/>
        <v>280</v>
      </c>
      <c r="AK81" s="14">
        <f t="shared" si="18"/>
        <v>700</v>
      </c>
      <c r="AL81" s="14"/>
      <c r="AM81" s="14"/>
      <c r="AN81" s="14"/>
      <c r="AO81" s="14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350</v>
      </c>
      <c r="D82" s="8">
        <v>947</v>
      </c>
      <c r="E82" s="8">
        <v>825</v>
      </c>
      <c r="F82" s="8">
        <v>461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895</v>
      </c>
      <c r="K82" s="14">
        <f t="shared" si="14"/>
        <v>-70</v>
      </c>
      <c r="L82" s="14">
        <v>200</v>
      </c>
      <c r="M82" s="14">
        <v>250</v>
      </c>
      <c r="N82" s="14">
        <v>300</v>
      </c>
      <c r="O82" s="14"/>
      <c r="P82" s="14"/>
      <c r="Q82" s="14"/>
      <c r="R82" s="14"/>
      <c r="S82" s="14"/>
      <c r="T82" s="14"/>
      <c r="U82" s="14"/>
      <c r="V82" s="15"/>
      <c r="W82" s="14">
        <f t="shared" si="15"/>
        <v>165</v>
      </c>
      <c r="X82" s="15">
        <v>50</v>
      </c>
      <c r="Y82" s="16">
        <f t="shared" si="16"/>
        <v>7.6424242424242426</v>
      </c>
      <c r="Z82" s="14">
        <f>VLOOKUP(A:A,[1]TDSheet!$A:$Z,26,0)</f>
        <v>2.1006224066390042</v>
      </c>
      <c r="AA82" s="14"/>
      <c r="AB82" s="14"/>
      <c r="AC82" s="14">
        <f>VLOOKUP(A:A,[3]TDSheet!$A:$Z,26,0)</f>
        <v>0</v>
      </c>
      <c r="AD82" s="14">
        <f>VLOOKUP(A:A,[1]TDSheet!$A:$AD,30,0)</f>
        <v>0</v>
      </c>
      <c r="AE82" s="14">
        <f>VLOOKUP(A:A,[1]TDSheet!$A:$AE,31,0)</f>
        <v>106</v>
      </c>
      <c r="AF82" s="14">
        <f>VLOOKUP(A:A,[1]TDSheet!$A:$AF,32,0)</f>
        <v>106</v>
      </c>
      <c r="AG82" s="14">
        <f>VLOOKUP(A:A,[1]TDSheet!$A:$AG,33,0)</f>
        <v>157.80000000000001</v>
      </c>
      <c r="AH82" s="14">
        <f>VLOOKUP(A:A,[4]TDSheet!$A:$D,4,0)</f>
        <v>123</v>
      </c>
      <c r="AI82" s="14">
        <f>VLOOKUP(A:A,[1]TDSheet!$A:$AI,35,0)</f>
        <v>0</v>
      </c>
      <c r="AJ82" s="14">
        <f t="shared" si="17"/>
        <v>0</v>
      </c>
      <c r="AK82" s="14">
        <f t="shared" si="18"/>
        <v>20</v>
      </c>
      <c r="AL82" s="14"/>
      <c r="AM82" s="14"/>
      <c r="AN82" s="14"/>
      <c r="AO82" s="14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211.42699999999999</v>
      </c>
      <c r="D83" s="8">
        <v>753.46100000000001</v>
      </c>
      <c r="E83" s="8">
        <v>461.399</v>
      </c>
      <c r="F83" s="8">
        <v>487.75700000000001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465.15300000000002</v>
      </c>
      <c r="K83" s="14">
        <f t="shared" si="14"/>
        <v>-3.7540000000000191</v>
      </c>
      <c r="L83" s="14">
        <v>0</v>
      </c>
      <c r="M83" s="14">
        <v>0</v>
      </c>
      <c r="N83" s="14">
        <v>30</v>
      </c>
      <c r="O83" s="14"/>
      <c r="P83" s="14"/>
      <c r="Q83" s="14"/>
      <c r="R83" s="14"/>
      <c r="S83" s="14"/>
      <c r="T83" s="14"/>
      <c r="U83" s="14"/>
      <c r="V83" s="15">
        <v>80</v>
      </c>
      <c r="W83" s="14">
        <f t="shared" si="15"/>
        <v>92.279799999999994</v>
      </c>
      <c r="X83" s="15">
        <v>80</v>
      </c>
      <c r="Y83" s="16">
        <f t="shared" si="16"/>
        <v>7.3445867893081704</v>
      </c>
      <c r="Z83" s="14">
        <f>VLOOKUP(A:A,[1]TDSheet!$A:$Z,26,0)</f>
        <v>5.8343784497376774</v>
      </c>
      <c r="AA83" s="14"/>
      <c r="AB83" s="14"/>
      <c r="AC83" s="14">
        <f>VLOOKUP(A:A,[3]TDSheet!$A:$Z,26,0)</f>
        <v>0</v>
      </c>
      <c r="AD83" s="14">
        <f>VLOOKUP(A:A,[1]TDSheet!$A:$AD,30,0)</f>
        <v>0</v>
      </c>
      <c r="AE83" s="14">
        <f>VLOOKUP(A:A,[1]TDSheet!$A:$AE,31,0)</f>
        <v>102.465</v>
      </c>
      <c r="AF83" s="14">
        <f>VLOOKUP(A:A,[1]TDSheet!$A:$AF,32,0)</f>
        <v>102.465</v>
      </c>
      <c r="AG83" s="14">
        <f>VLOOKUP(A:A,[1]TDSheet!$A:$AG,33,0)</f>
        <v>110.8706</v>
      </c>
      <c r="AH83" s="14">
        <f>VLOOKUP(A:A,[4]TDSheet!$A:$D,4,0)</f>
        <v>117.01300000000001</v>
      </c>
      <c r="AI83" s="14">
        <f>VLOOKUP(A:A,[1]TDSheet!$A:$AI,35,0)</f>
        <v>0</v>
      </c>
      <c r="AJ83" s="14">
        <f t="shared" si="17"/>
        <v>80</v>
      </c>
      <c r="AK83" s="14">
        <f t="shared" si="18"/>
        <v>80</v>
      </c>
      <c r="AL83" s="14"/>
      <c r="AM83" s="14"/>
      <c r="AN83" s="14"/>
      <c r="AO83" s="14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265</v>
      </c>
      <c r="D84" s="8">
        <v>221</v>
      </c>
      <c r="E84" s="8">
        <v>269</v>
      </c>
      <c r="F84" s="8">
        <v>214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292</v>
      </c>
      <c r="K84" s="14">
        <f t="shared" si="14"/>
        <v>-23</v>
      </c>
      <c r="L84" s="14">
        <v>0</v>
      </c>
      <c r="M84" s="14">
        <v>40</v>
      </c>
      <c r="N84" s="14">
        <v>80</v>
      </c>
      <c r="O84" s="14"/>
      <c r="P84" s="14"/>
      <c r="Q84" s="14"/>
      <c r="R84" s="14"/>
      <c r="S84" s="14"/>
      <c r="T84" s="14"/>
      <c r="U84" s="14"/>
      <c r="V84" s="15"/>
      <c r="W84" s="14">
        <f t="shared" si="15"/>
        <v>53.8</v>
      </c>
      <c r="X84" s="15">
        <v>60</v>
      </c>
      <c r="Y84" s="16">
        <f t="shared" si="16"/>
        <v>7.3234200743494426</v>
      </c>
      <c r="Z84" s="14">
        <f>VLOOKUP(A:A,[1]TDSheet!$A:$Z,26,0)</f>
        <v>4.4444444444444446</v>
      </c>
      <c r="AA84" s="14"/>
      <c r="AB84" s="14"/>
      <c r="AC84" s="14">
        <f>VLOOKUP(A:A,[3]TDSheet!$A:$Z,26,0)</f>
        <v>0</v>
      </c>
      <c r="AD84" s="14">
        <f>VLOOKUP(A:A,[1]TDSheet!$A:$AD,30,0)</f>
        <v>0</v>
      </c>
      <c r="AE84" s="14">
        <f>VLOOKUP(A:A,[1]TDSheet!$A:$AE,31,0)</f>
        <v>74.599999999999994</v>
      </c>
      <c r="AF84" s="14">
        <f>VLOOKUP(A:A,[1]TDSheet!$A:$AF,32,0)</f>
        <v>74.599999999999994</v>
      </c>
      <c r="AG84" s="14">
        <f>VLOOKUP(A:A,[1]TDSheet!$A:$AG,33,0)</f>
        <v>59.4</v>
      </c>
      <c r="AH84" s="14">
        <f>VLOOKUP(A:A,[4]TDSheet!$A:$D,4,0)</f>
        <v>64</v>
      </c>
      <c r="AI84" s="14">
        <f>VLOOKUP(A:A,[1]TDSheet!$A:$AI,35,0)</f>
        <v>0</v>
      </c>
      <c r="AJ84" s="14">
        <f t="shared" si="17"/>
        <v>0</v>
      </c>
      <c r="AK84" s="14">
        <f t="shared" si="18"/>
        <v>24</v>
      </c>
      <c r="AL84" s="14"/>
      <c r="AM84" s="14"/>
      <c r="AN84" s="14"/>
      <c r="AO84" s="14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28.928999999999998</v>
      </c>
      <c r="D85" s="8">
        <v>128.43199999999999</v>
      </c>
      <c r="E85" s="8">
        <v>70.884</v>
      </c>
      <c r="F85" s="8">
        <v>84.998000000000005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67.379000000000005</v>
      </c>
      <c r="K85" s="14">
        <f t="shared" si="14"/>
        <v>3.5049999999999955</v>
      </c>
      <c r="L85" s="14">
        <v>0</v>
      </c>
      <c r="M85" s="14">
        <v>0</v>
      </c>
      <c r="N85" s="14">
        <v>0</v>
      </c>
      <c r="O85" s="14"/>
      <c r="P85" s="14"/>
      <c r="Q85" s="14"/>
      <c r="R85" s="14"/>
      <c r="S85" s="14"/>
      <c r="T85" s="14"/>
      <c r="U85" s="14"/>
      <c r="V85" s="15"/>
      <c r="W85" s="14">
        <f t="shared" si="15"/>
        <v>14.1768</v>
      </c>
      <c r="X85" s="15">
        <v>30</v>
      </c>
      <c r="Y85" s="16">
        <f t="shared" si="16"/>
        <v>8.1117036284634061</v>
      </c>
      <c r="Z85" s="14">
        <f>VLOOKUP(A:A,[1]TDSheet!$A:$Z,26,0)</f>
        <v>6.0811989592576436</v>
      </c>
      <c r="AA85" s="14"/>
      <c r="AB85" s="14"/>
      <c r="AC85" s="14">
        <f>VLOOKUP(A:A,[3]TDSheet!$A:$Z,26,0)</f>
        <v>0</v>
      </c>
      <c r="AD85" s="14">
        <f>VLOOKUP(A:A,[1]TDSheet!$A:$AD,30,0)</f>
        <v>0</v>
      </c>
      <c r="AE85" s="14">
        <f>VLOOKUP(A:A,[1]TDSheet!$A:$AE,31,0)</f>
        <v>16.210799999999999</v>
      </c>
      <c r="AF85" s="14">
        <f>VLOOKUP(A:A,[1]TDSheet!$A:$AF,32,0)</f>
        <v>16.210799999999999</v>
      </c>
      <c r="AG85" s="14">
        <f>VLOOKUP(A:A,[1]TDSheet!$A:$AG,33,0)</f>
        <v>15.334999999999999</v>
      </c>
      <c r="AH85" s="14">
        <f>VLOOKUP(A:A,[4]TDSheet!$A:$D,4,0)</f>
        <v>18.817</v>
      </c>
      <c r="AI85" s="14">
        <f>VLOOKUP(A:A,[1]TDSheet!$A:$AI,35,0)</f>
        <v>0</v>
      </c>
      <c r="AJ85" s="14">
        <f t="shared" si="17"/>
        <v>0</v>
      </c>
      <c r="AK85" s="14">
        <f t="shared" si="18"/>
        <v>30</v>
      </c>
      <c r="AL85" s="14"/>
      <c r="AM85" s="14"/>
      <c r="AN85" s="14"/>
      <c r="AO85" s="14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525</v>
      </c>
      <c r="D86" s="8">
        <v>666</v>
      </c>
      <c r="E86" s="8">
        <v>738</v>
      </c>
      <c r="F86" s="8">
        <v>441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755</v>
      </c>
      <c r="K86" s="14">
        <f t="shared" si="14"/>
        <v>-17</v>
      </c>
      <c r="L86" s="14">
        <v>100</v>
      </c>
      <c r="M86" s="14">
        <v>150</v>
      </c>
      <c r="N86" s="14">
        <v>200</v>
      </c>
      <c r="O86" s="14"/>
      <c r="P86" s="14"/>
      <c r="Q86" s="14"/>
      <c r="R86" s="14"/>
      <c r="S86" s="14"/>
      <c r="T86" s="14"/>
      <c r="U86" s="14"/>
      <c r="V86" s="15"/>
      <c r="W86" s="14">
        <f t="shared" si="15"/>
        <v>147.6</v>
      </c>
      <c r="X86" s="15">
        <v>200</v>
      </c>
      <c r="Y86" s="16">
        <f t="shared" si="16"/>
        <v>7.3915989159891602</v>
      </c>
      <c r="Z86" s="14">
        <f>VLOOKUP(A:A,[1]TDSheet!$A:$Z,26,0)</f>
        <v>2.9098360655737703</v>
      </c>
      <c r="AA86" s="14"/>
      <c r="AB86" s="14"/>
      <c r="AC86" s="14">
        <f>VLOOKUP(A:A,[3]TDSheet!$A:$Z,26,0)</f>
        <v>0</v>
      </c>
      <c r="AD86" s="14">
        <f>VLOOKUP(A:A,[1]TDSheet!$A:$AD,30,0)</f>
        <v>0</v>
      </c>
      <c r="AE86" s="14">
        <f>VLOOKUP(A:A,[1]TDSheet!$A:$AE,31,0)</f>
        <v>207.2</v>
      </c>
      <c r="AF86" s="14">
        <f>VLOOKUP(A:A,[1]TDSheet!$A:$AF,32,0)</f>
        <v>207.2</v>
      </c>
      <c r="AG86" s="14">
        <f>VLOOKUP(A:A,[1]TDSheet!$A:$AG,33,0)</f>
        <v>142</v>
      </c>
      <c r="AH86" s="14">
        <f>VLOOKUP(A:A,[4]TDSheet!$A:$D,4,0)</f>
        <v>129</v>
      </c>
      <c r="AI86" s="14">
        <f>VLOOKUP(A:A,[1]TDSheet!$A:$AI,35,0)</f>
        <v>0</v>
      </c>
      <c r="AJ86" s="14">
        <f t="shared" si="17"/>
        <v>0</v>
      </c>
      <c r="AK86" s="14">
        <f t="shared" si="18"/>
        <v>40</v>
      </c>
      <c r="AL86" s="14"/>
      <c r="AM86" s="14"/>
      <c r="AN86" s="14"/>
      <c r="AO86" s="14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572</v>
      </c>
      <c r="D87" s="8">
        <v>630</v>
      </c>
      <c r="E87" s="8">
        <v>967</v>
      </c>
      <c r="F87" s="8">
        <v>227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968</v>
      </c>
      <c r="K87" s="14">
        <f t="shared" si="14"/>
        <v>-1</v>
      </c>
      <c r="L87" s="14">
        <v>300</v>
      </c>
      <c r="M87" s="14">
        <v>300</v>
      </c>
      <c r="N87" s="14">
        <v>500</v>
      </c>
      <c r="O87" s="14"/>
      <c r="P87" s="14"/>
      <c r="Q87" s="14"/>
      <c r="R87" s="14"/>
      <c r="S87" s="14"/>
      <c r="T87" s="14"/>
      <c r="U87" s="14"/>
      <c r="V87" s="15"/>
      <c r="W87" s="14">
        <f t="shared" si="15"/>
        <v>193.4</v>
      </c>
      <c r="X87" s="15">
        <v>120</v>
      </c>
      <c r="Y87" s="16">
        <f t="shared" si="16"/>
        <v>7.4819027921406409</v>
      </c>
      <c r="Z87" s="14">
        <f>VLOOKUP(A:A,[1]TDSheet!$A:$Z,26,0)</f>
        <v>1.118659420289855</v>
      </c>
      <c r="AA87" s="14"/>
      <c r="AB87" s="14"/>
      <c r="AC87" s="14">
        <f>VLOOKUP(A:A,[3]TDSheet!$A:$Z,26,0)</f>
        <v>0</v>
      </c>
      <c r="AD87" s="14">
        <f>VLOOKUP(A:A,[1]TDSheet!$A:$AD,30,0)</f>
        <v>0</v>
      </c>
      <c r="AE87" s="14">
        <f>VLOOKUP(A:A,[1]TDSheet!$A:$AE,31,0)</f>
        <v>78.2</v>
      </c>
      <c r="AF87" s="14">
        <f>VLOOKUP(A:A,[1]TDSheet!$A:$AF,32,0)</f>
        <v>78.2</v>
      </c>
      <c r="AG87" s="14">
        <f>VLOOKUP(A:A,[1]TDSheet!$A:$AG,33,0)</f>
        <v>143.80000000000001</v>
      </c>
      <c r="AH87" s="14">
        <f>VLOOKUP(A:A,[4]TDSheet!$A:$D,4,0)</f>
        <v>188</v>
      </c>
      <c r="AI87" s="14" t="str">
        <f>VLOOKUP(A:A,[1]TDSheet!$A:$AI,35,0)</f>
        <v>мелакц</v>
      </c>
      <c r="AJ87" s="14">
        <f t="shared" si="17"/>
        <v>0</v>
      </c>
      <c r="AK87" s="14">
        <f t="shared" si="18"/>
        <v>36</v>
      </c>
      <c r="AL87" s="14"/>
      <c r="AM87" s="14"/>
      <c r="AN87" s="14"/>
      <c r="AO87" s="14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195.89699999999999</v>
      </c>
      <c r="D88" s="8">
        <v>521.69899999999996</v>
      </c>
      <c r="E88" s="8">
        <v>505.77300000000002</v>
      </c>
      <c r="F88" s="8">
        <v>205.911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532.18600000000004</v>
      </c>
      <c r="K88" s="14">
        <f t="shared" si="14"/>
        <v>-26.413000000000011</v>
      </c>
      <c r="L88" s="14">
        <v>200</v>
      </c>
      <c r="M88" s="14">
        <v>100</v>
      </c>
      <c r="N88" s="14">
        <v>150</v>
      </c>
      <c r="O88" s="14"/>
      <c r="P88" s="14"/>
      <c r="Q88" s="14"/>
      <c r="R88" s="14"/>
      <c r="S88" s="14"/>
      <c r="T88" s="14"/>
      <c r="U88" s="14"/>
      <c r="V88" s="15"/>
      <c r="W88" s="14">
        <f t="shared" si="15"/>
        <v>101.1546</v>
      </c>
      <c r="X88" s="15">
        <v>100</v>
      </c>
      <c r="Y88" s="16">
        <f t="shared" si="16"/>
        <v>7.4728287196034593</v>
      </c>
      <c r="Z88" s="14">
        <f>VLOOKUP(A:A,[1]TDSheet!$A:$Z,26,0)</f>
        <v>1.7850229092288687</v>
      </c>
      <c r="AA88" s="14"/>
      <c r="AB88" s="14"/>
      <c r="AC88" s="14">
        <f>VLOOKUP(A:A,[3]TDSheet!$A:$Z,26,0)</f>
        <v>0</v>
      </c>
      <c r="AD88" s="14">
        <f>VLOOKUP(A:A,[1]TDSheet!$A:$AD,30,0)</f>
        <v>0</v>
      </c>
      <c r="AE88" s="14">
        <f>VLOOKUP(A:A,[1]TDSheet!$A:$AE,31,0)</f>
        <v>84.633799999999994</v>
      </c>
      <c r="AF88" s="14">
        <f>VLOOKUP(A:A,[1]TDSheet!$A:$AF,32,0)</f>
        <v>84.633799999999994</v>
      </c>
      <c r="AG88" s="14">
        <f>VLOOKUP(A:A,[1]TDSheet!$A:$AG,33,0)</f>
        <v>83.373800000000003</v>
      </c>
      <c r="AH88" s="14">
        <f>VLOOKUP(A:A,[4]TDSheet!$A:$D,4,0)</f>
        <v>80.475999999999999</v>
      </c>
      <c r="AI88" s="14">
        <f>VLOOKUP(A:A,[1]TDSheet!$A:$AI,35,0)</f>
        <v>0</v>
      </c>
      <c r="AJ88" s="14">
        <f t="shared" si="17"/>
        <v>0</v>
      </c>
      <c r="AK88" s="14">
        <f t="shared" si="18"/>
        <v>100</v>
      </c>
      <c r="AL88" s="14"/>
      <c r="AM88" s="14"/>
      <c r="AN88" s="14"/>
      <c r="AO88" s="14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2876.326</v>
      </c>
      <c r="D89" s="8">
        <v>4659.1549999999997</v>
      </c>
      <c r="E89" s="8">
        <v>4198.5119999999997</v>
      </c>
      <c r="F89" s="8">
        <v>3261.7449999999999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4285.973</v>
      </c>
      <c r="K89" s="14">
        <f t="shared" si="14"/>
        <v>-87.46100000000024</v>
      </c>
      <c r="L89" s="14">
        <v>300</v>
      </c>
      <c r="M89" s="14">
        <v>900</v>
      </c>
      <c r="N89" s="14">
        <v>1000</v>
      </c>
      <c r="O89" s="14"/>
      <c r="P89" s="14"/>
      <c r="Q89" s="14"/>
      <c r="R89" s="14"/>
      <c r="S89" s="14"/>
      <c r="T89" s="14"/>
      <c r="U89" s="14"/>
      <c r="V89" s="15">
        <v>200</v>
      </c>
      <c r="W89" s="14">
        <f t="shared" si="15"/>
        <v>839.7023999999999</v>
      </c>
      <c r="X89" s="15">
        <v>600</v>
      </c>
      <c r="Y89" s="16">
        <f t="shared" si="16"/>
        <v>7.457100277431624</v>
      </c>
      <c r="Z89" s="14">
        <f>VLOOKUP(A:A,[1]TDSheet!$A:$Z,26,0)</f>
        <v>3.8709040550284408</v>
      </c>
      <c r="AA89" s="14"/>
      <c r="AB89" s="14"/>
      <c r="AC89" s="14">
        <f>VLOOKUP(A:A,[3]TDSheet!$A:$Z,26,0)</f>
        <v>150</v>
      </c>
      <c r="AD89" s="14">
        <f>VLOOKUP(A:A,[1]TDSheet!$A:$AD,30,0)</f>
        <v>0</v>
      </c>
      <c r="AE89" s="14">
        <f>VLOOKUP(A:A,[1]TDSheet!$A:$AE,31,0)</f>
        <v>990.45480000000009</v>
      </c>
      <c r="AF89" s="14">
        <f>VLOOKUP(A:A,[1]TDSheet!$A:$AF,32,0)</f>
        <v>990.45480000000009</v>
      </c>
      <c r="AG89" s="14">
        <f>VLOOKUP(A:A,[1]TDSheet!$A:$AG,33,0)</f>
        <v>815.20180000000005</v>
      </c>
      <c r="AH89" s="14">
        <f>VLOOKUP(A:A,[4]TDSheet!$A:$D,4,0)</f>
        <v>757.49599999999998</v>
      </c>
      <c r="AI89" s="14" t="str">
        <f>VLOOKUP(A:A,[1]TDSheet!$A:$AI,35,0)</f>
        <v>оконч</v>
      </c>
      <c r="AJ89" s="14">
        <f t="shared" si="17"/>
        <v>200</v>
      </c>
      <c r="AK89" s="14">
        <f t="shared" si="18"/>
        <v>600</v>
      </c>
      <c r="AL89" s="14"/>
      <c r="AM89" s="14"/>
      <c r="AN89" s="14"/>
      <c r="AO89" s="14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3252.2689999999998</v>
      </c>
      <c r="D90" s="8">
        <v>7866.8429999999998</v>
      </c>
      <c r="E90" s="8">
        <v>7498.58</v>
      </c>
      <c r="F90" s="8">
        <v>3560.3679999999999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7574.8969999999999</v>
      </c>
      <c r="K90" s="14">
        <f t="shared" si="14"/>
        <v>-76.317000000000007</v>
      </c>
      <c r="L90" s="14">
        <v>2800</v>
      </c>
      <c r="M90" s="14">
        <v>1800</v>
      </c>
      <c r="N90" s="14">
        <v>1400</v>
      </c>
      <c r="O90" s="14"/>
      <c r="P90" s="14"/>
      <c r="Q90" s="14"/>
      <c r="R90" s="14"/>
      <c r="S90" s="14"/>
      <c r="T90" s="14"/>
      <c r="U90" s="14"/>
      <c r="V90" s="15">
        <v>300</v>
      </c>
      <c r="W90" s="14">
        <f t="shared" si="15"/>
        <v>1493.7356</v>
      </c>
      <c r="X90" s="15">
        <v>1200</v>
      </c>
      <c r="Y90" s="16">
        <f t="shared" si="16"/>
        <v>7.4045018408880399</v>
      </c>
      <c r="Z90" s="14">
        <f>VLOOKUP(A:A,[1]TDSheet!$A:$Z,26,0)</f>
        <v>2.3730414239212578</v>
      </c>
      <c r="AA90" s="14"/>
      <c r="AB90" s="14"/>
      <c r="AC90" s="14">
        <f>VLOOKUP(A:A,[3]TDSheet!$A:$Z,26,0)</f>
        <v>0</v>
      </c>
      <c r="AD90" s="14">
        <f>VLOOKUP(A:A,[1]TDSheet!$A:$AD,30,0)</f>
        <v>29.902000000000001</v>
      </c>
      <c r="AE90" s="14">
        <f>VLOOKUP(A:A,[1]TDSheet!$A:$AE,31,0)</f>
        <v>1068.8409999999999</v>
      </c>
      <c r="AF90" s="14">
        <f>VLOOKUP(A:A,[1]TDSheet!$A:$AF,32,0)</f>
        <v>1068.8409999999999</v>
      </c>
      <c r="AG90" s="14">
        <f>VLOOKUP(A:A,[1]TDSheet!$A:$AG,33,0)</f>
        <v>1247.8334</v>
      </c>
      <c r="AH90" s="14">
        <f>VLOOKUP(A:A,[4]TDSheet!$A:$D,4,0)</f>
        <v>1250.4000000000001</v>
      </c>
      <c r="AI90" s="14" t="str">
        <f>VLOOKUP(A:A,[1]TDSheet!$A:$AI,35,0)</f>
        <v>ябсент</v>
      </c>
      <c r="AJ90" s="14">
        <f t="shared" si="17"/>
        <v>300</v>
      </c>
      <c r="AK90" s="14">
        <f t="shared" si="18"/>
        <v>1200</v>
      </c>
      <c r="AL90" s="14"/>
      <c r="AM90" s="14"/>
      <c r="AN90" s="14"/>
      <c r="AO90" s="14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2436.2620000000002</v>
      </c>
      <c r="D91" s="8">
        <v>9085.9709999999995</v>
      </c>
      <c r="E91" s="8">
        <v>6208.7960000000003</v>
      </c>
      <c r="F91" s="8">
        <v>5224.076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6357.8360000000002</v>
      </c>
      <c r="K91" s="14">
        <f t="shared" si="14"/>
        <v>-149.03999999999996</v>
      </c>
      <c r="L91" s="14">
        <v>200</v>
      </c>
      <c r="M91" s="14">
        <v>900</v>
      </c>
      <c r="N91" s="14">
        <v>1500</v>
      </c>
      <c r="O91" s="14"/>
      <c r="P91" s="14"/>
      <c r="Q91" s="14"/>
      <c r="R91" s="14"/>
      <c r="S91" s="14"/>
      <c r="T91" s="14"/>
      <c r="U91" s="14"/>
      <c r="V91" s="15">
        <v>300</v>
      </c>
      <c r="W91" s="14">
        <f t="shared" si="15"/>
        <v>1235.8150000000001</v>
      </c>
      <c r="X91" s="15">
        <v>1000</v>
      </c>
      <c r="Y91" s="16">
        <f t="shared" si="16"/>
        <v>7.3830435785291488</v>
      </c>
      <c r="Z91" s="14">
        <f>VLOOKUP(A:A,[1]TDSheet!$A:$Z,26,0)</f>
        <v>3.8417330151754987</v>
      </c>
      <c r="AA91" s="14"/>
      <c r="AB91" s="14"/>
      <c r="AC91" s="14">
        <f>VLOOKUP(A:A,[3]TDSheet!$A:$Z,26,0)</f>
        <v>0</v>
      </c>
      <c r="AD91" s="14">
        <f>VLOOKUP(A:A,[1]TDSheet!$A:$AD,30,0)</f>
        <v>29.721</v>
      </c>
      <c r="AE91" s="14">
        <f>VLOOKUP(A:A,[1]TDSheet!$A:$AE,31,0)</f>
        <v>1742.1896000000002</v>
      </c>
      <c r="AF91" s="14">
        <f>VLOOKUP(A:A,[1]TDSheet!$A:$AF,32,0)</f>
        <v>1742.1896000000002</v>
      </c>
      <c r="AG91" s="14">
        <f>VLOOKUP(A:A,[1]TDSheet!$A:$AG,33,0)</f>
        <v>1336.8832</v>
      </c>
      <c r="AH91" s="14">
        <f>VLOOKUP(A:A,[4]TDSheet!$A:$D,4,0)</f>
        <v>1158.2560000000001</v>
      </c>
      <c r="AI91" s="14" t="str">
        <f>VLOOKUP(A:A,[1]TDSheet!$A:$AI,35,0)</f>
        <v>сниж</v>
      </c>
      <c r="AJ91" s="14">
        <f t="shared" si="17"/>
        <v>300</v>
      </c>
      <c r="AK91" s="14">
        <f t="shared" si="18"/>
        <v>1000</v>
      </c>
      <c r="AL91" s="14"/>
      <c r="AM91" s="14"/>
      <c r="AN91" s="14"/>
      <c r="AO91" s="14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91.807000000000002</v>
      </c>
      <c r="D92" s="8">
        <v>325.19900000000001</v>
      </c>
      <c r="E92" s="8">
        <v>220.66300000000001</v>
      </c>
      <c r="F92" s="8">
        <v>193.03800000000001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222.494</v>
      </c>
      <c r="K92" s="14">
        <f t="shared" si="14"/>
        <v>-1.8309999999999889</v>
      </c>
      <c r="L92" s="14">
        <v>30</v>
      </c>
      <c r="M92" s="14">
        <v>40</v>
      </c>
      <c r="N92" s="14">
        <v>60</v>
      </c>
      <c r="O92" s="14"/>
      <c r="P92" s="14"/>
      <c r="Q92" s="14"/>
      <c r="R92" s="14"/>
      <c r="S92" s="14"/>
      <c r="T92" s="14"/>
      <c r="U92" s="14"/>
      <c r="V92" s="15"/>
      <c r="W92" s="14">
        <f t="shared" si="15"/>
        <v>44.132600000000004</v>
      </c>
      <c r="X92" s="15">
        <v>30</v>
      </c>
      <c r="Y92" s="16">
        <f t="shared" si="16"/>
        <v>7.9994833751013985</v>
      </c>
      <c r="Z92" s="14">
        <f>VLOOKUP(A:A,[1]TDSheet!$A:$Z,26,0)</f>
        <v>3.5802871661109541</v>
      </c>
      <c r="AA92" s="14"/>
      <c r="AB92" s="14"/>
      <c r="AC92" s="14">
        <f>VLOOKUP(A:A,[3]TDSheet!$A:$Z,26,0)</f>
        <v>0</v>
      </c>
      <c r="AD92" s="14">
        <f>VLOOKUP(A:A,[1]TDSheet!$A:$AD,30,0)</f>
        <v>0</v>
      </c>
      <c r="AE92" s="14">
        <f>VLOOKUP(A:A,[1]TDSheet!$A:$AE,31,0)</f>
        <v>41.861200000000004</v>
      </c>
      <c r="AF92" s="14">
        <f>VLOOKUP(A:A,[1]TDSheet!$A:$AF,32,0)</f>
        <v>41.861200000000004</v>
      </c>
      <c r="AG92" s="14">
        <f>VLOOKUP(A:A,[1]TDSheet!$A:$AG,33,0)</f>
        <v>45.338799999999999</v>
      </c>
      <c r="AH92" s="14">
        <f>VLOOKUP(A:A,[4]TDSheet!$A:$D,4,0)</f>
        <v>29.975999999999999</v>
      </c>
      <c r="AI92" s="14">
        <f>VLOOKUP(A:A,[1]TDSheet!$A:$AI,35,0)</f>
        <v>0</v>
      </c>
      <c r="AJ92" s="14">
        <f t="shared" si="17"/>
        <v>0</v>
      </c>
      <c r="AK92" s="14">
        <f t="shared" si="18"/>
        <v>30</v>
      </c>
      <c r="AL92" s="14"/>
      <c r="AM92" s="14"/>
      <c r="AN92" s="14"/>
      <c r="AO92" s="14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105</v>
      </c>
      <c r="D93" s="8">
        <v>91</v>
      </c>
      <c r="E93" s="8">
        <v>132</v>
      </c>
      <c r="F93" s="8">
        <v>64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162</v>
      </c>
      <c r="K93" s="14">
        <f t="shared" si="14"/>
        <v>-30</v>
      </c>
      <c r="L93" s="14">
        <v>50</v>
      </c>
      <c r="M93" s="14">
        <v>30</v>
      </c>
      <c r="N93" s="14">
        <v>30</v>
      </c>
      <c r="O93" s="14"/>
      <c r="P93" s="14"/>
      <c r="Q93" s="14"/>
      <c r="R93" s="14"/>
      <c r="S93" s="14"/>
      <c r="T93" s="14"/>
      <c r="U93" s="14"/>
      <c r="V93" s="15"/>
      <c r="W93" s="14">
        <f t="shared" si="15"/>
        <v>26.4</v>
      </c>
      <c r="X93" s="15">
        <v>40</v>
      </c>
      <c r="Y93" s="16">
        <f t="shared" si="16"/>
        <v>8.1060606060606073</v>
      </c>
      <c r="Z93" s="14">
        <f>VLOOKUP(A:A,[1]TDSheet!$A:$Z,26,0)</f>
        <v>1.9767441860465116</v>
      </c>
      <c r="AA93" s="14"/>
      <c r="AB93" s="14"/>
      <c r="AC93" s="14">
        <f>VLOOKUP(A:A,[3]TDSheet!$A:$Z,26,0)</f>
        <v>0</v>
      </c>
      <c r="AD93" s="14">
        <f>VLOOKUP(A:A,[1]TDSheet!$A:$AD,30,0)</f>
        <v>0</v>
      </c>
      <c r="AE93" s="14">
        <f>VLOOKUP(A:A,[1]TDSheet!$A:$AE,31,0)</f>
        <v>22</v>
      </c>
      <c r="AF93" s="14">
        <f>VLOOKUP(A:A,[1]TDSheet!$A:$AF,32,0)</f>
        <v>22</v>
      </c>
      <c r="AG93" s="14">
        <f>VLOOKUP(A:A,[1]TDSheet!$A:$AG,33,0)</f>
        <v>20.8</v>
      </c>
      <c r="AH93" s="14">
        <f>VLOOKUP(A:A,[4]TDSheet!$A:$D,4,0)</f>
        <v>17</v>
      </c>
      <c r="AI93" s="14">
        <f>VLOOKUP(A:A,[1]TDSheet!$A:$AI,35,0)</f>
        <v>0</v>
      </c>
      <c r="AJ93" s="14">
        <f t="shared" si="17"/>
        <v>0</v>
      </c>
      <c r="AK93" s="14">
        <f t="shared" si="18"/>
        <v>20</v>
      </c>
      <c r="AL93" s="14"/>
      <c r="AM93" s="14"/>
      <c r="AN93" s="14"/>
      <c r="AO93" s="14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6.3579999999999997</v>
      </c>
      <c r="D94" s="8">
        <v>67.320999999999998</v>
      </c>
      <c r="E94" s="8">
        <v>11.714</v>
      </c>
      <c r="F94" s="8">
        <v>48.722999999999999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20.3</v>
      </c>
      <c r="K94" s="14">
        <f t="shared" si="14"/>
        <v>-8.5860000000000003</v>
      </c>
      <c r="L94" s="14">
        <v>0</v>
      </c>
      <c r="M94" s="14">
        <v>0</v>
      </c>
      <c r="N94" s="14">
        <v>0</v>
      </c>
      <c r="O94" s="14"/>
      <c r="P94" s="14"/>
      <c r="Q94" s="14"/>
      <c r="R94" s="14"/>
      <c r="S94" s="14"/>
      <c r="T94" s="14"/>
      <c r="U94" s="14"/>
      <c r="V94" s="15"/>
      <c r="W94" s="14">
        <f t="shared" si="15"/>
        <v>2.3428</v>
      </c>
      <c r="X94" s="15"/>
      <c r="Y94" s="16">
        <f t="shared" si="16"/>
        <v>20.796909680723921</v>
      </c>
      <c r="Z94" s="14">
        <f>VLOOKUP(A:A,[1]TDSheet!$A:$Z,26,0)</f>
        <v>19.66036318951393</v>
      </c>
      <c r="AA94" s="14"/>
      <c r="AB94" s="14"/>
      <c r="AC94" s="14">
        <f>VLOOKUP(A:A,[3]TDSheet!$A:$Z,26,0)</f>
        <v>0</v>
      </c>
      <c r="AD94" s="14">
        <f>VLOOKUP(A:A,[1]TDSheet!$A:$AD,30,0)</f>
        <v>0</v>
      </c>
      <c r="AE94" s="14">
        <f>VLOOKUP(A:A,[1]TDSheet!$A:$AE,31,0)</f>
        <v>2.3548</v>
      </c>
      <c r="AF94" s="14">
        <f>VLOOKUP(A:A,[1]TDSheet!$A:$AF,32,0)</f>
        <v>2.3548</v>
      </c>
      <c r="AG94" s="14">
        <f>VLOOKUP(A:A,[1]TDSheet!$A:$AG,33,0)</f>
        <v>5.5460000000000003</v>
      </c>
      <c r="AH94" s="14">
        <v>0</v>
      </c>
      <c r="AI94" s="19" t="str">
        <f>VLOOKUP(A:A,[1]TDSheet!$A:$AI,35,0)</f>
        <v>склад</v>
      </c>
      <c r="AJ94" s="14">
        <f t="shared" si="17"/>
        <v>0</v>
      </c>
      <c r="AK94" s="14">
        <f t="shared" si="18"/>
        <v>0</v>
      </c>
      <c r="AL94" s="14"/>
      <c r="AM94" s="14"/>
      <c r="AN94" s="14"/>
      <c r="AO94" s="14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787</v>
      </c>
      <c r="D95" s="8">
        <v>1918</v>
      </c>
      <c r="E95" s="8">
        <v>1839</v>
      </c>
      <c r="F95" s="8">
        <v>835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1891</v>
      </c>
      <c r="K95" s="14">
        <f t="shared" si="14"/>
        <v>-52</v>
      </c>
      <c r="L95" s="14">
        <v>350</v>
      </c>
      <c r="M95" s="14">
        <v>400</v>
      </c>
      <c r="N95" s="14">
        <v>300</v>
      </c>
      <c r="O95" s="14"/>
      <c r="P95" s="14"/>
      <c r="Q95" s="14"/>
      <c r="R95" s="14"/>
      <c r="S95" s="14"/>
      <c r="T95" s="14"/>
      <c r="U95" s="14"/>
      <c r="V95" s="15"/>
      <c r="W95" s="14">
        <f t="shared" si="15"/>
        <v>297</v>
      </c>
      <c r="X95" s="15">
        <v>320</v>
      </c>
      <c r="Y95" s="16">
        <f t="shared" si="16"/>
        <v>7.4242424242424239</v>
      </c>
      <c r="Z95" s="14">
        <f>VLOOKUP(A:A,[1]TDSheet!$A:$Z,26,0)</f>
        <v>2.7899271040424121</v>
      </c>
      <c r="AA95" s="14"/>
      <c r="AB95" s="14"/>
      <c r="AC95" s="14">
        <f>VLOOKUP(A:A,[3]TDSheet!$A:$Z,26,0)</f>
        <v>0</v>
      </c>
      <c r="AD95" s="14">
        <f>VLOOKUP(A:A,[1]TDSheet!$A:$AD,30,0)</f>
        <v>354</v>
      </c>
      <c r="AE95" s="14">
        <f>VLOOKUP(A:A,[1]TDSheet!$A:$AE,31,0)</f>
        <v>262.60000000000002</v>
      </c>
      <c r="AF95" s="14">
        <f>VLOOKUP(A:A,[1]TDSheet!$A:$AF,32,0)</f>
        <v>262.60000000000002</v>
      </c>
      <c r="AG95" s="14">
        <f>VLOOKUP(A:A,[1]TDSheet!$A:$AG,33,0)</f>
        <v>278</v>
      </c>
      <c r="AH95" s="14">
        <f>VLOOKUP(A:A,[4]TDSheet!$A:$D,4,0)</f>
        <v>249</v>
      </c>
      <c r="AI95" s="14">
        <f>VLOOKUP(A:A,[1]TDSheet!$A:$AI,35,0)</f>
        <v>0</v>
      </c>
      <c r="AJ95" s="14">
        <f t="shared" si="17"/>
        <v>0</v>
      </c>
      <c r="AK95" s="14">
        <f t="shared" si="18"/>
        <v>96</v>
      </c>
      <c r="AL95" s="14"/>
      <c r="AM95" s="14"/>
      <c r="AN95" s="14"/>
      <c r="AO95" s="14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421</v>
      </c>
      <c r="D96" s="8">
        <v>1010</v>
      </c>
      <c r="E96" s="8">
        <v>937</v>
      </c>
      <c r="F96" s="8">
        <v>478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968</v>
      </c>
      <c r="K96" s="14">
        <f t="shared" si="14"/>
        <v>-31</v>
      </c>
      <c r="L96" s="14">
        <v>220</v>
      </c>
      <c r="M96" s="14">
        <v>200</v>
      </c>
      <c r="N96" s="14">
        <v>300</v>
      </c>
      <c r="O96" s="14"/>
      <c r="P96" s="14"/>
      <c r="Q96" s="14"/>
      <c r="R96" s="14"/>
      <c r="S96" s="14"/>
      <c r="T96" s="14"/>
      <c r="U96" s="14"/>
      <c r="V96" s="15"/>
      <c r="W96" s="14">
        <f t="shared" si="15"/>
        <v>187.4</v>
      </c>
      <c r="X96" s="15">
        <v>200</v>
      </c>
      <c r="Y96" s="16">
        <f t="shared" si="16"/>
        <v>7.4599786552828169</v>
      </c>
      <c r="Z96" s="14">
        <f>VLOOKUP(A:A,[1]TDSheet!$A:$Z,26,0)</f>
        <v>2.523709167544784</v>
      </c>
      <c r="AA96" s="14"/>
      <c r="AB96" s="14"/>
      <c r="AC96" s="14">
        <f>VLOOKUP(A:A,[3]TDSheet!$A:$Z,26,0)</f>
        <v>0</v>
      </c>
      <c r="AD96" s="14">
        <f>VLOOKUP(A:A,[1]TDSheet!$A:$AD,30,0)</f>
        <v>0</v>
      </c>
      <c r="AE96" s="14">
        <f>VLOOKUP(A:A,[1]TDSheet!$A:$AE,31,0)</f>
        <v>157.6</v>
      </c>
      <c r="AF96" s="14">
        <f>VLOOKUP(A:A,[1]TDSheet!$A:$AF,32,0)</f>
        <v>157.6</v>
      </c>
      <c r="AG96" s="14">
        <f>VLOOKUP(A:A,[1]TDSheet!$A:$AG,33,0)</f>
        <v>170.8</v>
      </c>
      <c r="AH96" s="14">
        <f>VLOOKUP(A:A,[4]TDSheet!$A:$D,4,0)</f>
        <v>160</v>
      </c>
      <c r="AI96" s="14">
        <f>VLOOKUP(A:A,[1]TDSheet!$A:$AI,35,0)</f>
        <v>0</v>
      </c>
      <c r="AJ96" s="14">
        <f t="shared" si="17"/>
        <v>0</v>
      </c>
      <c r="AK96" s="14">
        <f t="shared" si="18"/>
        <v>60</v>
      </c>
      <c r="AL96" s="14"/>
      <c r="AM96" s="14"/>
      <c r="AN96" s="14"/>
      <c r="AO96" s="14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381</v>
      </c>
      <c r="D97" s="8">
        <v>1835</v>
      </c>
      <c r="E97" s="8">
        <v>1291</v>
      </c>
      <c r="F97" s="8">
        <v>900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1321</v>
      </c>
      <c r="K97" s="14">
        <f t="shared" si="14"/>
        <v>-30</v>
      </c>
      <c r="L97" s="14">
        <v>0</v>
      </c>
      <c r="M97" s="14">
        <v>280</v>
      </c>
      <c r="N97" s="14">
        <v>400</v>
      </c>
      <c r="O97" s="14"/>
      <c r="P97" s="14"/>
      <c r="Q97" s="14"/>
      <c r="R97" s="14"/>
      <c r="S97" s="14"/>
      <c r="T97" s="14"/>
      <c r="U97" s="14"/>
      <c r="V97" s="15"/>
      <c r="W97" s="14">
        <f t="shared" si="15"/>
        <v>237.8</v>
      </c>
      <c r="X97" s="15">
        <v>200</v>
      </c>
      <c r="Y97" s="16">
        <f t="shared" si="16"/>
        <v>7.4852817493692179</v>
      </c>
      <c r="Z97" s="14">
        <f>VLOOKUP(A:A,[1]TDSheet!$A:$Z,26,0)</f>
        <v>3.4101941747572817</v>
      </c>
      <c r="AA97" s="14"/>
      <c r="AB97" s="14"/>
      <c r="AC97" s="14">
        <f>VLOOKUP(A:A,[3]TDSheet!$A:$Z,26,0)</f>
        <v>0</v>
      </c>
      <c r="AD97" s="14">
        <f>VLOOKUP(A:A,[1]TDSheet!$A:$AD,30,0)</f>
        <v>102</v>
      </c>
      <c r="AE97" s="14">
        <f>VLOOKUP(A:A,[1]TDSheet!$A:$AE,31,0)</f>
        <v>244.2</v>
      </c>
      <c r="AF97" s="14">
        <f>VLOOKUP(A:A,[1]TDSheet!$A:$AF,32,0)</f>
        <v>244.2</v>
      </c>
      <c r="AG97" s="14">
        <f>VLOOKUP(A:A,[1]TDSheet!$A:$AG,33,0)</f>
        <v>251.8</v>
      </c>
      <c r="AH97" s="14">
        <f>VLOOKUP(A:A,[4]TDSheet!$A:$D,4,0)</f>
        <v>183</v>
      </c>
      <c r="AI97" s="14">
        <f>VLOOKUP(A:A,[1]TDSheet!$A:$AI,35,0)</f>
        <v>0</v>
      </c>
      <c r="AJ97" s="14">
        <f t="shared" si="17"/>
        <v>0</v>
      </c>
      <c r="AK97" s="14">
        <f t="shared" si="18"/>
        <v>60</v>
      </c>
      <c r="AL97" s="14"/>
      <c r="AM97" s="14"/>
      <c r="AN97" s="14"/>
      <c r="AO97" s="14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295</v>
      </c>
      <c r="D98" s="8">
        <v>1052</v>
      </c>
      <c r="E98" s="8">
        <v>853</v>
      </c>
      <c r="F98" s="8">
        <v>475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898</v>
      </c>
      <c r="K98" s="14">
        <f t="shared" si="14"/>
        <v>-45</v>
      </c>
      <c r="L98" s="14">
        <v>200</v>
      </c>
      <c r="M98" s="14">
        <v>200</v>
      </c>
      <c r="N98" s="14">
        <v>250</v>
      </c>
      <c r="O98" s="14"/>
      <c r="P98" s="14"/>
      <c r="Q98" s="14"/>
      <c r="R98" s="14"/>
      <c r="S98" s="14"/>
      <c r="T98" s="14"/>
      <c r="U98" s="14"/>
      <c r="V98" s="15"/>
      <c r="W98" s="14">
        <f t="shared" si="15"/>
        <v>170.6</v>
      </c>
      <c r="X98" s="15">
        <v>150</v>
      </c>
      <c r="Y98" s="16">
        <f t="shared" si="16"/>
        <v>7.4736225087924977</v>
      </c>
      <c r="Z98" s="14">
        <f>VLOOKUP(A:A,[1]TDSheet!$A:$Z,26,0)</f>
        <v>2.8514285714285714</v>
      </c>
      <c r="AA98" s="14"/>
      <c r="AB98" s="14"/>
      <c r="AC98" s="14">
        <f>VLOOKUP(A:A,[3]TDSheet!$A:$Z,26,0)</f>
        <v>0</v>
      </c>
      <c r="AD98" s="14">
        <f>VLOOKUP(A:A,[1]TDSheet!$A:$AD,30,0)</f>
        <v>0</v>
      </c>
      <c r="AE98" s="14">
        <f>VLOOKUP(A:A,[1]TDSheet!$A:$AE,31,0)</f>
        <v>156.4</v>
      </c>
      <c r="AF98" s="14">
        <f>VLOOKUP(A:A,[1]TDSheet!$A:$AF,32,0)</f>
        <v>156.4</v>
      </c>
      <c r="AG98" s="14">
        <f>VLOOKUP(A:A,[1]TDSheet!$A:$AG,33,0)</f>
        <v>161</v>
      </c>
      <c r="AH98" s="14">
        <f>VLOOKUP(A:A,[4]TDSheet!$A:$D,4,0)</f>
        <v>140</v>
      </c>
      <c r="AI98" s="14">
        <f>VLOOKUP(A:A,[1]TDSheet!$A:$AI,35,0)</f>
        <v>0</v>
      </c>
      <c r="AJ98" s="14">
        <f t="shared" si="17"/>
        <v>0</v>
      </c>
      <c r="AK98" s="14">
        <f t="shared" si="18"/>
        <v>45</v>
      </c>
      <c r="AL98" s="14"/>
      <c r="AM98" s="14"/>
      <c r="AN98" s="14"/>
      <c r="AO98" s="14"/>
    </row>
    <row r="99" spans="1:41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144</v>
      </c>
      <c r="E99" s="8">
        <v>144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144</v>
      </c>
      <c r="K99" s="14">
        <f t="shared" si="14"/>
        <v>0</v>
      </c>
      <c r="L99" s="14">
        <v>0</v>
      </c>
      <c r="M99" s="14">
        <v>0</v>
      </c>
      <c r="N99" s="14">
        <v>0</v>
      </c>
      <c r="O99" s="14"/>
      <c r="P99" s="14"/>
      <c r="Q99" s="14"/>
      <c r="R99" s="14"/>
      <c r="S99" s="14"/>
      <c r="T99" s="14"/>
      <c r="U99" s="14"/>
      <c r="V99" s="15"/>
      <c r="W99" s="14">
        <f t="shared" si="15"/>
        <v>0</v>
      </c>
      <c r="X99" s="15"/>
      <c r="Y99" s="16" t="e">
        <f t="shared" si="16"/>
        <v>#DIV/0!</v>
      </c>
      <c r="Z99" s="14" t="e">
        <f>VLOOKUP(A:A,[1]TDSheet!$A:$Z,26,0)</f>
        <v>#DIV/0!</v>
      </c>
      <c r="AA99" s="14"/>
      <c r="AB99" s="14"/>
      <c r="AC99" s="14">
        <f>VLOOKUP(A:A,[3]TDSheet!$A:$Z,26,0)</f>
        <v>0</v>
      </c>
      <c r="AD99" s="14">
        <f>VLOOKUP(A:A,[1]TDSheet!$A:$AD,30,0)</f>
        <v>144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17"/>
        <v>0</v>
      </c>
      <c r="AK99" s="14">
        <f t="shared" si="18"/>
        <v>0</v>
      </c>
      <c r="AL99" s="14"/>
      <c r="AM99" s="14"/>
      <c r="AN99" s="14"/>
      <c r="AO99" s="14"/>
    </row>
    <row r="100" spans="1:41" s="1" customFormat="1" ht="11.1" customHeight="1" outlineLevel="1" x14ac:dyDescent="0.2">
      <c r="A100" s="7" t="s">
        <v>102</v>
      </c>
      <c r="B100" s="7" t="s">
        <v>12</v>
      </c>
      <c r="C100" s="8">
        <v>2</v>
      </c>
      <c r="D100" s="8">
        <v>12</v>
      </c>
      <c r="E100" s="8">
        <v>9</v>
      </c>
      <c r="F100" s="8">
        <v>5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12</v>
      </c>
      <c r="K100" s="14">
        <f t="shared" si="14"/>
        <v>-3</v>
      </c>
      <c r="L100" s="14">
        <v>0</v>
      </c>
      <c r="M100" s="14">
        <v>0</v>
      </c>
      <c r="N100" s="14">
        <v>10</v>
      </c>
      <c r="O100" s="14"/>
      <c r="P100" s="14"/>
      <c r="Q100" s="14"/>
      <c r="R100" s="14"/>
      <c r="S100" s="14"/>
      <c r="T100" s="14"/>
      <c r="U100" s="14"/>
      <c r="V100" s="15"/>
      <c r="W100" s="14">
        <f t="shared" si="15"/>
        <v>1.8</v>
      </c>
      <c r="X100" s="15"/>
      <c r="Y100" s="16">
        <f t="shared" si="16"/>
        <v>8.3333333333333339</v>
      </c>
      <c r="Z100" s="14">
        <f>VLOOKUP(A:A,[1]TDSheet!$A:$Z,26,0)</f>
        <v>3.333333333333333</v>
      </c>
      <c r="AA100" s="14"/>
      <c r="AB100" s="14"/>
      <c r="AC100" s="14">
        <f>VLOOKUP(A:A,[3]TDSheet!$A:$Z,26,0)</f>
        <v>0</v>
      </c>
      <c r="AD100" s="14">
        <f>VLOOKUP(A:A,[1]TDSheet!$A:$AD,30,0)</f>
        <v>0</v>
      </c>
      <c r="AE100" s="14">
        <f>VLOOKUP(A:A,[1]TDSheet!$A:$AE,31,0)</f>
        <v>1.2</v>
      </c>
      <c r="AF100" s="14">
        <f>VLOOKUP(A:A,[1]TDSheet!$A:$AF,32,0)</f>
        <v>1.2</v>
      </c>
      <c r="AG100" s="14">
        <f>VLOOKUP(A:A,[1]TDSheet!$A:$AG,33,0)</f>
        <v>1</v>
      </c>
      <c r="AH100" s="14">
        <f>VLOOKUP(A:A,[4]TDSheet!$A:$D,4,0)</f>
        <v>1</v>
      </c>
      <c r="AI100" s="14">
        <f>VLOOKUP(A:A,[1]TDSheet!$A:$AI,35,0)</f>
        <v>0</v>
      </c>
      <c r="AJ100" s="14">
        <f t="shared" si="17"/>
        <v>0</v>
      </c>
      <c r="AK100" s="14">
        <f t="shared" si="18"/>
        <v>0</v>
      </c>
      <c r="AL100" s="14"/>
      <c r="AM100" s="14"/>
      <c r="AN100" s="14"/>
      <c r="AO100" s="14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755</v>
      </c>
      <c r="D101" s="8">
        <v>376</v>
      </c>
      <c r="E101" s="8">
        <v>462</v>
      </c>
      <c r="F101" s="8">
        <v>656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4">
        <f>VLOOKUP(A:A,[2]TDSheet!$A:$F,6,0)</f>
        <v>478</v>
      </c>
      <c r="K101" s="14">
        <f t="shared" si="14"/>
        <v>-16</v>
      </c>
      <c r="L101" s="14">
        <v>0</v>
      </c>
      <c r="M101" s="14">
        <v>0</v>
      </c>
      <c r="N101" s="14">
        <v>100</v>
      </c>
      <c r="O101" s="14"/>
      <c r="P101" s="14"/>
      <c r="Q101" s="14"/>
      <c r="R101" s="14"/>
      <c r="S101" s="14"/>
      <c r="T101" s="14"/>
      <c r="U101" s="14"/>
      <c r="V101" s="15"/>
      <c r="W101" s="14">
        <f t="shared" si="15"/>
        <v>92.4</v>
      </c>
      <c r="X101" s="15"/>
      <c r="Y101" s="16">
        <f t="shared" si="16"/>
        <v>8.1818181818181817</v>
      </c>
      <c r="Z101" s="14">
        <f>VLOOKUP(A:A,[1]TDSheet!$A:$Z,26,0)</f>
        <v>8.2232346241457854</v>
      </c>
      <c r="AA101" s="14"/>
      <c r="AB101" s="14"/>
      <c r="AC101" s="14">
        <f>VLOOKUP(A:A,[3]TDSheet!$A:$Z,26,0)</f>
        <v>0</v>
      </c>
      <c r="AD101" s="14">
        <f>VLOOKUP(A:A,[1]TDSheet!$A:$AD,30,0)</f>
        <v>0</v>
      </c>
      <c r="AE101" s="14">
        <f>VLOOKUP(A:A,[1]TDSheet!$A:$AE,31,0)</f>
        <v>114.8</v>
      </c>
      <c r="AF101" s="14">
        <f>VLOOKUP(A:A,[1]TDSheet!$A:$AF,32,0)</f>
        <v>114.8</v>
      </c>
      <c r="AG101" s="14">
        <f>VLOOKUP(A:A,[1]TDSheet!$A:$AG,33,0)</f>
        <v>104.2</v>
      </c>
      <c r="AH101" s="14">
        <f>VLOOKUP(A:A,[4]TDSheet!$A:$D,4,0)</f>
        <v>62</v>
      </c>
      <c r="AI101" s="14">
        <f>VLOOKUP(A:A,[1]TDSheet!$A:$AI,35,0)</f>
        <v>0</v>
      </c>
      <c r="AJ101" s="14">
        <f t="shared" si="17"/>
        <v>0</v>
      </c>
      <c r="AK101" s="14">
        <f t="shared" si="18"/>
        <v>0</v>
      </c>
      <c r="AL101" s="14"/>
      <c r="AM101" s="14"/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12</v>
      </c>
      <c r="C102" s="8">
        <v>682</v>
      </c>
      <c r="D102" s="8">
        <v>226</v>
      </c>
      <c r="E102" s="8">
        <v>492</v>
      </c>
      <c r="F102" s="8">
        <v>405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512</v>
      </c>
      <c r="K102" s="14">
        <f t="shared" si="14"/>
        <v>-20</v>
      </c>
      <c r="L102" s="14">
        <v>200</v>
      </c>
      <c r="M102" s="14">
        <v>100</v>
      </c>
      <c r="N102" s="14">
        <v>100</v>
      </c>
      <c r="O102" s="14"/>
      <c r="P102" s="14"/>
      <c r="Q102" s="14"/>
      <c r="R102" s="14"/>
      <c r="S102" s="14"/>
      <c r="T102" s="14"/>
      <c r="U102" s="14"/>
      <c r="V102" s="15">
        <v>100</v>
      </c>
      <c r="W102" s="14">
        <f t="shared" si="15"/>
        <v>98.4</v>
      </c>
      <c r="X102" s="15">
        <v>50</v>
      </c>
      <c r="Y102" s="16">
        <f t="shared" si="16"/>
        <v>9.7052845528455283</v>
      </c>
      <c r="Z102" s="14">
        <f>VLOOKUP(A:A,[1]TDSheet!$A:$Z,26,0)</f>
        <v>5.0313152400835071</v>
      </c>
      <c r="AA102" s="14"/>
      <c r="AB102" s="14"/>
      <c r="AC102" s="14">
        <f>VLOOKUP(A:A,[3]TDSheet!$A:$Z,26,0)</f>
        <v>0</v>
      </c>
      <c r="AD102" s="14">
        <f>VLOOKUP(A:A,[1]TDSheet!$A:$AD,30,0)</f>
        <v>0</v>
      </c>
      <c r="AE102" s="14">
        <f>VLOOKUP(A:A,[1]TDSheet!$A:$AE,31,0)</f>
        <v>75</v>
      </c>
      <c r="AF102" s="14">
        <f>VLOOKUP(A:A,[1]TDSheet!$A:$AF,32,0)</f>
        <v>75</v>
      </c>
      <c r="AG102" s="14">
        <f>VLOOKUP(A:A,[1]TDSheet!$A:$AG,33,0)</f>
        <v>78</v>
      </c>
      <c r="AH102" s="14">
        <f>VLOOKUP(A:A,[4]TDSheet!$A:$D,4,0)</f>
        <v>73</v>
      </c>
      <c r="AI102" s="14">
        <f>VLOOKUP(A:A,[1]TDSheet!$A:$AI,35,0)</f>
        <v>0</v>
      </c>
      <c r="AJ102" s="14">
        <f t="shared" si="17"/>
        <v>7.0000000000000009</v>
      </c>
      <c r="AK102" s="14">
        <f t="shared" si="18"/>
        <v>3.5000000000000004</v>
      </c>
      <c r="AL102" s="14"/>
      <c r="AM102" s="14"/>
      <c r="AN102" s="14"/>
      <c r="AO102" s="14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142</v>
      </c>
      <c r="D103" s="8">
        <v>353</v>
      </c>
      <c r="E103" s="8">
        <v>353</v>
      </c>
      <c r="F103" s="8">
        <v>127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476</v>
      </c>
      <c r="K103" s="14">
        <f t="shared" si="14"/>
        <v>-123</v>
      </c>
      <c r="L103" s="14">
        <v>300</v>
      </c>
      <c r="M103" s="14">
        <v>100</v>
      </c>
      <c r="N103" s="14">
        <v>0</v>
      </c>
      <c r="O103" s="14"/>
      <c r="P103" s="14"/>
      <c r="Q103" s="14"/>
      <c r="R103" s="14"/>
      <c r="S103" s="14"/>
      <c r="T103" s="14"/>
      <c r="U103" s="14"/>
      <c r="V103" s="15">
        <v>100</v>
      </c>
      <c r="W103" s="14">
        <f t="shared" si="15"/>
        <v>70.599999999999994</v>
      </c>
      <c r="X103" s="15">
        <v>50</v>
      </c>
      <c r="Y103" s="16">
        <f t="shared" si="16"/>
        <v>9.5892351274787551</v>
      </c>
      <c r="Z103" s="14">
        <f>VLOOKUP(A:A,[1]TDSheet!$A:$Z,26,0)</f>
        <v>2.0270270270270272</v>
      </c>
      <c r="AA103" s="14"/>
      <c r="AB103" s="14"/>
      <c r="AC103" s="14">
        <f>VLOOKUP(A:A,[3]TDSheet!$A:$Z,26,0)</f>
        <v>0</v>
      </c>
      <c r="AD103" s="14">
        <f>VLOOKUP(A:A,[1]TDSheet!$A:$AD,30,0)</f>
        <v>0</v>
      </c>
      <c r="AE103" s="14">
        <f>VLOOKUP(A:A,[1]TDSheet!$A:$AE,31,0)</f>
        <v>56</v>
      </c>
      <c r="AF103" s="14">
        <f>VLOOKUP(A:A,[1]TDSheet!$A:$AF,32,0)</f>
        <v>56</v>
      </c>
      <c r="AG103" s="14">
        <f>VLOOKUP(A:A,[1]TDSheet!$A:$AG,33,0)</f>
        <v>58.2</v>
      </c>
      <c r="AH103" s="14">
        <f>VLOOKUP(A:A,[4]TDSheet!$A:$D,4,0)</f>
        <v>64</v>
      </c>
      <c r="AI103" s="14">
        <f>VLOOKUP(A:A,[1]TDSheet!$A:$AI,35,0)</f>
        <v>0</v>
      </c>
      <c r="AJ103" s="14">
        <f t="shared" si="17"/>
        <v>7.0000000000000009</v>
      </c>
      <c r="AK103" s="14">
        <f t="shared" si="18"/>
        <v>3.5000000000000004</v>
      </c>
      <c r="AL103" s="14"/>
      <c r="AM103" s="14"/>
      <c r="AN103" s="14"/>
      <c r="AO103" s="14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1127</v>
      </c>
      <c r="D104" s="8">
        <v>717</v>
      </c>
      <c r="E104" s="8">
        <v>734</v>
      </c>
      <c r="F104" s="8">
        <v>1088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772</v>
      </c>
      <c r="K104" s="14">
        <f t="shared" si="14"/>
        <v>-38</v>
      </c>
      <c r="L104" s="14">
        <v>0</v>
      </c>
      <c r="M104" s="14">
        <v>0</v>
      </c>
      <c r="N104" s="14">
        <v>150</v>
      </c>
      <c r="O104" s="14"/>
      <c r="P104" s="14"/>
      <c r="Q104" s="14"/>
      <c r="R104" s="14"/>
      <c r="S104" s="14"/>
      <c r="T104" s="14"/>
      <c r="U104" s="14"/>
      <c r="V104" s="15">
        <v>100</v>
      </c>
      <c r="W104" s="14">
        <f t="shared" si="15"/>
        <v>146.80000000000001</v>
      </c>
      <c r="X104" s="15">
        <v>100</v>
      </c>
      <c r="Y104" s="16">
        <f t="shared" si="16"/>
        <v>9.7956403269754766</v>
      </c>
      <c r="Z104" s="14">
        <f>VLOOKUP(A:A,[1]TDSheet!$A:$Z,26,0)</f>
        <v>8.41958041958042</v>
      </c>
      <c r="AA104" s="14"/>
      <c r="AB104" s="14"/>
      <c r="AC104" s="14">
        <f>VLOOKUP(A:A,[3]TDSheet!$A:$Z,26,0)</f>
        <v>0</v>
      </c>
      <c r="AD104" s="14">
        <f>VLOOKUP(A:A,[1]TDSheet!$A:$AD,30,0)</f>
        <v>0</v>
      </c>
      <c r="AE104" s="14">
        <f>VLOOKUP(A:A,[1]TDSheet!$A:$AE,31,0)</f>
        <v>193</v>
      </c>
      <c r="AF104" s="14">
        <f>VLOOKUP(A:A,[1]TDSheet!$A:$AF,32,0)</f>
        <v>193</v>
      </c>
      <c r="AG104" s="14">
        <f>VLOOKUP(A:A,[1]TDSheet!$A:$AG,33,0)</f>
        <v>165</v>
      </c>
      <c r="AH104" s="14">
        <f>VLOOKUP(A:A,[4]TDSheet!$A:$D,4,0)</f>
        <v>115</v>
      </c>
      <c r="AI104" s="14">
        <f>VLOOKUP(A:A,[1]TDSheet!$A:$AI,35,0)</f>
        <v>0</v>
      </c>
      <c r="AJ104" s="14">
        <f t="shared" si="17"/>
        <v>7.0000000000000009</v>
      </c>
      <c r="AK104" s="14">
        <f t="shared" si="18"/>
        <v>7.0000000000000009</v>
      </c>
      <c r="AL104" s="14"/>
      <c r="AM104" s="14"/>
      <c r="AN104" s="14"/>
      <c r="AO104" s="14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1071</v>
      </c>
      <c r="D105" s="8">
        <v>399</v>
      </c>
      <c r="E105" s="8">
        <v>859</v>
      </c>
      <c r="F105" s="8">
        <v>586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900</v>
      </c>
      <c r="K105" s="14">
        <f t="shared" si="14"/>
        <v>-41</v>
      </c>
      <c r="L105" s="14">
        <v>200</v>
      </c>
      <c r="M105" s="14">
        <v>200</v>
      </c>
      <c r="N105" s="14">
        <v>300</v>
      </c>
      <c r="O105" s="14"/>
      <c r="P105" s="14"/>
      <c r="Q105" s="14"/>
      <c r="R105" s="14"/>
      <c r="S105" s="14"/>
      <c r="T105" s="14"/>
      <c r="U105" s="14"/>
      <c r="V105" s="15">
        <v>200</v>
      </c>
      <c r="W105" s="14">
        <f t="shared" si="15"/>
        <v>171.8</v>
      </c>
      <c r="X105" s="15">
        <v>100</v>
      </c>
      <c r="Y105" s="16">
        <f t="shared" si="16"/>
        <v>9.2316647264260769</v>
      </c>
      <c r="Z105" s="14">
        <f>VLOOKUP(A:A,[1]TDSheet!$A:$Z,26,0)</f>
        <v>4.4766009852216744</v>
      </c>
      <c r="AA105" s="14"/>
      <c r="AB105" s="14"/>
      <c r="AC105" s="14">
        <f>VLOOKUP(A:A,[3]TDSheet!$A:$Z,26,0)</f>
        <v>0</v>
      </c>
      <c r="AD105" s="14">
        <f>VLOOKUP(A:A,[1]TDSheet!$A:$AD,30,0)</f>
        <v>0</v>
      </c>
      <c r="AE105" s="14">
        <f>VLOOKUP(A:A,[1]TDSheet!$A:$AE,31,0)</f>
        <v>209.4</v>
      </c>
      <c r="AF105" s="14">
        <f>VLOOKUP(A:A,[1]TDSheet!$A:$AF,32,0)</f>
        <v>209.4</v>
      </c>
      <c r="AG105" s="14">
        <f>VLOOKUP(A:A,[1]TDSheet!$A:$AG,33,0)</f>
        <v>145</v>
      </c>
      <c r="AH105" s="14">
        <f>VLOOKUP(A:A,[4]TDSheet!$A:$D,4,0)</f>
        <v>140</v>
      </c>
      <c r="AI105" s="14">
        <f>VLOOKUP(A:A,[1]TDSheet!$A:$AI,35,0)</f>
        <v>0</v>
      </c>
      <c r="AJ105" s="14">
        <f t="shared" si="17"/>
        <v>14.000000000000002</v>
      </c>
      <c r="AK105" s="14">
        <f t="shared" si="18"/>
        <v>7.0000000000000009</v>
      </c>
      <c r="AL105" s="14"/>
      <c r="AM105" s="14"/>
      <c r="AN105" s="14"/>
      <c r="AO105" s="14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797</v>
      </c>
      <c r="D106" s="8">
        <v>803</v>
      </c>
      <c r="E106" s="8">
        <v>682</v>
      </c>
      <c r="F106" s="8">
        <v>906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714</v>
      </c>
      <c r="K106" s="14">
        <f t="shared" si="14"/>
        <v>-32</v>
      </c>
      <c r="L106" s="14">
        <v>0</v>
      </c>
      <c r="M106" s="14">
        <v>0</v>
      </c>
      <c r="N106" s="14">
        <v>200</v>
      </c>
      <c r="O106" s="14"/>
      <c r="P106" s="14"/>
      <c r="Q106" s="14"/>
      <c r="R106" s="14"/>
      <c r="S106" s="14"/>
      <c r="T106" s="14"/>
      <c r="U106" s="14"/>
      <c r="V106" s="15">
        <v>100</v>
      </c>
      <c r="W106" s="14">
        <f t="shared" si="15"/>
        <v>136.4</v>
      </c>
      <c r="X106" s="15">
        <v>100</v>
      </c>
      <c r="Y106" s="16">
        <f t="shared" si="16"/>
        <v>9.5747800586510259</v>
      </c>
      <c r="Z106" s="14">
        <f>VLOOKUP(A:A,[1]TDSheet!$A:$Z,26,0)</f>
        <v>8.0062794348508639</v>
      </c>
      <c r="AA106" s="14"/>
      <c r="AB106" s="14"/>
      <c r="AC106" s="14">
        <f>VLOOKUP(A:A,[3]TDSheet!$A:$Z,26,0)</f>
        <v>0</v>
      </c>
      <c r="AD106" s="14">
        <f>VLOOKUP(A:A,[1]TDSheet!$A:$AD,30,0)</f>
        <v>0</v>
      </c>
      <c r="AE106" s="14">
        <f>VLOOKUP(A:A,[1]TDSheet!$A:$AE,31,0)</f>
        <v>165.4</v>
      </c>
      <c r="AF106" s="14">
        <f>VLOOKUP(A:A,[1]TDSheet!$A:$AF,32,0)</f>
        <v>165.4</v>
      </c>
      <c r="AG106" s="14">
        <f>VLOOKUP(A:A,[1]TDSheet!$A:$AG,33,0)</f>
        <v>137.4</v>
      </c>
      <c r="AH106" s="14">
        <f>VLOOKUP(A:A,[4]TDSheet!$A:$D,4,0)</f>
        <v>116</v>
      </c>
      <c r="AI106" s="14">
        <f>VLOOKUP(A:A,[1]TDSheet!$A:$AI,35,0)</f>
        <v>0</v>
      </c>
      <c r="AJ106" s="14">
        <f t="shared" si="17"/>
        <v>7.0000000000000009</v>
      </c>
      <c r="AK106" s="14">
        <f t="shared" si="18"/>
        <v>7.0000000000000009</v>
      </c>
      <c r="AL106" s="14"/>
      <c r="AM106" s="14"/>
      <c r="AN106" s="14"/>
      <c r="AO106" s="14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496</v>
      </c>
      <c r="D107" s="8">
        <v>549</v>
      </c>
      <c r="E107" s="8">
        <v>502</v>
      </c>
      <c r="F107" s="8">
        <v>533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510</v>
      </c>
      <c r="K107" s="14">
        <f t="shared" si="14"/>
        <v>-8</v>
      </c>
      <c r="L107" s="14">
        <v>100</v>
      </c>
      <c r="M107" s="14">
        <v>100</v>
      </c>
      <c r="N107" s="14">
        <v>200</v>
      </c>
      <c r="O107" s="14"/>
      <c r="P107" s="14"/>
      <c r="Q107" s="14"/>
      <c r="R107" s="14"/>
      <c r="S107" s="14"/>
      <c r="T107" s="14"/>
      <c r="U107" s="14"/>
      <c r="V107" s="15"/>
      <c r="W107" s="14">
        <f t="shared" si="15"/>
        <v>100.4</v>
      </c>
      <c r="X107" s="15">
        <v>50</v>
      </c>
      <c r="Y107" s="16">
        <f t="shared" si="16"/>
        <v>9.790836653386453</v>
      </c>
      <c r="Z107" s="14">
        <f>VLOOKUP(A:A,[1]TDSheet!$A:$Z,26,0)</f>
        <v>4.6378269617706236</v>
      </c>
      <c r="AA107" s="14"/>
      <c r="AB107" s="14"/>
      <c r="AC107" s="14">
        <f>VLOOKUP(A:A,[3]TDSheet!$A:$Z,26,0)</f>
        <v>0</v>
      </c>
      <c r="AD107" s="14">
        <f>VLOOKUP(A:A,[1]TDSheet!$A:$AD,30,0)</f>
        <v>0</v>
      </c>
      <c r="AE107" s="14">
        <f>VLOOKUP(A:A,[1]TDSheet!$A:$AE,31,0)</f>
        <v>41.4</v>
      </c>
      <c r="AF107" s="14">
        <f>VLOOKUP(A:A,[1]TDSheet!$A:$AF,32,0)</f>
        <v>41.4</v>
      </c>
      <c r="AG107" s="14">
        <f>VLOOKUP(A:A,[1]TDSheet!$A:$AG,33,0)</f>
        <v>88</v>
      </c>
      <c r="AH107" s="14">
        <f>VLOOKUP(A:A,[4]TDSheet!$A:$D,4,0)</f>
        <v>56</v>
      </c>
      <c r="AI107" s="14" t="str">
        <f>VLOOKUP(A:A,[1]TDSheet!$A:$AI,35,0)</f>
        <v>увел</v>
      </c>
      <c r="AJ107" s="14">
        <f t="shared" si="17"/>
        <v>0</v>
      </c>
      <c r="AK107" s="14">
        <f t="shared" si="18"/>
        <v>2.75</v>
      </c>
      <c r="AL107" s="14"/>
      <c r="AM107" s="14"/>
      <c r="AN107" s="14"/>
      <c r="AO107" s="14"/>
    </row>
    <row r="108" spans="1:41" s="1" customFormat="1" ht="21.95" customHeight="1" outlineLevel="1" x14ac:dyDescent="0.2">
      <c r="A108" s="7" t="s">
        <v>110</v>
      </c>
      <c r="B108" s="7" t="s">
        <v>12</v>
      </c>
      <c r="C108" s="8">
        <v>265</v>
      </c>
      <c r="D108" s="8">
        <v>948</v>
      </c>
      <c r="E108" s="18">
        <v>621</v>
      </c>
      <c r="F108" s="18">
        <v>348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640</v>
      </c>
      <c r="K108" s="14">
        <f t="shared" si="14"/>
        <v>-19</v>
      </c>
      <c r="L108" s="14">
        <v>0</v>
      </c>
      <c r="M108" s="14">
        <v>0</v>
      </c>
      <c r="N108" s="14">
        <v>0</v>
      </c>
      <c r="O108" s="14"/>
      <c r="P108" s="14"/>
      <c r="Q108" s="14"/>
      <c r="R108" s="14"/>
      <c r="S108" s="14"/>
      <c r="T108" s="14"/>
      <c r="U108" s="14"/>
      <c r="V108" s="15"/>
      <c r="W108" s="14">
        <f t="shared" si="15"/>
        <v>124.2</v>
      </c>
      <c r="X108" s="15"/>
      <c r="Y108" s="16">
        <f t="shared" si="16"/>
        <v>2.8019323671497585</v>
      </c>
      <c r="Z108" s="14">
        <f>VLOOKUP(A:A,[1]TDSheet!$A:$Z,26,0)</f>
        <v>0.34403669724770641</v>
      </c>
      <c r="AA108" s="14"/>
      <c r="AB108" s="14"/>
      <c r="AC108" s="14">
        <f>VLOOKUP(A:A,[3]TDSheet!$A:$Z,26,0)</f>
        <v>0</v>
      </c>
      <c r="AD108" s="14">
        <f>VLOOKUP(A:A,[1]TDSheet!$A:$AD,30,0)</f>
        <v>0</v>
      </c>
      <c r="AE108" s="14">
        <f>VLOOKUP(A:A,[1]TDSheet!$A:$AE,31,0)</f>
        <v>124.2</v>
      </c>
      <c r="AF108" s="14">
        <f>VLOOKUP(A:A,[1]TDSheet!$A:$AF,32,0)</f>
        <v>124.2</v>
      </c>
      <c r="AG108" s="14">
        <f>VLOOKUP(A:A,[1]TDSheet!$A:$AG,33,0)</f>
        <v>122.6</v>
      </c>
      <c r="AH108" s="14">
        <f>VLOOKUP(A:A,[4]TDSheet!$A:$D,4,0)</f>
        <v>99</v>
      </c>
      <c r="AI108" s="14">
        <f>VLOOKUP(A:A,[1]TDSheet!$A:$AI,35,0)</f>
        <v>0</v>
      </c>
      <c r="AJ108" s="14">
        <f t="shared" si="17"/>
        <v>0</v>
      </c>
      <c r="AK108" s="14">
        <f t="shared" si="18"/>
        <v>0</v>
      </c>
      <c r="AL108" s="14"/>
      <c r="AM108" s="14"/>
      <c r="AN108" s="14"/>
      <c r="AO108" s="14"/>
    </row>
    <row r="109" spans="1:41" s="1" customFormat="1" ht="21.95" customHeight="1" outlineLevel="1" x14ac:dyDescent="0.2">
      <c r="A109" s="7" t="s">
        <v>111</v>
      </c>
      <c r="B109" s="7" t="s">
        <v>12</v>
      </c>
      <c r="C109" s="8">
        <v>151</v>
      </c>
      <c r="D109" s="8">
        <v>2843</v>
      </c>
      <c r="E109" s="18">
        <v>2041</v>
      </c>
      <c r="F109" s="18">
        <v>924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2108</v>
      </c>
      <c r="K109" s="14">
        <f t="shared" si="14"/>
        <v>-67</v>
      </c>
      <c r="L109" s="14">
        <v>0</v>
      </c>
      <c r="M109" s="14">
        <v>0</v>
      </c>
      <c r="N109" s="14">
        <v>0</v>
      </c>
      <c r="O109" s="14"/>
      <c r="P109" s="14"/>
      <c r="Q109" s="14"/>
      <c r="R109" s="14"/>
      <c r="S109" s="14"/>
      <c r="T109" s="14"/>
      <c r="U109" s="14"/>
      <c r="V109" s="15"/>
      <c r="W109" s="14">
        <f t="shared" si="15"/>
        <v>408.2</v>
      </c>
      <c r="X109" s="15"/>
      <c r="Y109" s="16">
        <f t="shared" si="16"/>
        <v>2.2635962763351301</v>
      </c>
      <c r="Z109" s="14">
        <f>VLOOKUP(A:A,[1]TDSheet!$A:$Z,26,0)</f>
        <v>-0.61977715877437323</v>
      </c>
      <c r="AA109" s="14"/>
      <c r="AB109" s="14"/>
      <c r="AC109" s="14">
        <f>VLOOKUP(A:A,[3]TDSheet!$A:$Z,26,0)</f>
        <v>0</v>
      </c>
      <c r="AD109" s="14">
        <f>VLOOKUP(A:A,[1]TDSheet!$A:$AD,30,0)</f>
        <v>0</v>
      </c>
      <c r="AE109" s="14">
        <f>VLOOKUP(A:A,[1]TDSheet!$A:$AE,31,0)</f>
        <v>522.4</v>
      </c>
      <c r="AF109" s="14">
        <f>VLOOKUP(A:A,[1]TDSheet!$A:$AF,32,0)</f>
        <v>522.4</v>
      </c>
      <c r="AG109" s="14">
        <f>VLOOKUP(A:A,[1]TDSheet!$A:$AG,33,0)</f>
        <v>458.6</v>
      </c>
      <c r="AH109" s="14">
        <f>VLOOKUP(A:A,[4]TDSheet!$A:$D,4,0)</f>
        <v>316</v>
      </c>
      <c r="AI109" s="14">
        <f>VLOOKUP(A:A,[1]TDSheet!$A:$AI,35,0)</f>
        <v>0</v>
      </c>
      <c r="AJ109" s="14">
        <f t="shared" si="17"/>
        <v>0</v>
      </c>
      <c r="AK109" s="14">
        <f t="shared" si="18"/>
        <v>0</v>
      </c>
      <c r="AL109" s="14"/>
      <c r="AM109" s="14"/>
      <c r="AN109" s="14"/>
      <c r="AO10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2025-09-19T10:50:08Z</dcterms:modified>
</cp:coreProperties>
</file>