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244C9BB-72A8-4ABB-9EEB-8ABF1E1953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F510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0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0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0" i="1"/>
  <c r="X501" i="1"/>
  <c r="X502" i="1"/>
  <c r="X504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BP133" i="1"/>
  <c r="BN133" i="1"/>
  <c r="Z133" i="1"/>
  <c r="Z134" i="1" s="1"/>
  <c r="Y135" i="1"/>
  <c r="Y140" i="1"/>
  <c r="BP137" i="1"/>
  <c r="BN137" i="1"/>
  <c r="Z137" i="1"/>
  <c r="Z139" i="1" s="1"/>
  <c r="Y152" i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Y45" i="1"/>
  <c r="Y58" i="1"/>
  <c r="Y504" i="1" s="1"/>
  <c r="BP69" i="1"/>
  <c r="Y502" i="1" s="1"/>
  <c r="BN69" i="1"/>
  <c r="Y501" i="1" s="1"/>
  <c r="Y503" i="1" s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Z169" i="1" s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Z443" i="1" s="1"/>
  <c r="BP470" i="1"/>
  <c r="BN470" i="1"/>
  <c r="Z470" i="1"/>
  <c r="Z473" i="1" s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Z464" i="1"/>
  <c r="BP462" i="1"/>
  <c r="BN462" i="1"/>
  <c r="Z462" i="1"/>
  <c r="Y473" i="1"/>
  <c r="BP472" i="1"/>
  <c r="BN472" i="1"/>
  <c r="Z472" i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25" i="1" l="1"/>
  <c r="Z264" i="1"/>
  <c r="Z201" i="1"/>
  <c r="Z111" i="1"/>
  <c r="X503" i="1"/>
  <c r="Z231" i="1"/>
  <c r="Z458" i="1"/>
  <c r="Z399" i="1"/>
  <c r="Z256" i="1"/>
  <c r="Z213" i="1"/>
  <c r="Z338" i="1"/>
  <c r="Z70" i="1"/>
  <c r="Z58" i="1"/>
  <c r="Z44" i="1"/>
  <c r="Z505" i="1" s="1"/>
  <c r="Y500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<sst xmlns="http://schemas.openxmlformats.org/spreadsheetml/2006/main" count="2203" uniqueCount="804">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</sst>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83</v>
      </c>
      <c r="Y41" s="54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86.343055555555551</v>
      </c>
      <c r="BN41" s="64">
        <f>IFERROR(Y41*I41/H41,"0")</f>
        <v>89.88</v>
      </c>
      <c r="BO41" s="64">
        <f>IFERROR(1/J41*(X41/H41),"0")</f>
        <v>0.12008101851851852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7.6851851851851851</v>
      </c>
      <c r="Y44" s="549">
        <f>IFERROR(Y41/H41,"0")+IFERROR(Y42/H42,"0")+IFERROR(Y43/H43,"0")</f>
        <v>8</v>
      </c>
      <c r="Z44" s="549">
        <f>IFERROR(IF(Z41="",0,Z41),"0")+IFERROR(IF(Z42="",0,Z42),"0")+IFERROR(IF(Z43="",0,Z43),"0")</f>
        <v>0.15184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83</v>
      </c>
      <c r="Y45" s="549">
        <f>IFERROR(SUM(Y41:Y43),"0")</f>
        <v>86.4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6</v>
      </c>
      <c r="Y52" s="54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6.2330357142857151</v>
      </c>
      <c r="BN52" s="64">
        <f t="shared" ref="BN52:BN57" si="8">IFERROR(Y52*I52/H52,"0")</f>
        <v>11.635</v>
      </c>
      <c r="BO52" s="64">
        <f t="shared" ref="BO52:BO57" si="9">IFERROR(1/J52*(X52/H52),"0")</f>
        <v>8.370535714285714E-3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0.5357142857142857</v>
      </c>
      <c r="Y58" s="549">
        <f>IFERROR(Y52/H52,"0")+IFERROR(Y53/H53,"0")+IFERROR(Y54/H54,"0")+IFERROR(Y55/H55,"0")+IFERROR(Y56/H56,"0")+IFERROR(Y57/H57,"0")</f>
        <v>1</v>
      </c>
      <c r="Z58" s="549">
        <f>IFERROR(IF(Z52="",0,Z52),"0")+IFERROR(IF(Z53="",0,Z53),"0")+IFERROR(IF(Z54="",0,Z54),"0")+IFERROR(IF(Z55="",0,Z55),"0")+IFERROR(IF(Z56="",0,Z56),"0")+IFERROR(IF(Z57="",0,Z57),"0")</f>
        <v>1.898E-2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6</v>
      </c>
      <c r="Y59" s="549">
        <f>IFERROR(SUM(Y52:Y57),"0")</f>
        <v>11.2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130</v>
      </c>
      <c r="Y61" s="548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12.037037037037036</v>
      </c>
      <c r="Y64" s="549">
        <f>IFERROR(Y61/H61,"0")+IFERROR(Y62/H62,"0")+IFERROR(Y63/H63,"0")</f>
        <v>13</v>
      </c>
      <c r="Z64" s="549">
        <f>IFERROR(IF(Z61="",0,Z61),"0")+IFERROR(IF(Z62="",0,Z62),"0")+IFERROR(IF(Z63="",0,Z63),"0")</f>
        <v>0.24674000000000001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130</v>
      </c>
      <c r="Y65" s="549">
        <f>IFERROR(SUM(Y61:Y63),"0")</f>
        <v>140.4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2</v>
      </c>
      <c r="Y68" s="548">
        <f>IFERROR(IF(X68="",0,CEILING((X68/$H68),1)*$H68),"")</f>
        <v>3.6</v>
      </c>
      <c r="Z68" s="36">
        <f>IFERROR(IF(Y68=0,"",ROUNDUP(Y68/H68,0)*0.00502),"")</f>
        <v>1.004E-2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2.1111111111111112</v>
      </c>
      <c r="BN68" s="64">
        <f>IFERROR(Y68*I68/H68,"0")</f>
        <v>3.8</v>
      </c>
      <c r="BO68" s="64">
        <f>IFERROR(1/J68*(X68/H68),"0")</f>
        <v>4.7483380816714157E-3</v>
      </c>
      <c r="BP68" s="64">
        <f>IFERROR(1/J68*(Y68/H68),"0")</f>
        <v>8.5470085470085479E-3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3</v>
      </c>
      <c r="Y69" s="548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3.1666666666666661</v>
      </c>
      <c r="BN69" s="64">
        <f>IFERROR(Y69*I69/H69,"0")</f>
        <v>3.8</v>
      </c>
      <c r="BO69" s="64">
        <f>IFERROR(1/J69*(X69/H69),"0")</f>
        <v>7.1225071225071226E-3</v>
      </c>
      <c r="BP69" s="64">
        <f>IFERROR(1/J69*(Y69/H69),"0")</f>
        <v>8.5470085470085479E-3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2.7777777777777777</v>
      </c>
      <c r="Y70" s="549">
        <f>IFERROR(Y67/H67,"0")+IFERROR(Y68/H68,"0")+IFERROR(Y69/H69,"0")</f>
        <v>4</v>
      </c>
      <c r="Z70" s="549">
        <f>IFERROR(IF(Z67="",0,Z67),"0")+IFERROR(IF(Z68="",0,Z68),"0")+IFERROR(IF(Z69="",0,Z69),"0")</f>
        <v>2.0080000000000001E-2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5</v>
      </c>
      <c r="Y71" s="549">
        <f>IFERROR(SUM(Y67:Y69),"0")</f>
        <v>7.2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25</v>
      </c>
      <c r="Y81" s="548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26.39423076923077</v>
      </c>
      <c r="BN81" s="64">
        <f>IFERROR(Y81*I81/H81,"0")</f>
        <v>32.94</v>
      </c>
      <c r="BO81" s="64">
        <f>IFERROR(1/J81*(X81/H81),"0")</f>
        <v>5.0080128205128208E-2</v>
      </c>
      <c r="BP81" s="64">
        <f>IFERROR(1/J81*(Y81/H81),"0")</f>
        <v>6.25E-2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3.2051282051282053</v>
      </c>
      <c r="Y83" s="549">
        <f>IFERROR(Y81/H81,"0")+IFERROR(Y82/H82,"0")</f>
        <v>4</v>
      </c>
      <c r="Z83" s="549">
        <f>IFERROR(IF(Z81="",0,Z81),"0")+IFERROR(IF(Z82="",0,Z82),"0")</f>
        <v>7.5920000000000001E-2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25</v>
      </c>
      <c r="Y84" s="549">
        <f>IFERROR(SUM(Y81:Y82),"0")</f>
        <v>31.2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43</v>
      </c>
      <c r="Y89" s="548">
        <f>IFERROR(IF(X89="",0,CEILING((X89/$H89),1)*$H89),"")</f>
        <v>45</v>
      </c>
      <c r="Z89" s="36">
        <f>IFERROR(IF(Y89=0,"",ROUNDUP(Y89/H89,0)*0.00902),"")</f>
        <v>9.0200000000000002E-2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45.006666666666668</v>
      </c>
      <c r="BN89" s="64">
        <f>IFERROR(Y89*I89/H89,"0")</f>
        <v>47.099999999999994</v>
      </c>
      <c r="BO89" s="64">
        <f>IFERROR(1/J89*(X89/H89),"0")</f>
        <v>7.2390572390572394E-2</v>
      </c>
      <c r="BP89" s="64">
        <f>IFERROR(1/J89*(Y89/H89),"0")</f>
        <v>7.575757575757576E-2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9.5555555555555554</v>
      </c>
      <c r="Y90" s="549">
        <f>IFERROR(Y87/H87,"0")+IFERROR(Y88/H88,"0")+IFERROR(Y89/H89,"0")</f>
        <v>10</v>
      </c>
      <c r="Z90" s="549">
        <f>IFERROR(IF(Z87="",0,Z87),"0")+IFERROR(IF(Z88="",0,Z88),"0")+IFERROR(IF(Z89="",0,Z89),"0")</f>
        <v>9.0200000000000002E-2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43</v>
      </c>
      <c r="Y91" s="549">
        <f>IFERROR(SUM(Y87:Y89),"0")</f>
        <v>45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131</v>
      </c>
      <c r="Y93" s="548">
        <f>IFERROR(IF(X93="",0,CEILING((X93/$H93),1)*$H93),"")</f>
        <v>137.69999999999999</v>
      </c>
      <c r="Z93" s="36">
        <f>IFERROR(IF(Y93=0,"",ROUNDUP(Y93/H93,0)*0.01898),"")</f>
        <v>0.32266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139.39370370370369</v>
      </c>
      <c r="BN93" s="64">
        <f>IFERROR(Y93*I93/H93,"0")</f>
        <v>146.523</v>
      </c>
      <c r="BO93" s="64">
        <f>IFERROR(1/J93*(X93/H93),"0")</f>
        <v>0.2527006172839506</v>
      </c>
      <c r="BP93" s="64">
        <f>IFERROR(1/J93*(Y93/H93),"0")</f>
        <v>0.265625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16.172839506172838</v>
      </c>
      <c r="Y97" s="549">
        <f>IFERROR(Y93/H93,"0")+IFERROR(Y94/H94,"0")+IFERROR(Y95/H95,"0")+IFERROR(Y96/H96,"0")</f>
        <v>17</v>
      </c>
      <c r="Z97" s="549">
        <f>IFERROR(IF(Z93="",0,Z93),"0")+IFERROR(IF(Z94="",0,Z94),"0")+IFERROR(IF(Z95="",0,Z95),"0")+IFERROR(IF(Z96="",0,Z96),"0")</f>
        <v>0.32266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131</v>
      </c>
      <c r="Y98" s="549">
        <f>IFERROR(SUM(Y93:Y96),"0")</f>
        <v>137.69999999999999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317</v>
      </c>
      <c r="Y101" s="548">
        <f>IFERROR(IF(X101="",0,CEILING((X101/$H101),1)*$H101),"")</f>
        <v>324</v>
      </c>
      <c r="Z101" s="36">
        <f>IFERROR(IF(Y101=0,"",ROUNDUP(Y101/H101,0)*0.01898),"")</f>
        <v>0.56940000000000002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329.76805555555552</v>
      </c>
      <c r="BN101" s="64">
        <f>IFERROR(Y101*I101/H101,"0")</f>
        <v>337.04999999999995</v>
      </c>
      <c r="BO101" s="64">
        <f>IFERROR(1/J101*(X101/H101),"0")</f>
        <v>0.45862268518518517</v>
      </c>
      <c r="BP101" s="64">
        <f>IFERROR(1/J101*(Y101/H101),"0")</f>
        <v>0.46874999999999994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90</v>
      </c>
      <c r="Y103" s="548">
        <f>IFERROR(IF(X103="",0,CEILING((X103/$H103),1)*$H103),"")</f>
        <v>90</v>
      </c>
      <c r="Z103" s="36">
        <f>IFERROR(IF(Y103=0,"",ROUNDUP(Y103/H103,0)*0.00902),"")</f>
        <v>0.1804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94.199999999999989</v>
      </c>
      <c r="BN103" s="64">
        <f>IFERROR(Y103*I103/H103,"0")</f>
        <v>94.199999999999989</v>
      </c>
      <c r="BO103" s="64">
        <f>IFERROR(1/J103*(X103/H103),"0")</f>
        <v>0.15151515151515152</v>
      </c>
      <c r="BP103" s="64">
        <f>IFERROR(1/J103*(Y103/H103),"0")</f>
        <v>0.15151515151515152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49.351851851851848</v>
      </c>
      <c r="Y105" s="549">
        <f>IFERROR(Y101/H101,"0")+IFERROR(Y102/H102,"0")+IFERROR(Y103/H103,"0")+IFERROR(Y104/H104,"0")</f>
        <v>50</v>
      </c>
      <c r="Z105" s="549">
        <f>IFERROR(IF(Z101="",0,Z101),"0")+IFERROR(IF(Z102="",0,Z102),"0")+IFERROR(IF(Z103="",0,Z103),"0")+IFERROR(IF(Z104="",0,Z104),"0")</f>
        <v>0.74980000000000002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407</v>
      </c>
      <c r="Y106" s="549">
        <f>IFERROR(SUM(Y101:Y104),"0")</f>
        <v>414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16</v>
      </c>
      <c r="Y110" s="548">
        <f>IFERROR(IF(X110="",0,CEILING((X110/$H110),1)*$H110),"")</f>
        <v>16.8</v>
      </c>
      <c r="Z110" s="36">
        <f>IFERROR(IF(Y110=0,"",ROUNDUP(Y110/H110,0)*0.00651),"")</f>
        <v>4.5569999999999999E-2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17.200000000000003</v>
      </c>
      <c r="BN110" s="64">
        <f>IFERROR(Y110*I110/H110,"0")</f>
        <v>18.060000000000002</v>
      </c>
      <c r="BO110" s="64">
        <f>IFERROR(1/J110*(X110/H110),"0")</f>
        <v>3.6630036630036632E-2</v>
      </c>
      <c r="BP110" s="64">
        <f>IFERROR(1/J110*(Y110/H110),"0")</f>
        <v>3.8461538461538471E-2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6.666666666666667</v>
      </c>
      <c r="Y111" s="549">
        <f>IFERROR(Y108/H108,"0")+IFERROR(Y109/H109,"0")+IFERROR(Y110/H110,"0")</f>
        <v>7.0000000000000009</v>
      </c>
      <c r="Z111" s="549">
        <f>IFERROR(IF(Z108="",0,Z108),"0")+IFERROR(IF(Z109="",0,Z109),"0")+IFERROR(IF(Z110="",0,Z110),"0")</f>
        <v>4.5569999999999999E-2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16</v>
      </c>
      <c r="Y112" s="549">
        <f>IFERROR(SUM(Y108:Y110),"0")</f>
        <v>16.8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142</v>
      </c>
      <c r="Y114" s="548">
        <f>IFERROR(IF(X114="",0,CEILING((X114/$H114),1)*$H114),"")</f>
        <v>145.79999999999998</v>
      </c>
      <c r="Z114" s="36">
        <f>IFERROR(IF(Y114=0,"",ROUNDUP(Y114/H114,0)*0.01898),"")</f>
        <v>0.34164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150.99333333333331</v>
      </c>
      <c r="BN114" s="64">
        <f>IFERROR(Y114*I114/H114,"0")</f>
        <v>155.03399999999996</v>
      </c>
      <c r="BO114" s="64">
        <f>IFERROR(1/J114*(X114/H114),"0")</f>
        <v>0.27391975308641975</v>
      </c>
      <c r="BP114" s="64">
        <f>IFERROR(1/J114*(Y114/H114),"0")</f>
        <v>0.28125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17.530864197530864</v>
      </c>
      <c r="Y118" s="549">
        <f>IFERROR(Y114/H114,"0")+IFERROR(Y115/H115,"0")+IFERROR(Y116/H116,"0")+IFERROR(Y117/H117,"0")</f>
        <v>18</v>
      </c>
      <c r="Z118" s="549">
        <f>IFERROR(IF(Z114="",0,Z114),"0")+IFERROR(IF(Z115="",0,Z115),"0")+IFERROR(IF(Z116="",0,Z116),"0")+IFERROR(IF(Z117="",0,Z117),"0")</f>
        <v>0.34164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142</v>
      </c>
      <c r="Y119" s="549">
        <f>IFERROR(SUM(Y114:Y117),"0")</f>
        <v>145.79999999999998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26</v>
      </c>
      <c r="Y160" s="548">
        <f t="shared" ref="Y160:Y168" si="11">IFERROR(IF(X160="",0,CEILING((X160/$H160),1)*$H160),"")</f>
        <v>29.400000000000002</v>
      </c>
      <c r="Z160" s="36">
        <f>IFERROR(IF(Y160=0,"",ROUNDUP(Y160/H160,0)*0.00902),"")</f>
        <v>6.3140000000000002E-2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27.671428571428571</v>
      </c>
      <c r="BN160" s="64">
        <f t="shared" ref="BN160:BN168" si="13">IFERROR(Y160*I160/H160,"0")</f>
        <v>31.29</v>
      </c>
      <c r="BO160" s="64">
        <f t="shared" ref="BO160:BO168" si="14">IFERROR(1/J160*(X160/H160),"0")</f>
        <v>4.6897546897546896E-2</v>
      </c>
      <c r="BP160" s="64">
        <f t="shared" ref="BP160:BP168" si="15">IFERROR(1/J160*(Y160/H160),"0")</f>
        <v>5.3030303030303032E-2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2</v>
      </c>
      <c r="Y165" s="548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2.1444444444444444</v>
      </c>
      <c r="BN165" s="64">
        <f t="shared" si="13"/>
        <v>3.8599999999999994</v>
      </c>
      <c r="BO165" s="64">
        <f t="shared" si="14"/>
        <v>4.7483380816714157E-3</v>
      </c>
      <c r="BP165" s="64">
        <f t="shared" si="15"/>
        <v>8.5470085470085479E-3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38</v>
      </c>
      <c r="Y166" s="548">
        <f t="shared" si="11"/>
        <v>39.9</v>
      </c>
      <c r="Z166" s="36">
        <f>IFERROR(IF(Y166=0,"",ROUNDUP(Y166/H166,0)*0.00502),"")</f>
        <v>9.5380000000000006E-2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39.80952380952381</v>
      </c>
      <c r="BN166" s="64">
        <f t="shared" si="13"/>
        <v>41.8</v>
      </c>
      <c r="BO166" s="64">
        <f t="shared" si="14"/>
        <v>7.7330077330077338E-2</v>
      </c>
      <c r="BP166" s="64">
        <f t="shared" si="15"/>
        <v>8.11965811965812E-2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25.396825396825395</v>
      </c>
      <c r="Y169" s="549">
        <f>IFERROR(Y160/H160,"0")+IFERROR(Y161/H161,"0")+IFERROR(Y162/H162,"0")+IFERROR(Y163/H163,"0")+IFERROR(Y164/H164,"0")+IFERROR(Y165/H165,"0")+IFERROR(Y166/H166,"0")+IFERROR(Y167/H167,"0")+IFERROR(Y168/H168,"0")</f>
        <v>28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0.16855999999999999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66</v>
      </c>
      <c r="Y170" s="549">
        <f>IFERROR(SUM(Y160:Y168),"0")</f>
        <v>72.900000000000006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447</v>
      </c>
      <c r="Y193" s="548">
        <f t="shared" ref="Y193:Y200" si="16">IFERROR(IF(X193="",0,CEILING((X193/$H193),1)*$H193),"")</f>
        <v>448.20000000000005</v>
      </c>
      <c r="Z193" s="36">
        <f>IFERROR(IF(Y193=0,"",ROUNDUP(Y193/H193,0)*0.00902),"")</f>
        <v>0.74865999999999999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464.38333333333333</v>
      </c>
      <c r="BN193" s="64">
        <f t="shared" ref="BN193:BN200" si="18">IFERROR(Y193*I193/H193,"0")</f>
        <v>465.63000000000005</v>
      </c>
      <c r="BO193" s="64">
        <f t="shared" ref="BO193:BO200" si="19">IFERROR(1/J193*(X193/H193),"0")</f>
        <v>0.62710437710437705</v>
      </c>
      <c r="BP193" s="64">
        <f t="shared" ref="BP193:BP200" si="20">IFERROR(1/J193*(Y193/H193),"0")</f>
        <v>0.62878787878787878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226</v>
      </c>
      <c r="Y196" s="548">
        <f t="shared" si="16"/>
        <v>226.8</v>
      </c>
      <c r="Z196" s="36">
        <f>IFERROR(IF(Y196=0,"",ROUNDUP(Y196/H196,0)*0.00902),"")</f>
        <v>0.37884000000000001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234.78888888888889</v>
      </c>
      <c r="BN196" s="64">
        <f t="shared" si="18"/>
        <v>235.62</v>
      </c>
      <c r="BO196" s="64">
        <f t="shared" si="19"/>
        <v>0.31705948372615039</v>
      </c>
      <c r="BP196" s="64">
        <f t="shared" si="20"/>
        <v>0.31818181818181818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22</v>
      </c>
      <c r="Y197" s="548">
        <f t="shared" si="16"/>
        <v>23.400000000000002</v>
      </c>
      <c r="Z197" s="36">
        <f>IFERROR(IF(Y197=0,"",ROUNDUP(Y197/H197,0)*0.00502),"")</f>
        <v>6.5259999999999999E-2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23.588888888888889</v>
      </c>
      <c r="BN197" s="64">
        <f t="shared" si="18"/>
        <v>25.090000000000003</v>
      </c>
      <c r="BO197" s="64">
        <f t="shared" si="19"/>
        <v>5.2231718898385564E-2</v>
      </c>
      <c r="BP197" s="64">
        <f t="shared" si="20"/>
        <v>5.5555555555555559E-2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9</v>
      </c>
      <c r="Y198" s="548">
        <f t="shared" si="16"/>
        <v>9</v>
      </c>
      <c r="Z198" s="36">
        <f>IFERROR(IF(Y198=0,"",ROUNDUP(Y198/H198,0)*0.00502),"")</f>
        <v>2.5100000000000001E-2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9.4999999999999982</v>
      </c>
      <c r="BN198" s="64">
        <f t="shared" si="18"/>
        <v>9.4999999999999982</v>
      </c>
      <c r="BO198" s="64">
        <f t="shared" si="19"/>
        <v>2.1367521367521368E-2</v>
      </c>
      <c r="BP198" s="64">
        <f t="shared" si="20"/>
        <v>2.1367521367521368E-2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14</v>
      </c>
      <c r="Y200" s="548">
        <f t="shared" si="16"/>
        <v>14.4</v>
      </c>
      <c r="Z200" s="36">
        <f>IFERROR(IF(Y200=0,"",ROUNDUP(Y200/H200,0)*0.00502),"")</f>
        <v>4.0160000000000001E-2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14.777777777777777</v>
      </c>
      <c r="BN200" s="64">
        <f t="shared" si="18"/>
        <v>15.2</v>
      </c>
      <c r="BO200" s="64">
        <f t="shared" si="19"/>
        <v>3.3238366571699908E-2</v>
      </c>
      <c r="BP200" s="64">
        <f t="shared" si="20"/>
        <v>3.4188034188034191E-2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149.62962962962962</v>
      </c>
      <c r="Y201" s="549">
        <f>IFERROR(Y193/H193,"0")+IFERROR(Y194/H194,"0")+IFERROR(Y195/H195,"0")+IFERROR(Y196/H196,"0")+IFERROR(Y197/H197,"0")+IFERROR(Y198/H198,"0")+IFERROR(Y199/H199,"0")+IFERROR(Y200/H200,"0")</f>
        <v>151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1.2580199999999999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718</v>
      </c>
      <c r="Y202" s="549">
        <f>IFERROR(SUM(Y193:Y200),"0")</f>
        <v>721.8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91</v>
      </c>
      <c r="Y209" s="548">
        <f t="shared" si="21"/>
        <v>91.2</v>
      </c>
      <c r="Z209" s="36">
        <f t="shared" si="26"/>
        <v>0.24738000000000002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100.55500000000001</v>
      </c>
      <c r="BN209" s="64">
        <f t="shared" si="23"/>
        <v>100.77600000000001</v>
      </c>
      <c r="BO209" s="64">
        <f t="shared" si="24"/>
        <v>0.20833333333333337</v>
      </c>
      <c r="BP209" s="64">
        <f t="shared" si="25"/>
        <v>0.2087912087912088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238</v>
      </c>
      <c r="Y210" s="548">
        <f t="shared" si="21"/>
        <v>240</v>
      </c>
      <c r="Z210" s="36">
        <f t="shared" si="26"/>
        <v>0.65100000000000002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262.99</v>
      </c>
      <c r="BN210" s="64">
        <f t="shared" si="23"/>
        <v>265.20000000000005</v>
      </c>
      <c r="BO210" s="64">
        <f t="shared" si="24"/>
        <v>0.54487179487179493</v>
      </c>
      <c r="BP210" s="64">
        <f t="shared" si="25"/>
        <v>0.5494505494505495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47</v>
      </c>
      <c r="Y211" s="548">
        <f t="shared" si="21"/>
        <v>48</v>
      </c>
      <c r="Z211" s="36">
        <f t="shared" si="26"/>
        <v>0.13020000000000001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51.935000000000002</v>
      </c>
      <c r="BN211" s="64">
        <f t="shared" si="23"/>
        <v>53.040000000000006</v>
      </c>
      <c r="BO211" s="64">
        <f t="shared" si="24"/>
        <v>0.10760073260073262</v>
      </c>
      <c r="BP211" s="64">
        <f t="shared" si="25"/>
        <v>0.1098901098901099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5</v>
      </c>
      <c r="Y212" s="548">
        <f t="shared" si="21"/>
        <v>7.1999999999999993</v>
      </c>
      <c r="Z212" s="36">
        <f t="shared" si="26"/>
        <v>1.9529999999999999E-2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5.5374999999999996</v>
      </c>
      <c r="BN212" s="64">
        <f t="shared" si="23"/>
        <v>7.9740000000000002</v>
      </c>
      <c r="BO212" s="64">
        <f t="shared" si="24"/>
        <v>1.1446886446886448E-2</v>
      </c>
      <c r="BP212" s="64">
        <f t="shared" si="25"/>
        <v>1.6483516483516484E-2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158.75000000000003</v>
      </c>
      <c r="Y213" s="549">
        <f>IFERROR(Y204/H204,"0")+IFERROR(Y205/H205,"0")+IFERROR(Y206/H206,"0")+IFERROR(Y207/H207,"0")+IFERROR(Y208/H208,"0")+IFERROR(Y209/H209,"0")+IFERROR(Y210/H210,"0")+IFERROR(Y211/H211,"0")+IFERROR(Y212/H212,"0")</f>
        <v>161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1.0481100000000001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381</v>
      </c>
      <c r="Y214" s="549">
        <f>IFERROR(SUM(Y204:Y212),"0")</f>
        <v>386.4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20</v>
      </c>
      <c r="Y216" s="548">
        <f>IFERROR(IF(X216="",0,CEILING((X216/$H216),1)*$H216),"")</f>
        <v>21.599999999999998</v>
      </c>
      <c r="Z216" s="36">
        <f>IFERROR(IF(Y216=0,"",ROUNDUP(Y216/H216,0)*0.00651),"")</f>
        <v>5.8590000000000003E-2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22.100000000000005</v>
      </c>
      <c r="BN216" s="64">
        <f>IFERROR(Y216*I216/H216,"0")</f>
        <v>23.868000000000002</v>
      </c>
      <c r="BO216" s="64">
        <f>IFERROR(1/J216*(X216/H216),"0")</f>
        <v>4.5787545787545791E-2</v>
      </c>
      <c r="BP216" s="64">
        <f>IFERROR(1/J216*(Y216/H216),"0")</f>
        <v>4.9450549450549455E-2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5</v>
      </c>
      <c r="Y217" s="548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5.5250000000000012</v>
      </c>
      <c r="BN217" s="64">
        <f>IFERROR(Y217*I217/H217,"0")</f>
        <v>7.9560000000000004</v>
      </c>
      <c r="BO217" s="64">
        <f>IFERROR(1/J217*(X217/H217),"0")</f>
        <v>1.1446886446886448E-2</v>
      </c>
      <c r="BP217" s="64">
        <f>IFERROR(1/J217*(Y217/H217),"0")</f>
        <v>1.6483516483516484E-2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10.416666666666668</v>
      </c>
      <c r="Y218" s="549">
        <f>IFERROR(Y216/H216,"0")+IFERROR(Y217/H217,"0")</f>
        <v>12</v>
      </c>
      <c r="Z218" s="549">
        <f>IFERROR(IF(Z216="",0,Z216),"0")+IFERROR(IF(Z217="",0,Z217),"0")</f>
        <v>7.8119999999999995E-2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25</v>
      </c>
      <c r="Y219" s="549">
        <f>IFERROR(SUM(Y216:Y217),"0")</f>
        <v>28.799999999999997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63</v>
      </c>
      <c r="Y269" s="548">
        <f>IFERROR(IF(X269="",0,CEILING((X269/$H269),1)*$H269),"")</f>
        <v>64.8</v>
      </c>
      <c r="Z269" s="36">
        <f>IFERROR(IF(Y269=0,"",ROUNDUP(Y269/H269,0)*0.00651),"")</f>
        <v>0.17577000000000001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69.615000000000009</v>
      </c>
      <c r="BN269" s="64">
        <f>IFERROR(Y269*I269/H269,"0")</f>
        <v>71.604000000000013</v>
      </c>
      <c r="BO269" s="64">
        <f>IFERROR(1/J269*(X269/H269),"0")</f>
        <v>0.14423076923076925</v>
      </c>
      <c r="BP269" s="64">
        <f>IFERROR(1/J269*(Y269/H269),"0")</f>
        <v>0.14835164835164835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131</v>
      </c>
      <c r="Y270" s="548">
        <f>IFERROR(IF(X270="",0,CEILING((X270/$H270),1)*$H270),"")</f>
        <v>132</v>
      </c>
      <c r="Z270" s="36">
        <f>IFERROR(IF(Y270=0,"",ROUNDUP(Y270/H270,0)*0.00651),"")</f>
        <v>0.35805000000000003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140.82500000000002</v>
      </c>
      <c r="BN270" s="64">
        <f>IFERROR(Y270*I270/H270,"0")</f>
        <v>141.9</v>
      </c>
      <c r="BO270" s="64">
        <f>IFERROR(1/J270*(X270/H270),"0")</f>
        <v>0.29990842490842495</v>
      </c>
      <c r="BP270" s="64">
        <f>IFERROR(1/J270*(Y270/H270),"0")</f>
        <v>0.30219780219780223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80.833333333333343</v>
      </c>
      <c r="Y271" s="549">
        <f>IFERROR(Y268/H268,"0")+IFERROR(Y269/H269,"0")+IFERROR(Y270/H270,"0")</f>
        <v>82</v>
      </c>
      <c r="Z271" s="549">
        <f>IFERROR(IF(Z268="",0,Z268),"0")+IFERROR(IF(Z269="",0,Z269),"0")+IFERROR(IF(Z270="",0,Z270),"0")</f>
        <v>0.53382000000000007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194</v>
      </c>
      <c r="Y272" s="549">
        <f>IFERROR(SUM(Y268:Y270),"0")</f>
        <v>196.8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4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4.6352941176470592</v>
      </c>
      <c r="BN323" s="64">
        <f>IFERROR(Y323*I323/H323,"0")</f>
        <v>5.91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10</v>
      </c>
      <c r="Y324" s="548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11.294117647058822</v>
      </c>
      <c r="BN324" s="64">
        <f>IFERROR(Y324*I324/H324,"0")</f>
        <v>11.52</v>
      </c>
      <c r="BO324" s="64">
        <f>IFERROR(1/J324*(X324/H324),"0")</f>
        <v>2.1547080370609786E-2</v>
      </c>
      <c r="BP324" s="64">
        <f>IFERROR(1/J324*(Y324/H324),"0")</f>
        <v>2.197802197802198E-2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5.4901960784313726</v>
      </c>
      <c r="Y325" s="549">
        <f>IFERROR(Y321/H321,"0")+IFERROR(Y322/H322,"0")+IFERROR(Y323/H323,"0")+IFERROR(Y324/H324,"0")</f>
        <v>6</v>
      </c>
      <c r="Z325" s="549">
        <f>IFERROR(IF(Z321="",0,Z321),"0")+IFERROR(IF(Z322="",0,Z322),"0")+IFERROR(IF(Z323="",0,Z323),"0")+IFERROR(IF(Z324="",0,Z324),"0")</f>
        <v>3.9059999999999997E-2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14</v>
      </c>
      <c r="Y326" s="549">
        <f>IFERROR(SUM(Y321:Y324),"0")</f>
        <v>15.299999999999999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507</v>
      </c>
      <c r="Y343" s="548">
        <f t="shared" ref="Y343:Y349" si="38">IFERROR(IF(X343="",0,CEILING((X343/$H343),1)*$H343),"")</f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523.22400000000005</v>
      </c>
      <c r="BN343" s="64">
        <f t="shared" ref="BN343:BN349" si="40">IFERROR(Y343*I343/H343,"0")</f>
        <v>526.32000000000005</v>
      </c>
      <c r="BO343" s="64">
        <f t="shared" ref="BO343:BO349" si="41">IFERROR(1/J343*(X343/H343),"0")</f>
        <v>0.70416666666666661</v>
      </c>
      <c r="BP343" s="64">
        <f t="shared" ref="BP343:BP349" si="42">IFERROR(1/J343*(Y343/H343),"0")</f>
        <v>0.70833333333333326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385</v>
      </c>
      <c r="Y344" s="548">
        <f t="shared" si="38"/>
        <v>390</v>
      </c>
      <c r="Z344" s="36">
        <f>IFERROR(IF(Y344=0,"",ROUNDUP(Y344/H344,0)*0.02175),"")</f>
        <v>0.5655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397.32</v>
      </c>
      <c r="BN344" s="64">
        <f t="shared" si="40"/>
        <v>402.47999999999996</v>
      </c>
      <c r="BO344" s="64">
        <f t="shared" si="41"/>
        <v>0.53472222222222221</v>
      </c>
      <c r="BP344" s="64">
        <f t="shared" si="42"/>
        <v>0.54166666666666663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1556</v>
      </c>
      <c r="Y346" s="548">
        <f t="shared" si="38"/>
        <v>1560</v>
      </c>
      <c r="Z346" s="36">
        <f>IFERROR(IF(Y346=0,"",ROUNDUP(Y346/H346,0)*0.02175),"")</f>
        <v>2.262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1605.7920000000001</v>
      </c>
      <c r="BN346" s="64">
        <f t="shared" si="40"/>
        <v>1609.9199999999998</v>
      </c>
      <c r="BO346" s="64">
        <f t="shared" si="41"/>
        <v>2.161111111111111</v>
      </c>
      <c r="BP346" s="64">
        <f t="shared" si="42"/>
        <v>2.1666666666666665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163.19999999999999</v>
      </c>
      <c r="Y350" s="549">
        <f>IFERROR(Y343/H343,"0")+IFERROR(Y344/H344,"0")+IFERROR(Y345/H345,"0")+IFERROR(Y346/H346,"0")+IFERROR(Y347/H347,"0")+IFERROR(Y348/H348,"0")+IFERROR(Y349/H349,"0")</f>
        <v>164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3.5670000000000002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2448</v>
      </c>
      <c r="Y351" s="549">
        <f>IFERROR(SUM(Y343:Y349),"0")</f>
        <v>2460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380</v>
      </c>
      <c r="Y353" s="548">
        <f>IFERROR(IF(X353="",0,CEILING((X353/$H353),1)*$H353),"")</f>
        <v>390</v>
      </c>
      <c r="Z353" s="36">
        <f>IFERROR(IF(Y353=0,"",ROUNDUP(Y353/H353,0)*0.02175),"")</f>
        <v>0.5655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392.16</v>
      </c>
      <c r="BN353" s="64">
        <f>IFERROR(Y353*I353/H353,"0")</f>
        <v>402.47999999999996</v>
      </c>
      <c r="BO353" s="64">
        <f>IFERROR(1/J353*(X353/H353),"0")</f>
        <v>0.52777777777777768</v>
      </c>
      <c r="BP353" s="64">
        <f>IFERROR(1/J353*(Y353/H353),"0")</f>
        <v>0.54166666666666663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25.333333333333332</v>
      </c>
      <c r="Y355" s="549">
        <f>IFERROR(Y353/H353,"0")+IFERROR(Y354/H354,"0")</f>
        <v>26</v>
      </c>
      <c r="Z355" s="549">
        <f>IFERROR(IF(Z353="",0,Z353),"0")+IFERROR(IF(Z354="",0,Z354),"0")</f>
        <v>0.5655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380</v>
      </c>
      <c r="Y356" s="549">
        <f>IFERROR(SUM(Y353:Y354),"0")</f>
        <v>390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50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4.166666666666667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50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1124</v>
      </c>
      <c r="Y378" s="548">
        <f>IFERROR(IF(X378="",0,CEILING((X378/$H378),1)*$H378),"")</f>
        <v>1125</v>
      </c>
      <c r="Z378" s="36">
        <f>IFERROR(IF(Y378=0,"",ROUNDUP(Y378/H378,0)*0.01898),"")</f>
        <v>2.3725000000000001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1188.8173333333334</v>
      </c>
      <c r="BN378" s="64">
        <f>IFERROR(Y378*I378/H378,"0")</f>
        <v>1189.875</v>
      </c>
      <c r="BO378" s="64">
        <f>IFERROR(1/J378*(X378/H378),"0")</f>
        <v>1.9513888888888888</v>
      </c>
      <c r="BP378" s="64">
        <f>IFERROR(1/J378*(Y378/H378),"0")</f>
        <v>1.953125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124.88888888888889</v>
      </c>
      <c r="Y380" s="549">
        <f>IFERROR(Y378/H378,"0")+IFERROR(Y379/H379,"0")</f>
        <v>125</v>
      </c>
      <c r="Z380" s="549">
        <f>IFERROR(IF(Z378="",0,Z378),"0")+IFERROR(IF(Z379="",0,Z379),"0")</f>
        <v>2.3725000000000001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1124</v>
      </c>
      <c r="Y381" s="549">
        <f>IFERROR(SUM(Y378:Y379),"0")</f>
        <v>1125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18</v>
      </c>
      <c r="Y397" s="548">
        <f t="shared" si="43"/>
        <v>18.900000000000002</v>
      </c>
      <c r="Z397" s="36">
        <f t="shared" si="48"/>
        <v>4.5179999999999998E-2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19.114285714285714</v>
      </c>
      <c r="BN397" s="64">
        <f t="shared" si="45"/>
        <v>20.07</v>
      </c>
      <c r="BO397" s="64">
        <f t="shared" si="46"/>
        <v>3.6630036630036632E-2</v>
      </c>
      <c r="BP397" s="64">
        <f t="shared" si="47"/>
        <v>3.8461538461538464E-2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8.5714285714285712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9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4.5179999999999998E-2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18</v>
      </c>
      <c r="Y400" s="549">
        <f>IFERROR(SUM(Y389:Y398),"0")</f>
        <v>18.900000000000002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53</v>
      </c>
      <c r="Y431" s="548">
        <f t="shared" ref="Y431:Y442" si="49">IFERROR(IF(X431="",0,CEILING((X431/$H431),1)*$H431),"")</f>
        <v>58.080000000000005</v>
      </c>
      <c r="Z431" s="36">
        <f t="shared" ref="Z431:Z436" si="50">IFERROR(IF(Y431=0,"",ROUNDUP(Y431/H431,0)*0.01196),"")</f>
        <v>0.13156000000000001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56.613636363636353</v>
      </c>
      <c r="BN431" s="64">
        <f t="shared" ref="BN431:BN442" si="52">IFERROR(Y431*I431/H431,"0")</f>
        <v>62.040000000000006</v>
      </c>
      <c r="BO431" s="64">
        <f t="shared" ref="BO431:BO442" si="53">IFERROR(1/J431*(X431/H431),"0")</f>
        <v>9.6518065268065265E-2</v>
      </c>
      <c r="BP431" s="64">
        <f t="shared" ref="BP431:BP442" si="54">IFERROR(1/J431*(Y431/H431),"0")</f>
        <v>0.10576923076923078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486</v>
      </c>
      <c r="Y433" s="548">
        <f t="shared" si="49"/>
        <v>491.04</v>
      </c>
      <c r="Z433" s="36">
        <f t="shared" si="50"/>
        <v>1.1122799999999999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519.13636363636363</v>
      </c>
      <c r="BN433" s="64">
        <f t="shared" si="52"/>
        <v>524.52</v>
      </c>
      <c r="BO433" s="64">
        <f t="shared" si="53"/>
        <v>0.88505244755244761</v>
      </c>
      <c r="BP433" s="64">
        <f t="shared" si="54"/>
        <v>0.89423076923076927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1669</v>
      </c>
      <c r="Y436" s="548">
        <f t="shared" si="49"/>
        <v>1673.76</v>
      </c>
      <c r="Z436" s="36">
        <f t="shared" si="50"/>
        <v>3.7913200000000002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1782.7954545454545</v>
      </c>
      <c r="BN436" s="64">
        <f t="shared" si="52"/>
        <v>1787.8799999999999</v>
      </c>
      <c r="BO436" s="64">
        <f t="shared" si="53"/>
        <v>3.039408508158508</v>
      </c>
      <c r="BP436" s="64">
        <f t="shared" si="54"/>
        <v>3.0480769230769234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53</v>
      </c>
      <c r="Y438" s="548">
        <f t="shared" si="49"/>
        <v>57.599999999999994</v>
      </c>
      <c r="Z438" s="36">
        <f>IFERROR(IF(Y438=0,"",ROUNDUP(Y438/H438,0)*0.00902),"")</f>
        <v>0.10824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76.518749999999997</v>
      </c>
      <c r="BN438" s="64">
        <f t="shared" si="52"/>
        <v>83.16</v>
      </c>
      <c r="BO438" s="64">
        <f t="shared" si="53"/>
        <v>8.3648989898989917E-2</v>
      </c>
      <c r="BP438" s="64">
        <f t="shared" si="54"/>
        <v>9.0909090909090912E-2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429.22348484848482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433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5.1434000000000006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2261</v>
      </c>
      <c r="Y444" s="549">
        <f>IFERROR(SUM(Y431:Y442),"0")</f>
        <v>2280.48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940</v>
      </c>
      <c r="Y446" s="548">
        <f>IFERROR(IF(X446="",0,CEILING((X446/$H446),1)*$H446),"")</f>
        <v>945.12</v>
      </c>
      <c r="Z446" s="36">
        <f>IFERROR(IF(Y446=0,"",ROUNDUP(Y446/H446,0)*0.01196),"")</f>
        <v>2.1408399999999999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1004.0909090909089</v>
      </c>
      <c r="BN446" s="64">
        <f>IFERROR(Y446*I446/H446,"0")</f>
        <v>1009.5599999999998</v>
      </c>
      <c r="BO446" s="64">
        <f>IFERROR(1/J446*(X446/H446),"0")</f>
        <v>1.711829836829837</v>
      </c>
      <c r="BP446" s="64">
        <f>IFERROR(1/J446*(Y446/H446),"0")</f>
        <v>1.7211538461538463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36</v>
      </c>
      <c r="Y448" s="548">
        <f>IFERROR(IF(X448="",0,CEILING((X448/$H448),1)*$H448),"")</f>
        <v>38.4</v>
      </c>
      <c r="Z448" s="36">
        <f>IFERROR(IF(Y448=0,"",ROUNDUP(Y448/H448,0)*0.00902),"")</f>
        <v>7.2160000000000002E-2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51.975000000000001</v>
      </c>
      <c r="BN448" s="64">
        <f>IFERROR(Y448*I448/H448,"0")</f>
        <v>55.44</v>
      </c>
      <c r="BO448" s="64">
        <f>IFERROR(1/J448*(X448/H448),"0")</f>
        <v>5.6818181818181823E-2</v>
      </c>
      <c r="BP448" s="64">
        <f>IFERROR(1/J448*(Y448/H448),"0")</f>
        <v>6.0606060606060608E-2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185.53030303030303</v>
      </c>
      <c r="Y449" s="549">
        <f>IFERROR(Y446/H446,"0")+IFERROR(Y447/H447,"0")+IFERROR(Y448/H448,"0")</f>
        <v>187</v>
      </c>
      <c r="Z449" s="549">
        <f>IFERROR(IF(Z446="",0,Z446),"0")+IFERROR(IF(Z447="",0,Z447),"0")+IFERROR(IF(Z448="",0,Z448),"0")</f>
        <v>2.2130000000000001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976</v>
      </c>
      <c r="Y450" s="549">
        <f>IFERROR(SUM(Y446:Y448),"0")</f>
        <v>983.52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266</v>
      </c>
      <c r="Y452" s="548">
        <f t="shared" ref="Y452:Y457" si="55">IFERROR(IF(X452="",0,CEILING((X452/$H452),1)*$H452),"")</f>
        <v>269.28000000000003</v>
      </c>
      <c r="Z452" s="36">
        <f>IFERROR(IF(Y452=0,"",ROUNDUP(Y452/H452,0)*0.01196),"")</f>
        <v>0.60996000000000006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284.13636363636363</v>
      </c>
      <c r="BN452" s="64">
        <f t="shared" ref="BN452:BN457" si="57">IFERROR(Y452*I452/H452,"0")</f>
        <v>287.64</v>
      </c>
      <c r="BO452" s="64">
        <f t="shared" ref="BO452:BO457" si="58">IFERROR(1/J452*(X452/H452),"0")</f>
        <v>0.48441142191142189</v>
      </c>
      <c r="BP452" s="64">
        <f t="shared" ref="BP452:BP457" si="59">IFERROR(1/J452*(Y452/H452),"0")</f>
        <v>0.49038461538461542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358</v>
      </c>
      <c r="Y453" s="548">
        <f t="shared" si="55"/>
        <v>359.04</v>
      </c>
      <c r="Z453" s="36">
        <f>IFERROR(IF(Y453=0,"",ROUNDUP(Y453/H453,0)*0.01196),"")</f>
        <v>0.81328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382.40909090909088</v>
      </c>
      <c r="BN453" s="64">
        <f t="shared" si="57"/>
        <v>383.52</v>
      </c>
      <c r="BO453" s="64">
        <f t="shared" si="58"/>
        <v>0.65195221445221441</v>
      </c>
      <c r="BP453" s="64">
        <f t="shared" si="59"/>
        <v>0.65384615384615385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515</v>
      </c>
      <c r="Y454" s="548">
        <f t="shared" si="55"/>
        <v>517.44000000000005</v>
      </c>
      <c r="Z454" s="36">
        <f>IFERROR(IF(Y454=0,"",ROUNDUP(Y454/H454,0)*0.01196),"")</f>
        <v>1.17208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550.11363636363637</v>
      </c>
      <c r="BN454" s="64">
        <f t="shared" si="57"/>
        <v>552.72</v>
      </c>
      <c r="BO454" s="64">
        <f t="shared" si="58"/>
        <v>0.93786421911421913</v>
      </c>
      <c r="BP454" s="64">
        <f t="shared" si="59"/>
        <v>0.9423076923076924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215.71969696969694</v>
      </c>
      <c r="Y458" s="549">
        <f>IFERROR(Y452/H452,"0")+IFERROR(Y453/H453,"0")+IFERROR(Y454/H454,"0")+IFERROR(Y455/H455,"0")+IFERROR(Y456/H456,"0")+IFERROR(Y457/H457,"0")</f>
        <v>217</v>
      </c>
      <c r="Z458" s="549">
        <f>IFERROR(IF(Z452="",0,Z452),"0")+IFERROR(IF(Z453="",0,Z453),"0")+IFERROR(IF(Z454="",0,Z454),"0")+IFERROR(IF(Z455="",0,Z455),"0")+IFERROR(IF(Z456="",0,Z456),"0")+IFERROR(IF(Z457="",0,Z457),"0")</f>
        <v>2.5953200000000001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1139</v>
      </c>
      <c r="Y459" s="549">
        <f>IFERROR(SUM(Y452:Y457),"0")</f>
        <v>1145.7600000000002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10782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10921.36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11413.751491259283</v>
      </c>
      <c r="Y501" s="549">
        <f>IFERROR(SUM(BN22:BN497),"0")</f>
        <v>11563.614999999998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19</v>
      </c>
      <c r="Y502" s="38">
        <f>ROUNDUP(SUM(BP22:BP497),0)</f>
        <v>19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11888.751491259283</v>
      </c>
      <c r="Y503" s="549">
        <f>GrossWeightTotalR+PalletQtyTotalR*25</f>
        <v>12038.614999999998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1712.6690736823091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1738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21.785920000000004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86.4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189.99999999999997</v>
      </c>
      <c r="E510" s="46">
        <f>IFERROR(Y87*1,"0")+IFERROR(Y88*1,"0")+IFERROR(Y89*1,"0")+IFERROR(Y93*1,"0")+IFERROR(Y94*1,"0")+IFERROR(Y95*1,"0")+IFERROR(Y96*1,"0")</f>
        <v>182.7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576.6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72.900000000000006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1137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196.8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15.299999999999999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2850</v>
      </c>
      <c r="U510" s="46">
        <f>IFERROR(Y368*1,"0")+IFERROR(Y369*1,"0")+IFERROR(Y370*1,"0")+IFERROR(Y374*1,"0")+IFERROR(Y378*1,"0")+IFERROR(Y379*1,"0")+IFERROR(Y383*1,"0")</f>
        <v>1185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18.900000000000002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4409.76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