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Ост СЫР филиалы\"/>
    </mc:Choice>
  </mc:AlternateContent>
  <xr:revisionPtr revIDLastSave="0" documentId="13_ncr:1_{9003D371-A1B1-4AD7-A64D-19926DD22FA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Бердянск!$A$3:$I$48</definedName>
    <definedName name="_xlnm._FilterDatabase" localSheetId="2" hidden="1">Донецк!$A$3:$I$48</definedName>
    <definedName name="_xlnm._FilterDatabase" localSheetId="3" hidden="1">Луганск!$A$3:$I$48</definedName>
    <definedName name="_xlnm._FilterDatabase" localSheetId="0" hidden="1">Мелитополь!$A$3:$I$48</definedName>
  </definedNames>
  <calcPr calcId="191029" refMode="R1C1"/>
</workbook>
</file>

<file path=xl/calcChain.xml><?xml version="1.0" encoding="utf-8"?>
<calcChain xmlns="http://schemas.openxmlformats.org/spreadsheetml/2006/main">
  <c r="H47" i="4" l="1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H7" i="4"/>
  <c r="F7" i="4"/>
  <c r="H6" i="4"/>
  <c r="F6" i="4"/>
  <c r="H5" i="4"/>
  <c r="H4" i="4"/>
  <c r="F4" i="4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H7" i="3"/>
  <c r="F7" i="3"/>
  <c r="H6" i="3"/>
  <c r="F6" i="3"/>
  <c r="H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H7" i="2"/>
  <c r="F7" i="2"/>
  <c r="H6" i="2"/>
  <c r="F6" i="2"/>
  <c r="H5" i="2"/>
  <c r="H4" i="2"/>
  <c r="F4" i="2"/>
  <c r="H48" i="4" l="1"/>
  <c r="H48" i="3"/>
  <c r="H48" i="2"/>
  <c r="H37" i="1"/>
  <c r="H36" i="1"/>
  <c r="H35" i="1"/>
  <c r="H27" i="1"/>
  <c r="H25" i="1"/>
  <c r="H21" i="1"/>
  <c r="H16" i="1"/>
  <c r="H15" i="1"/>
  <c r="H12" i="1"/>
  <c r="H11" i="1"/>
  <c r="H9" i="1"/>
  <c r="H47" i="1" l="1"/>
  <c r="H46" i="1"/>
  <c r="F46" i="1"/>
  <c r="F45" i="1"/>
  <c r="H45" i="1"/>
  <c r="F47" i="1"/>
  <c r="H6" i="1"/>
  <c r="F6" i="1"/>
  <c r="H5" i="1"/>
  <c r="F16" i="1"/>
  <c r="F9" i="1"/>
  <c r="F12" i="1"/>
  <c r="H20" i="1"/>
  <c r="F20" i="1"/>
  <c r="H18" i="1"/>
  <c r="F18" i="1"/>
  <c r="H14" i="1"/>
  <c r="F14" i="1"/>
  <c r="F13" i="1"/>
  <c r="H13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H8" i="1"/>
  <c r="F23" i="1"/>
  <c r="F17" i="1"/>
  <c r="F4" i="1"/>
  <c r="H48" i="1" l="1"/>
  <c r="A51" i="1" s="1"/>
</calcChain>
</file>

<file path=xl/sharedStrings.xml><?xml version="1.0" encoding="utf-8"?>
<sst xmlns="http://schemas.openxmlformats.org/spreadsheetml/2006/main" count="280" uniqueCount="66">
  <si>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</si>
  <si>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</si>
  <si>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</si>
  <si>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</si>
  <si>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</si>
  <si>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</si>
  <si>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</si>
  <si>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</si>
  <si>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</si>
  <si>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</si>
  <si>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</si>
  <si>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</si>
  <si>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</si>
  <si>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</si>
  <si>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</si>
  <si>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</si>
  <si>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</si>
  <si>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</si>
  <si>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</si>
  <si>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</si>
  <si>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</si>
  <si>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</si>
  <si>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</si>
  <si>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</si>
  <si>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</si>
  <si>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</si>
  <si>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</si>
  <si>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</si>
  <si>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</si>
  <si>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</si>
  <si>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</si>
  <si>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</si>
  <si>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</si>
  <si>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</si>
  <si>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</si>
  <si>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</si>
  <si>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</si>
  <si>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</si>
  <si>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</si>
  <si>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</si>
  <si>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</si>
  <si>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</si>
  <si>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</si>
  <si>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</si>
  <si>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</si>
  <si>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</si>
  <si>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</si>
  <si>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</si>
  <si>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</si>
  <si>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</si>
  <si>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</si>
  <si>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</si>
  <si>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</si>
  <si>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</si>
  <si>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</si>
  <si>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</si>
  <si>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</si>
  <si>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</si>
  <si>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</si>
  <si>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Папа Может «Российский традиционный» массовая доля жира в сухом веществе 50 %, вакуум, полимерная пленка, брусок</t>
  </si>
  <si>
    <t>недоступно к заказу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</si>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</sst>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6" workbookViewId="0">
      <selection activeCell="E52" sqref="E52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440</v>
      </c>
      <c r="E4" s="12"/>
      <c r="F4" s="9">
        <f>D4/C4</f>
        <v>44</v>
      </c>
      <c r="G4" s="2">
        <v>0.18</v>
      </c>
      <c r="H4" s="9">
        <f>G4*D4</f>
        <v>79.2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/>
      <c r="E7" s="12"/>
      <c r="F7" s="9">
        <f>D7/C7</f>
        <v>0</v>
      </c>
      <c r="G7" s="2">
        <v>0.18</v>
      </c>
      <c r="H7" s="9">
        <f>G7*D7</f>
        <v>0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/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250</v>
      </c>
      <c r="E13" s="12"/>
      <c r="F13" s="9">
        <f>D13/C13</f>
        <v>25</v>
      </c>
      <c r="G13" s="2">
        <v>0.18</v>
      </c>
      <c r="H13" s="9">
        <f>G13*D13</f>
        <v>45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8"/>
      <c r="F15" s="9"/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190</v>
      </c>
      <c r="E24" s="12"/>
      <c r="F24" s="9">
        <f>D24/C24</f>
        <v>19</v>
      </c>
      <c r="G24" s="2">
        <v>0.2</v>
      </c>
      <c r="H24" s="9">
        <f>G24*D24</f>
        <v>38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66</v>
      </c>
      <c r="E28" s="12"/>
      <c r="F28" s="9">
        <f>D28/C28</f>
        <v>11</v>
      </c>
      <c r="G28" s="2">
        <v>0.1</v>
      </c>
      <c r="H28" s="9">
        <f>G28*D28</f>
        <v>6.6000000000000005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>D29/C29</f>
        <v>0</v>
      </c>
      <c r="G29" s="2">
        <v>0.1</v>
      </c>
      <c r="H29" s="9">
        <f>G29*D29</f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>D30/C30</f>
        <v>0</v>
      </c>
      <c r="G30" s="2">
        <v>0.1</v>
      </c>
      <c r="H30" s="9">
        <f>G30*D30</f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>D31/C31</f>
        <v>0</v>
      </c>
      <c r="G31" s="2">
        <v>0.1</v>
      </c>
      <c r="H31" s="9">
        <f>G31*D31</f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>D33/C33</f>
        <v>0</v>
      </c>
      <c r="G33" s="2">
        <v>0.14000000000000001</v>
      </c>
      <c r="H33" s="9">
        <f>G33*D33</f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>
        <v>438</v>
      </c>
      <c r="E34" s="12"/>
      <c r="F34" s="9">
        <f>D34/C34</f>
        <v>73</v>
      </c>
      <c r="G34" s="2">
        <v>0.18</v>
      </c>
      <c r="H34" s="9">
        <f>G34*D34</f>
        <v>78.84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8"/>
      <c r="F37" s="9">
        <f>E37/16.5</f>
        <v>0</v>
      </c>
      <c r="G37" s="2">
        <v>3.2</v>
      </c>
      <c r="H37" s="9">
        <f t="shared" si="2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>
        <v>56</v>
      </c>
      <c r="E39" s="12"/>
      <c r="F39" s="9">
        <f>D39/C39</f>
        <v>2</v>
      </c>
      <c r="G39" s="2">
        <v>0.4</v>
      </c>
      <c r="H39" s="9">
        <f>G39*D39</f>
        <v>22.400000000000002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>D42/C42</f>
        <v>0</v>
      </c>
      <c r="G42" s="2">
        <v>0.18</v>
      </c>
      <c r="H42" s="9">
        <f>G42*D42</f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>
        <v>112</v>
      </c>
      <c r="E43" s="12"/>
      <c r="F43" s="9">
        <f>D43/C43</f>
        <v>7</v>
      </c>
      <c r="G43" s="2">
        <v>0.14000000000000001</v>
      </c>
      <c r="H43" s="9">
        <f>G43*D43</f>
        <v>15.680000000000001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285.71999999999997</v>
      </c>
      <c r="I48" s="9"/>
    </row>
    <row r="51" spans="1:1">
      <c r="A51" s="6">
        <f>H48+Бердянск!H48+Донецк!H48+Луганск!H48</f>
        <v>618.43999999999994</v>
      </c>
    </row>
  </sheetData>
  <sheetProtection selectLockedCells="1" selectUnlockedCells="1"/>
  <autoFilter ref="A3:I48" xr:uid="{F279D314-3CEA-4098-91D0-B91AABFA2AAB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3D96-87CB-405B-9717-B3A25D265884}">
  <dimension ref="A1:I48"/>
  <sheetViews>
    <sheetView topLeftCell="A22" workbookViewId="0">
      <selection activeCell="E50" sqref="E50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/>
      <c r="E7" s="12"/>
      <c r="F7" s="9">
        <f>D7/C7</f>
        <v>0</v>
      </c>
      <c r="G7" s="2">
        <v>0.18</v>
      </c>
      <c r="H7" s="9">
        <f>G7*D7</f>
        <v>0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/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>G13*D13</f>
        <v>0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/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>
        <v>190</v>
      </c>
      <c r="E17" s="12"/>
      <c r="F17" s="9">
        <f>D17/C17</f>
        <v>19</v>
      </c>
      <c r="G17" s="2">
        <v>0.2</v>
      </c>
      <c r="H17" s="9">
        <f>G17*D17</f>
        <v>38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40</v>
      </c>
      <c r="E24" s="12"/>
      <c r="F24" s="9">
        <f>D24/C24</f>
        <v>4</v>
      </c>
      <c r="G24" s="2">
        <v>0.2</v>
      </c>
      <c r="H24" s="9">
        <f>G24*D24</f>
        <v>8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10</v>
      </c>
      <c r="E26" s="12"/>
      <c r="F26" s="9">
        <f>D26/C26</f>
        <v>1</v>
      </c>
      <c r="G26" s="2">
        <v>0.2</v>
      </c>
      <c r="H26" s="9">
        <f>G26*D26</f>
        <v>2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372</v>
      </c>
      <c r="E28" s="12"/>
      <c r="F28" s="9">
        <f>D28/C28</f>
        <v>62</v>
      </c>
      <c r="G28" s="2">
        <v>0.1</v>
      </c>
      <c r="H28" s="9">
        <f>G28*D28</f>
        <v>37.200000000000003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474</v>
      </c>
      <c r="E29" s="12"/>
      <c r="F29" s="9">
        <f>D29/C29</f>
        <v>79</v>
      </c>
      <c r="G29" s="2">
        <v>0.1</v>
      </c>
      <c r="H29" s="9">
        <f>G29*D29</f>
        <v>47.400000000000006</v>
      </c>
      <c r="I29" s="9"/>
    </row>
    <row r="30" spans="1:9">
      <c r="A30" s="3">
        <v>8444163</v>
      </c>
      <c r="B30" s="4" t="s">
        <v>24</v>
      </c>
      <c r="C30" s="11">
        <v>8</v>
      </c>
      <c r="D30" s="12">
        <v>104</v>
      </c>
      <c r="E30" s="12"/>
      <c r="F30" s="9">
        <f>D30/C30</f>
        <v>13</v>
      </c>
      <c r="G30" s="2">
        <v>0.1</v>
      </c>
      <c r="H30" s="9">
        <f>G30*D30</f>
        <v>10.4</v>
      </c>
      <c r="I30" s="9"/>
    </row>
    <row r="31" spans="1:9">
      <c r="A31" s="3">
        <v>8444170</v>
      </c>
      <c r="B31" s="4" t="s">
        <v>25</v>
      </c>
      <c r="C31" s="11">
        <v>8</v>
      </c>
      <c r="D31" s="12">
        <v>224</v>
      </c>
      <c r="E31" s="12"/>
      <c r="F31" s="9">
        <f>D31/C31</f>
        <v>28</v>
      </c>
      <c r="G31" s="2">
        <v>0.1</v>
      </c>
      <c r="H31" s="9">
        <f>G31*D31</f>
        <v>22.400000000000002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>
        <v>80</v>
      </c>
      <c r="E33" s="12"/>
      <c r="F33" s="9">
        <f>D33/C33</f>
        <v>5</v>
      </c>
      <c r="G33" s="2">
        <v>0.14000000000000001</v>
      </c>
      <c r="H33" s="9">
        <f>G33*D33</f>
        <v>11.200000000000001</v>
      </c>
      <c r="I33" s="9"/>
    </row>
    <row r="34" spans="1:9">
      <c r="A34" s="3">
        <v>5034819</v>
      </c>
      <c r="B34" s="4" t="s">
        <v>28</v>
      </c>
      <c r="C34" s="11">
        <v>6</v>
      </c>
      <c r="D34" s="12">
        <v>42</v>
      </c>
      <c r="E34" s="12"/>
      <c r="F34" s="9">
        <f>D34/C34</f>
        <v>7</v>
      </c>
      <c r="G34" s="2">
        <v>0.18</v>
      </c>
      <c r="H34" s="9">
        <f>G34*D34</f>
        <v>7.56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2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>D42/C42</f>
        <v>0</v>
      </c>
      <c r="G42" s="2">
        <v>0.18</v>
      </c>
      <c r="H42" s="9">
        <f>G42*D42</f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>D43/C43</f>
        <v>0</v>
      </c>
      <c r="G43" s="2">
        <v>0.14000000000000001</v>
      </c>
      <c r="H43" s="9">
        <f>G43*D43</f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184.16000000000003</v>
      </c>
      <c r="I48" s="9"/>
    </row>
  </sheetData>
  <autoFilter ref="A3:I48" xr:uid="{07E004BE-211E-40E7-BD77-4BD06A9D3B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CD62-84E8-442D-8B58-81E0F02517D0}">
  <dimension ref="A1:I48"/>
  <sheetViews>
    <sheetView topLeftCell="A22" workbookViewId="0">
      <selection activeCell="E49" sqref="E49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/>
      <c r="E4" s="12"/>
      <c r="F4" s="9">
        <f>D4/C4</f>
        <v>0</v>
      </c>
      <c r="G4" s="2">
        <v>0.18</v>
      </c>
      <c r="H4" s="9">
        <f>G4*D4</f>
        <v>0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/>
      <c r="E7" s="12"/>
      <c r="F7" s="9">
        <f>D7/C7</f>
        <v>0</v>
      </c>
      <c r="G7" s="2">
        <v>0.18</v>
      </c>
      <c r="H7" s="9">
        <f>G7*D7</f>
        <v>0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/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/>
      <c r="E10" s="12"/>
      <c r="F10" s="9">
        <f>D10/C10</f>
        <v>0</v>
      </c>
      <c r="G10" s="2">
        <v>0.18</v>
      </c>
      <c r="H10" s="9">
        <f>G10*D10</f>
        <v>0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/>
      <c r="E13" s="12"/>
      <c r="F13" s="9">
        <f>D13/C13</f>
        <v>0</v>
      </c>
      <c r="G13" s="2">
        <v>0.18</v>
      </c>
      <c r="H13" s="9">
        <f>G13*D13</f>
        <v>0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/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8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/>
      <c r="E24" s="12"/>
      <c r="F24" s="9">
        <f>D24/C24</f>
        <v>0</v>
      </c>
      <c r="G24" s="2">
        <v>0.2</v>
      </c>
      <c r="H24" s="9">
        <f>G24*D24</f>
        <v>0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/>
      <c r="E26" s="12"/>
      <c r="F26" s="9">
        <f>D26/C26</f>
        <v>0</v>
      </c>
      <c r="G26" s="2">
        <v>0.2</v>
      </c>
      <c r="H26" s="9">
        <f>G26*D26</f>
        <v>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8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>
        <v>96</v>
      </c>
      <c r="E28" s="12"/>
      <c r="F28" s="9">
        <f>D28/C28</f>
        <v>16</v>
      </c>
      <c r="G28" s="2">
        <v>0.1</v>
      </c>
      <c r="H28" s="9">
        <f>G28*D28</f>
        <v>9.6000000000000014</v>
      </c>
      <c r="I28" s="9"/>
    </row>
    <row r="29" spans="1:9">
      <c r="A29" s="3">
        <v>8444187</v>
      </c>
      <c r="B29" s="4" t="s">
        <v>23</v>
      </c>
      <c r="C29" s="11">
        <v>6</v>
      </c>
      <c r="D29" s="12">
        <v>78</v>
      </c>
      <c r="E29" s="12"/>
      <c r="F29" s="9">
        <f>D29/C29</f>
        <v>13</v>
      </c>
      <c r="G29" s="2">
        <v>0.1</v>
      </c>
      <c r="H29" s="9">
        <f>G29*D29</f>
        <v>7.8000000000000007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>D30/C30</f>
        <v>0</v>
      </c>
      <c r="G30" s="2">
        <v>0.1</v>
      </c>
      <c r="H30" s="9">
        <f>G30*D30</f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>
        <v>80</v>
      </c>
      <c r="E31" s="12"/>
      <c r="F31" s="9">
        <f>D31/C31</f>
        <v>10</v>
      </c>
      <c r="G31" s="2">
        <v>0.1</v>
      </c>
      <c r="H31" s="9">
        <f>G31*D31</f>
        <v>8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>
        <v>32</v>
      </c>
      <c r="E33" s="12"/>
      <c r="F33" s="9">
        <f>D33/C33</f>
        <v>2</v>
      </c>
      <c r="G33" s="2">
        <v>0.14000000000000001</v>
      </c>
      <c r="H33" s="9">
        <f>G33*D33</f>
        <v>4.4800000000000004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>D34/C34</f>
        <v>0</v>
      </c>
      <c r="G34" s="2">
        <v>0.18</v>
      </c>
      <c r="H34" s="9">
        <f>G34*D34</f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2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>
        <v>24</v>
      </c>
      <c r="E38" s="12"/>
      <c r="F38" s="9">
        <f>D38/C38</f>
        <v>3</v>
      </c>
      <c r="G38" s="2">
        <v>0.4</v>
      </c>
      <c r="H38" s="9">
        <f>G38*D38</f>
        <v>9.6000000000000014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>
        <v>128</v>
      </c>
      <c r="E40" s="12"/>
      <c r="F40" s="9">
        <f>D40/C40</f>
        <v>8</v>
      </c>
      <c r="G40" s="2">
        <v>0.18</v>
      </c>
      <c r="H40" s="9">
        <f>G40*D40</f>
        <v>23.04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>D42/C42</f>
        <v>0</v>
      </c>
      <c r="G42" s="2">
        <v>0.18</v>
      </c>
      <c r="H42" s="9">
        <f>G42*D42</f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>
        <v>16</v>
      </c>
      <c r="E43" s="12"/>
      <c r="F43" s="9">
        <f>D43/C43</f>
        <v>1</v>
      </c>
      <c r="G43" s="2">
        <v>0.14000000000000001</v>
      </c>
      <c r="H43" s="9">
        <f>G43*D43</f>
        <v>2.2400000000000002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64.760000000000005</v>
      </c>
      <c r="I48" s="9"/>
    </row>
  </sheetData>
  <autoFilter ref="A3:I48" xr:uid="{875CC34D-1B88-4776-B447-3A40E681085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94B69-8036-46F7-A018-B2A9902F9BC0}">
  <dimension ref="A1:I48"/>
  <sheetViews>
    <sheetView topLeftCell="A25" workbookViewId="0">
      <selection activeCell="E9" sqref="E9"/>
    </sheetView>
  </sheetViews>
  <sheetFormatPr defaultColWidth="8.7109375" defaultRowHeight="12.75"/>
  <cols>
    <col min="1" max="1" width="10" style="6" customWidth="1"/>
    <col min="2" max="2" width="90.85546875" style="6" customWidth="1"/>
    <col min="3" max="3" width="18.140625" style="6" customWidth="1"/>
    <col min="4" max="5" width="21.5703125" style="7" customWidth="1"/>
    <col min="6" max="6" width="16.7109375" style="6" bestFit="1" customWidth="1"/>
    <col min="7" max="7" width="24.85546875" style="6" customWidth="1"/>
    <col min="8" max="8" width="16.28515625" style="6" customWidth="1"/>
    <col min="9" max="9" width="40.7109375" style="6" bestFit="1" customWidth="1"/>
    <col min="10" max="10" width="34.85546875" style="6" customWidth="1"/>
    <col min="11" max="16384" width="8.7109375" style="6"/>
  </cols>
  <sheetData>
    <row r="1" spans="1:9">
      <c r="A1" s="9"/>
      <c r="B1" s="9"/>
      <c r="C1" s="9"/>
      <c r="D1" s="9" t="s">
        <v>0</v>
      </c>
      <c r="E1" s="12"/>
      <c r="F1" s="9"/>
      <c r="G1" s="9"/>
      <c r="H1" s="9"/>
      <c r="I1" s="9"/>
    </row>
    <row r="2" spans="1:9" ht="38.25">
      <c r="A2" s="9" t="s">
        <v>55</v>
      </c>
      <c r="B2" s="8" t="s">
        <v>14</v>
      </c>
      <c r="C2" s="9"/>
      <c r="D2" s="10" t="s">
        <v>10</v>
      </c>
      <c r="E2" s="10" t="s">
        <v>11</v>
      </c>
      <c r="F2" s="9"/>
      <c r="G2" s="9"/>
      <c r="H2" s="9"/>
      <c r="I2" s="9"/>
    </row>
    <row r="3" spans="1:9">
      <c r="A3" s="14" t="s">
        <v>1</v>
      </c>
      <c r="B3" s="14" t="s">
        <v>2</v>
      </c>
      <c r="C3" s="14" t="s">
        <v>3</v>
      </c>
      <c r="D3" s="15" t="s">
        <v>4</v>
      </c>
      <c r="E3" s="15" t="s">
        <v>5</v>
      </c>
      <c r="F3" s="14" t="s">
        <v>6</v>
      </c>
      <c r="G3" s="16" t="s">
        <v>12</v>
      </c>
      <c r="H3" s="9" t="s">
        <v>7</v>
      </c>
      <c r="I3" s="9" t="s">
        <v>8</v>
      </c>
    </row>
    <row r="4" spans="1:9" ht="25.5">
      <c r="A4" s="1">
        <v>5038435</v>
      </c>
      <c r="B4" s="17" t="s">
        <v>41</v>
      </c>
      <c r="C4" s="11">
        <v>10</v>
      </c>
      <c r="D4" s="12">
        <v>110</v>
      </c>
      <c r="E4" s="12"/>
      <c r="F4" s="9">
        <f>D4/C4</f>
        <v>11</v>
      </c>
      <c r="G4" s="2">
        <v>0.18</v>
      </c>
      <c r="H4" s="9">
        <f>G4*D4</f>
        <v>19.8</v>
      </c>
      <c r="I4" s="9"/>
    </row>
    <row r="5" spans="1:9" ht="25.5">
      <c r="A5" s="1">
        <v>5038558</v>
      </c>
      <c r="B5" s="17" t="s">
        <v>59</v>
      </c>
      <c r="C5" s="11">
        <v>6</v>
      </c>
      <c r="D5" s="12"/>
      <c r="E5" s="12" t="s">
        <v>60</v>
      </c>
      <c r="F5" s="9"/>
      <c r="G5" s="9">
        <v>2.5</v>
      </c>
      <c r="H5" s="9" t="str">
        <f>E5</f>
        <v>недоступно к заказу</v>
      </c>
      <c r="I5" s="9"/>
    </row>
    <row r="6" spans="1:9">
      <c r="A6" s="1">
        <v>8785204</v>
      </c>
      <c r="B6" s="2" t="s">
        <v>61</v>
      </c>
      <c r="C6" s="11">
        <v>5</v>
      </c>
      <c r="D6" s="12"/>
      <c r="E6" s="12"/>
      <c r="F6" s="9">
        <f>E6/16.5</f>
        <v>0</v>
      </c>
      <c r="G6" s="2"/>
      <c r="H6" s="9">
        <f>E6</f>
        <v>0</v>
      </c>
      <c r="I6" s="9"/>
    </row>
    <row r="7" spans="1:9" ht="25.5">
      <c r="A7" s="1">
        <v>5038459</v>
      </c>
      <c r="B7" s="17" t="s">
        <v>36</v>
      </c>
      <c r="C7" s="11">
        <v>10</v>
      </c>
      <c r="D7" s="12">
        <v>80</v>
      </c>
      <c r="E7" s="12"/>
      <c r="F7" s="9">
        <f>D7/C7</f>
        <v>8</v>
      </c>
      <c r="G7" s="2">
        <v>0.18</v>
      </c>
      <c r="H7" s="9">
        <f>G7*D7</f>
        <v>14.399999999999999</v>
      </c>
      <c r="I7" s="9"/>
    </row>
    <row r="8" spans="1:9" ht="27.75" customHeight="1">
      <c r="A8" s="3">
        <v>5038596</v>
      </c>
      <c r="B8" s="17" t="s">
        <v>38</v>
      </c>
      <c r="C8" s="11">
        <v>6</v>
      </c>
      <c r="D8" s="18"/>
      <c r="E8" s="12"/>
      <c r="F8" s="9"/>
      <c r="G8" s="9">
        <v>2.5</v>
      </c>
      <c r="H8" s="9">
        <f>E8</f>
        <v>0</v>
      </c>
      <c r="I8" s="9" t="s">
        <v>39</v>
      </c>
    </row>
    <row r="9" spans="1:9">
      <c r="A9" s="3">
        <v>8785235</v>
      </c>
      <c r="B9" s="2" t="s">
        <v>58</v>
      </c>
      <c r="C9" s="11">
        <v>5</v>
      </c>
      <c r="D9" s="12"/>
      <c r="E9" s="12"/>
      <c r="F9" s="9">
        <f>E9/16.5</f>
        <v>0</v>
      </c>
      <c r="G9" s="9">
        <v>3.5</v>
      </c>
      <c r="H9" s="9">
        <f>E9</f>
        <v>0</v>
      </c>
      <c r="I9" s="9"/>
    </row>
    <row r="10" spans="1:9" ht="25.5">
      <c r="A10" s="1">
        <v>5038411</v>
      </c>
      <c r="B10" s="17" t="s">
        <v>37</v>
      </c>
      <c r="C10" s="11">
        <v>10</v>
      </c>
      <c r="D10" s="12">
        <v>30</v>
      </c>
      <c r="E10" s="12"/>
      <c r="F10" s="9">
        <f>D10/C10</f>
        <v>3</v>
      </c>
      <c r="G10" s="2">
        <v>0.18</v>
      </c>
      <c r="H10" s="9">
        <f>G10*D10</f>
        <v>5.3999999999999995</v>
      </c>
      <c r="I10" s="9"/>
    </row>
    <row r="11" spans="1:9" ht="29.25" customHeight="1">
      <c r="A11" s="3">
        <v>5038572</v>
      </c>
      <c r="B11" s="17" t="s">
        <v>40</v>
      </c>
      <c r="C11" s="11">
        <v>6</v>
      </c>
      <c r="D11" s="18"/>
      <c r="E11" s="18"/>
      <c r="F11" s="9">
        <f>E11/15</f>
        <v>0</v>
      </c>
      <c r="G11" s="9">
        <v>2.5</v>
      </c>
      <c r="H11" s="9">
        <f t="shared" ref="H11:H12" si="0">E11</f>
        <v>0</v>
      </c>
      <c r="I11" s="9" t="s">
        <v>39</v>
      </c>
    </row>
    <row r="12" spans="1:9" ht="25.5">
      <c r="A12" s="3">
        <v>8785242</v>
      </c>
      <c r="B12" s="17" t="s">
        <v>57</v>
      </c>
      <c r="C12" s="11">
        <v>5</v>
      </c>
      <c r="D12" s="12"/>
      <c r="E12" s="12"/>
      <c r="F12" s="9">
        <f>E12/16.5</f>
        <v>0</v>
      </c>
      <c r="G12" s="9">
        <v>3.5</v>
      </c>
      <c r="H12" s="9">
        <f t="shared" si="0"/>
        <v>0</v>
      </c>
      <c r="I12" s="9" t="s">
        <v>17</v>
      </c>
    </row>
    <row r="13" spans="1:9" ht="25.5">
      <c r="A13" s="1">
        <v>5038398</v>
      </c>
      <c r="B13" s="17" t="s">
        <v>42</v>
      </c>
      <c r="C13" s="11">
        <v>10</v>
      </c>
      <c r="D13" s="12">
        <v>90</v>
      </c>
      <c r="E13" s="12"/>
      <c r="F13" s="9">
        <f>D13/C13</f>
        <v>9</v>
      </c>
      <c r="G13" s="2">
        <v>0.18</v>
      </c>
      <c r="H13" s="9">
        <f>G13*D13</f>
        <v>16.2</v>
      </c>
      <c r="I13" s="9"/>
    </row>
    <row r="14" spans="1:9">
      <c r="A14" s="1">
        <v>5039609</v>
      </c>
      <c r="B14" s="2" t="s">
        <v>52</v>
      </c>
      <c r="C14" s="11">
        <v>8</v>
      </c>
      <c r="D14" s="12"/>
      <c r="E14" s="12"/>
      <c r="F14" s="9">
        <f>D14/C14</f>
        <v>0</v>
      </c>
      <c r="G14" s="2">
        <v>0.4</v>
      </c>
      <c r="H14" s="9">
        <f>G14*D14</f>
        <v>0</v>
      </c>
      <c r="I14" s="9"/>
    </row>
    <row r="15" spans="1:9" ht="24" customHeight="1">
      <c r="A15" s="3">
        <v>5038619</v>
      </c>
      <c r="B15" s="17" t="s">
        <v>49</v>
      </c>
      <c r="C15" s="11">
        <v>6</v>
      </c>
      <c r="D15" s="18"/>
      <c r="E15" s="12"/>
      <c r="F15" s="9"/>
      <c r="G15" s="9">
        <v>2.5</v>
      </c>
      <c r="H15" s="9">
        <f t="shared" ref="H15:H16" si="1">E15</f>
        <v>0</v>
      </c>
      <c r="I15" s="9" t="s">
        <v>39</v>
      </c>
    </row>
    <row r="16" spans="1:9" ht="25.5">
      <c r="A16" s="3">
        <v>8785259</v>
      </c>
      <c r="B16" s="17" t="s">
        <v>65</v>
      </c>
      <c r="C16" s="11">
        <v>5</v>
      </c>
      <c r="D16" s="12"/>
      <c r="E16" s="12"/>
      <c r="F16" s="9">
        <f>E16/16.5</f>
        <v>0</v>
      </c>
      <c r="G16" s="9">
        <v>3.5</v>
      </c>
      <c r="H16" s="9">
        <f t="shared" si="1"/>
        <v>0</v>
      </c>
      <c r="I16" s="9"/>
    </row>
    <row r="17" spans="1:9" ht="25.5">
      <c r="A17" s="3">
        <v>5038855</v>
      </c>
      <c r="B17" s="21" t="s">
        <v>48</v>
      </c>
      <c r="C17" s="11">
        <v>10</v>
      </c>
      <c r="D17" s="12"/>
      <c r="E17" s="12"/>
      <c r="F17" s="9">
        <f>D17/C17</f>
        <v>0</v>
      </c>
      <c r="G17" s="2">
        <v>0.2</v>
      </c>
      <c r="H17" s="9">
        <f>G17*D17</f>
        <v>0</v>
      </c>
      <c r="I17" s="9"/>
    </row>
    <row r="18" spans="1:9">
      <c r="A18" s="3">
        <v>5039647</v>
      </c>
      <c r="B18" s="5" t="s">
        <v>53</v>
      </c>
      <c r="C18" s="11">
        <v>8</v>
      </c>
      <c r="D18" s="12"/>
      <c r="E18" s="12"/>
      <c r="F18" s="9">
        <f>D18/C18</f>
        <v>0</v>
      </c>
      <c r="G18" s="2">
        <v>0.4</v>
      </c>
      <c r="H18" s="9">
        <f>G18*D18</f>
        <v>0</v>
      </c>
      <c r="I18" s="9"/>
    </row>
    <row r="19" spans="1:9" ht="25.5">
      <c r="A19" s="3">
        <v>5038831</v>
      </c>
      <c r="B19" s="17" t="s">
        <v>45</v>
      </c>
      <c r="C19" s="13">
        <v>10</v>
      </c>
      <c r="D19" s="12"/>
      <c r="E19" s="12"/>
      <c r="F19" s="9">
        <f>D19/C19</f>
        <v>0</v>
      </c>
      <c r="G19" s="2">
        <v>0.18</v>
      </c>
      <c r="H19" s="9">
        <f>G19*D19</f>
        <v>0</v>
      </c>
      <c r="I19" s="9"/>
    </row>
    <row r="20" spans="1:9">
      <c r="A20" s="3">
        <v>5039623</v>
      </c>
      <c r="B20" s="2" t="s">
        <v>54</v>
      </c>
      <c r="C20" s="13">
        <v>8</v>
      </c>
      <c r="D20" s="12"/>
      <c r="E20" s="12"/>
      <c r="F20" s="9">
        <f>D20/C20</f>
        <v>0</v>
      </c>
      <c r="G20" s="2">
        <v>0.4</v>
      </c>
      <c r="H20" s="9">
        <f>G20*D20</f>
        <v>0</v>
      </c>
      <c r="I20" s="9"/>
    </row>
    <row r="21" spans="1:9">
      <c r="A21" s="3">
        <v>5522704</v>
      </c>
      <c r="B21" s="2" t="s">
        <v>51</v>
      </c>
      <c r="C21" s="11">
        <v>2</v>
      </c>
      <c r="D21" s="12"/>
      <c r="E21" s="12"/>
      <c r="F21" s="9">
        <f>E21/7</f>
        <v>0</v>
      </c>
      <c r="G21" s="2">
        <v>3.5</v>
      </c>
      <c r="H21" s="9">
        <f>E21</f>
        <v>0</v>
      </c>
      <c r="I21" s="9" t="s">
        <v>9</v>
      </c>
    </row>
    <row r="22" spans="1:9">
      <c r="A22" s="3">
        <v>1018950</v>
      </c>
      <c r="B22" s="2" t="s">
        <v>47</v>
      </c>
      <c r="C22" s="11">
        <v>10</v>
      </c>
      <c r="D22" s="12"/>
      <c r="E22" s="12"/>
      <c r="F22" s="9">
        <f>D22/C22</f>
        <v>0</v>
      </c>
      <c r="G22" s="2">
        <v>0.18</v>
      </c>
      <c r="H22" s="9">
        <f>G22*D22</f>
        <v>0</v>
      </c>
      <c r="I22" s="9"/>
    </row>
    <row r="23" spans="1:9">
      <c r="A23" s="3">
        <v>1018967</v>
      </c>
      <c r="B23" s="2" t="s">
        <v>50</v>
      </c>
      <c r="C23" s="11">
        <v>10</v>
      </c>
      <c r="D23" s="12"/>
      <c r="E23" s="12"/>
      <c r="F23" s="9">
        <f>D23/C23</f>
        <v>0</v>
      </c>
      <c r="G23" s="2">
        <v>0.18</v>
      </c>
      <c r="H23" s="9">
        <f>G23*D23</f>
        <v>0</v>
      </c>
      <c r="I23" s="9"/>
    </row>
    <row r="24" spans="1:9">
      <c r="A24" s="3">
        <v>783798</v>
      </c>
      <c r="B24" s="2" t="s">
        <v>15</v>
      </c>
      <c r="C24" s="11">
        <v>10</v>
      </c>
      <c r="D24" s="12">
        <v>90</v>
      </c>
      <c r="E24" s="12"/>
      <c r="F24" s="9">
        <f>D24/C24</f>
        <v>9</v>
      </c>
      <c r="G24" s="2">
        <v>0.2</v>
      </c>
      <c r="H24" s="9">
        <f>G24*D24</f>
        <v>18</v>
      </c>
      <c r="I24" s="9"/>
    </row>
    <row r="25" spans="1:9">
      <c r="A25" s="3">
        <v>783811</v>
      </c>
      <c r="B25" s="2" t="s">
        <v>18</v>
      </c>
      <c r="C25" s="11">
        <v>4</v>
      </c>
      <c r="D25" s="12"/>
      <c r="E25" s="12"/>
      <c r="F25" s="9">
        <f>E25/15</f>
        <v>0</v>
      </c>
      <c r="G25" s="2">
        <v>3.5</v>
      </c>
      <c r="H25" s="9">
        <f>E25</f>
        <v>0</v>
      </c>
      <c r="I25" s="9" t="s">
        <v>20</v>
      </c>
    </row>
    <row r="26" spans="1:9">
      <c r="A26" s="3">
        <v>783804</v>
      </c>
      <c r="B26" s="2" t="s">
        <v>16</v>
      </c>
      <c r="C26" s="11">
        <v>10</v>
      </c>
      <c r="D26" s="12">
        <v>50</v>
      </c>
      <c r="E26" s="12"/>
      <c r="F26" s="9">
        <f>D26/C26</f>
        <v>5</v>
      </c>
      <c r="G26" s="2">
        <v>0.2</v>
      </c>
      <c r="H26" s="9">
        <f>G26*D26</f>
        <v>10</v>
      </c>
      <c r="I26" s="9"/>
    </row>
    <row r="27" spans="1:9">
      <c r="A27" s="3">
        <v>783828</v>
      </c>
      <c r="B27" s="2" t="s">
        <v>19</v>
      </c>
      <c r="C27" s="11">
        <v>4</v>
      </c>
      <c r="D27" s="12"/>
      <c r="E27" s="12"/>
      <c r="F27" s="9">
        <f>E27/15</f>
        <v>0</v>
      </c>
      <c r="G27" s="2">
        <v>3.5</v>
      </c>
      <c r="H27" s="9">
        <f>E27</f>
        <v>0</v>
      </c>
      <c r="I27" s="9" t="s">
        <v>20</v>
      </c>
    </row>
    <row r="28" spans="1:9">
      <c r="A28" s="3">
        <v>8444194</v>
      </c>
      <c r="B28" s="4" t="s">
        <v>22</v>
      </c>
      <c r="C28" s="11">
        <v>6</v>
      </c>
      <c r="D28" s="12"/>
      <c r="E28" s="12"/>
      <c r="F28" s="9">
        <f>D28/C28</f>
        <v>0</v>
      </c>
      <c r="G28" s="2">
        <v>0.1</v>
      </c>
      <c r="H28" s="9">
        <f>G28*D28</f>
        <v>0</v>
      </c>
      <c r="I28" s="9"/>
    </row>
    <row r="29" spans="1:9">
      <c r="A29" s="3">
        <v>8444187</v>
      </c>
      <c r="B29" s="4" t="s">
        <v>23</v>
      </c>
      <c r="C29" s="11">
        <v>6</v>
      </c>
      <c r="D29" s="12"/>
      <c r="E29" s="12"/>
      <c r="F29" s="9">
        <f>D29/C29</f>
        <v>0</v>
      </c>
      <c r="G29" s="2">
        <v>0.1</v>
      </c>
      <c r="H29" s="9">
        <f>G29*D29</f>
        <v>0</v>
      </c>
      <c r="I29" s="9"/>
    </row>
    <row r="30" spans="1:9">
      <c r="A30" s="3">
        <v>8444163</v>
      </c>
      <c r="B30" s="4" t="s">
        <v>24</v>
      </c>
      <c r="C30" s="11">
        <v>8</v>
      </c>
      <c r="D30" s="12"/>
      <c r="E30" s="12"/>
      <c r="F30" s="9">
        <f>D30/C30</f>
        <v>0</v>
      </c>
      <c r="G30" s="2">
        <v>0.1</v>
      </c>
      <c r="H30" s="9">
        <f>G30*D30</f>
        <v>0</v>
      </c>
      <c r="I30" s="9"/>
    </row>
    <row r="31" spans="1:9">
      <c r="A31" s="3">
        <v>8444170</v>
      </c>
      <c r="B31" s="4" t="s">
        <v>25</v>
      </c>
      <c r="C31" s="11">
        <v>8</v>
      </c>
      <c r="D31" s="12"/>
      <c r="E31" s="12"/>
      <c r="F31" s="9">
        <f>D31/C31</f>
        <v>0</v>
      </c>
      <c r="G31" s="2">
        <v>0.1</v>
      </c>
      <c r="H31" s="9">
        <f>G31*D31</f>
        <v>0</v>
      </c>
      <c r="I31" s="9"/>
    </row>
    <row r="32" spans="1:9">
      <c r="A32" s="3">
        <v>9988377</v>
      </c>
      <c r="B32" s="4" t="s">
        <v>26</v>
      </c>
      <c r="C32" s="11">
        <v>16</v>
      </c>
      <c r="D32" s="12"/>
      <c r="E32" s="12"/>
      <c r="F32" s="9">
        <f>D32/C32</f>
        <v>0</v>
      </c>
      <c r="G32" s="2">
        <v>0.14000000000000001</v>
      </c>
      <c r="H32" s="9">
        <f>G32*D32</f>
        <v>0</v>
      </c>
      <c r="I32" s="9"/>
    </row>
    <row r="33" spans="1:9">
      <c r="A33" s="3">
        <v>9988391</v>
      </c>
      <c r="B33" s="4" t="s">
        <v>27</v>
      </c>
      <c r="C33" s="11">
        <v>16</v>
      </c>
      <c r="D33" s="12"/>
      <c r="E33" s="12"/>
      <c r="F33" s="9">
        <f>D33/C33</f>
        <v>0</v>
      </c>
      <c r="G33" s="2">
        <v>0.14000000000000001</v>
      </c>
      <c r="H33" s="9">
        <f>G33*D33</f>
        <v>0</v>
      </c>
      <c r="I33" s="9"/>
    </row>
    <row r="34" spans="1:9">
      <c r="A34" s="3">
        <v>5034819</v>
      </c>
      <c r="B34" s="4" t="s">
        <v>28</v>
      </c>
      <c r="C34" s="11">
        <v>6</v>
      </c>
      <c r="D34" s="12"/>
      <c r="E34" s="12"/>
      <c r="F34" s="9">
        <f>D34/C34</f>
        <v>0</v>
      </c>
      <c r="G34" s="2">
        <v>0.18</v>
      </c>
      <c r="H34" s="9">
        <f>G34*D34</f>
        <v>0</v>
      </c>
      <c r="I34" s="9"/>
    </row>
    <row r="35" spans="1:9" ht="26.25" customHeight="1">
      <c r="A35" s="3">
        <v>5041251</v>
      </c>
      <c r="B35" s="4" t="s">
        <v>56</v>
      </c>
      <c r="C35" s="11">
        <v>6</v>
      </c>
      <c r="D35" s="18"/>
      <c r="E35" s="18"/>
      <c r="F35" s="9">
        <f>E35/15</f>
        <v>0</v>
      </c>
      <c r="G35" s="2">
        <v>2.5</v>
      </c>
      <c r="H35" s="9">
        <f t="shared" ref="H35:H37" si="2">E35</f>
        <v>0</v>
      </c>
      <c r="I35" s="9" t="s">
        <v>46</v>
      </c>
    </row>
    <row r="36" spans="1:9">
      <c r="A36" s="3">
        <v>2981244</v>
      </c>
      <c r="B36" s="4" t="s">
        <v>29</v>
      </c>
      <c r="C36" s="11">
        <v>6</v>
      </c>
      <c r="D36" s="12"/>
      <c r="E36" s="12"/>
      <c r="F36" s="9">
        <f>E36/7.8</f>
        <v>0</v>
      </c>
      <c r="G36" s="2">
        <v>1.3</v>
      </c>
      <c r="H36" s="9">
        <f t="shared" si="2"/>
        <v>0</v>
      </c>
      <c r="I36" s="9" t="s">
        <v>21</v>
      </c>
    </row>
    <row r="37" spans="1:9">
      <c r="A37" s="3">
        <v>8785198</v>
      </c>
      <c r="B37" s="4" t="s">
        <v>30</v>
      </c>
      <c r="C37" s="11">
        <v>5</v>
      </c>
      <c r="D37" s="12"/>
      <c r="E37" s="12"/>
      <c r="F37" s="9">
        <f>E37/16.5</f>
        <v>0</v>
      </c>
      <c r="G37" s="2">
        <v>3.2</v>
      </c>
      <c r="H37" s="9">
        <f t="shared" si="2"/>
        <v>0</v>
      </c>
      <c r="I37" s="9" t="s">
        <v>17</v>
      </c>
    </row>
    <row r="38" spans="1:9">
      <c r="A38" s="3">
        <v>9988452</v>
      </c>
      <c r="B38" s="4" t="s">
        <v>31</v>
      </c>
      <c r="C38" s="11">
        <v>8</v>
      </c>
      <c r="D38" s="12"/>
      <c r="E38" s="12"/>
      <c r="F38" s="9">
        <f>D38/C38</f>
        <v>0</v>
      </c>
      <c r="G38" s="2">
        <v>0.4</v>
      </c>
      <c r="H38" s="9">
        <f>G38*D38</f>
        <v>0</v>
      </c>
      <c r="I38" s="9"/>
    </row>
    <row r="39" spans="1:9">
      <c r="A39" s="3">
        <v>9988476</v>
      </c>
      <c r="B39" s="4" t="s">
        <v>32</v>
      </c>
      <c r="C39" s="11">
        <v>28</v>
      </c>
      <c r="D39" s="12"/>
      <c r="E39" s="12"/>
      <c r="F39" s="9">
        <f>D39/C39</f>
        <v>0</v>
      </c>
      <c r="G39" s="2">
        <v>0.4</v>
      </c>
      <c r="H39" s="9">
        <f>G39*D39</f>
        <v>0</v>
      </c>
      <c r="I39" s="9"/>
    </row>
    <row r="40" spans="1:9">
      <c r="A40" s="3">
        <v>9988681</v>
      </c>
      <c r="B40" s="4" t="s">
        <v>43</v>
      </c>
      <c r="C40" s="11">
        <v>16</v>
      </c>
      <c r="D40" s="12"/>
      <c r="E40" s="12"/>
      <c r="F40" s="9">
        <f>D40/C40</f>
        <v>0</v>
      </c>
      <c r="G40" s="2">
        <v>0.18</v>
      </c>
      <c r="H40" s="9">
        <f>G40*D40</f>
        <v>0</v>
      </c>
      <c r="I40" s="9"/>
    </row>
    <row r="41" spans="1:9">
      <c r="A41" s="3">
        <v>9988438</v>
      </c>
      <c r="B41" s="4" t="s">
        <v>33</v>
      </c>
      <c r="C41" s="11">
        <v>16</v>
      </c>
      <c r="D41" s="12"/>
      <c r="E41" s="12"/>
      <c r="F41" s="9">
        <f>D41/C41</f>
        <v>0</v>
      </c>
      <c r="G41" s="2">
        <v>0.18</v>
      </c>
      <c r="H41" s="9">
        <f>G41*D41</f>
        <v>0</v>
      </c>
      <c r="I41" s="9"/>
    </row>
    <row r="42" spans="1:9">
      <c r="A42" s="3">
        <v>9988445</v>
      </c>
      <c r="B42" s="4" t="s">
        <v>34</v>
      </c>
      <c r="C42" s="11">
        <v>16</v>
      </c>
      <c r="D42" s="12"/>
      <c r="E42" s="12"/>
      <c r="F42" s="9">
        <f>D42/C42</f>
        <v>0</v>
      </c>
      <c r="G42" s="2">
        <v>0.18</v>
      </c>
      <c r="H42" s="9">
        <f>G42*D42</f>
        <v>0</v>
      </c>
      <c r="I42" s="9"/>
    </row>
    <row r="43" spans="1:9">
      <c r="A43" s="3">
        <v>9988421</v>
      </c>
      <c r="B43" s="4" t="s">
        <v>35</v>
      </c>
      <c r="C43" s="11">
        <v>16</v>
      </c>
      <c r="D43" s="12"/>
      <c r="E43" s="12"/>
      <c r="F43" s="9">
        <f>D43/C43</f>
        <v>0</v>
      </c>
      <c r="G43" s="2">
        <v>0.14000000000000001</v>
      </c>
      <c r="H43" s="9">
        <f>G43*D43</f>
        <v>0</v>
      </c>
      <c r="I43" s="9"/>
    </row>
    <row r="44" spans="1:9">
      <c r="A44" s="3">
        <v>9988674</v>
      </c>
      <c r="B44" s="4" t="s">
        <v>44</v>
      </c>
      <c r="C44" s="11">
        <v>16</v>
      </c>
      <c r="D44" s="12"/>
      <c r="E44" s="12"/>
      <c r="F44" s="9">
        <f>D44/C44</f>
        <v>0</v>
      </c>
      <c r="G44" s="2">
        <v>0.18</v>
      </c>
      <c r="H44" s="9">
        <f>D44*G44</f>
        <v>0</v>
      </c>
      <c r="I44" s="9"/>
    </row>
    <row r="45" spans="1:9">
      <c r="A45" s="19">
        <v>8444903</v>
      </c>
      <c r="B45" s="20" t="s">
        <v>62</v>
      </c>
      <c r="C45" s="11">
        <v>8</v>
      </c>
      <c r="D45" s="12"/>
      <c r="E45" s="12"/>
      <c r="F45" s="9">
        <f>D45/C45</f>
        <v>0</v>
      </c>
      <c r="G45" s="2">
        <v>0.1</v>
      </c>
      <c r="H45" s="9">
        <f>D45*G45</f>
        <v>0</v>
      </c>
      <c r="I45" s="9"/>
    </row>
    <row r="46" spans="1:9">
      <c r="A46" s="19">
        <v>8444910</v>
      </c>
      <c r="B46" s="20" t="s">
        <v>63</v>
      </c>
      <c r="C46" s="11">
        <v>8</v>
      </c>
      <c r="D46" s="12"/>
      <c r="E46" s="12"/>
      <c r="F46" s="9">
        <f>D46/C46</f>
        <v>0</v>
      </c>
      <c r="G46" s="2">
        <v>0.1</v>
      </c>
      <c r="H46" s="9">
        <f>D46*G46</f>
        <v>0</v>
      </c>
      <c r="I46" s="9"/>
    </row>
    <row r="47" spans="1:9">
      <c r="A47" s="19">
        <v>8444927</v>
      </c>
      <c r="B47" s="20" t="s">
        <v>64</v>
      </c>
      <c r="C47" s="11">
        <v>8</v>
      </c>
      <c r="D47" s="12"/>
      <c r="E47" s="12"/>
      <c r="F47" s="9">
        <f>D47/C47</f>
        <v>0</v>
      </c>
      <c r="G47" s="2">
        <v>0.1</v>
      </c>
      <c r="H47" s="9">
        <f>D47*G47</f>
        <v>0</v>
      </c>
      <c r="I47" s="9"/>
    </row>
    <row r="48" spans="1:9">
      <c r="A48" s="9"/>
      <c r="B48" s="2" t="s">
        <v>13</v>
      </c>
      <c r="C48" s="9"/>
      <c r="D48" s="12"/>
      <c r="E48" s="12"/>
      <c r="F48" s="9"/>
      <c r="G48" s="9"/>
      <c r="H48" s="4">
        <f>SUM(H4:H45)</f>
        <v>83.8</v>
      </c>
      <c r="I48" s="9"/>
    </row>
  </sheetData>
  <autoFilter ref="A3:I48" xr:uid="{1772472E-C6B4-46EF-91B3-5F1D560B8C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User</cp:lastModifiedBy>
  <dcterms:created xsi:type="dcterms:W3CDTF">2023-06-28T13:37:12Z</dcterms:created>
  <dcterms:modified xsi:type="dcterms:W3CDTF">2025-05-14T11:55:14Z</dcterms:modified>
</cp:coreProperties>
</file>