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ЭтаКнига"/>
  <xr:revisionPtr revIDLastSave="0" documentId="13_ncr:1_{86A9B049-D650-423C-90D2-3E797FDA2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Лист1!$B$4:$O$148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8" i="10" l="1"/>
  <c r="O141" i="10"/>
  <c r="O130" i="10"/>
  <c r="O124" i="10"/>
  <c r="O113" i="10"/>
  <c r="O110" i="10"/>
  <c r="O71" i="10"/>
  <c r="O70" i="10"/>
  <c r="O67" i="10"/>
  <c r="O62" i="10"/>
  <c r="O61" i="10"/>
  <c r="O59" i="10"/>
  <c r="O55" i="10"/>
  <c r="O29" i="10"/>
  <c r="O27" i="10"/>
  <c r="O23" i="10"/>
  <c r="O10" i="10"/>
  <c r="O9" i="10"/>
  <c r="O8" i="10"/>
  <c r="O7" i="10"/>
  <c r="O6" i="10"/>
  <c r="O5" i="10"/>
  <c r="N148" i="10"/>
  <c r="I38" i="10"/>
  <c r="K38" i="10" s="1"/>
  <c r="M38" i="10" s="1"/>
  <c r="F38" i="10"/>
  <c r="G38" i="10" s="1"/>
  <c r="J38" i="10" l="1"/>
  <c r="L38" i="10" s="1"/>
  <c r="I6" i="10" l="1"/>
  <c r="K6" i="10" s="1"/>
  <c r="M6" i="10" s="1"/>
  <c r="I7" i="10"/>
  <c r="K7" i="10" s="1"/>
  <c r="M7" i="10" s="1"/>
  <c r="I8" i="10"/>
  <c r="I9" i="10"/>
  <c r="I10" i="10"/>
  <c r="K10" i="10" s="1"/>
  <c r="I11" i="10"/>
  <c r="K11" i="10" s="1"/>
  <c r="I12" i="10"/>
  <c r="K12" i="10" s="1"/>
  <c r="M12" i="10" s="1"/>
  <c r="I13" i="10"/>
  <c r="K13" i="10" s="1"/>
  <c r="I14" i="10"/>
  <c r="K14" i="10" s="1"/>
  <c r="I15" i="10"/>
  <c r="K15" i="10" s="1"/>
  <c r="M15" i="10" s="1"/>
  <c r="I16" i="10"/>
  <c r="K16" i="10" s="1"/>
  <c r="M16" i="10" s="1"/>
  <c r="I17" i="10"/>
  <c r="K17" i="10" s="1"/>
  <c r="M17" i="10" s="1"/>
  <c r="I18" i="10"/>
  <c r="K18" i="10" s="1"/>
  <c r="M18" i="10" s="1"/>
  <c r="I19" i="10"/>
  <c r="K19" i="10" s="1"/>
  <c r="M19" i="10" s="1"/>
  <c r="I20" i="10"/>
  <c r="I21" i="10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M27" i="10" s="1"/>
  <c r="I28" i="10"/>
  <c r="K28" i="10" s="1"/>
  <c r="M28" i="10" s="1"/>
  <c r="I29" i="10"/>
  <c r="K29" i="10" s="1"/>
  <c r="M29" i="10" s="1"/>
  <c r="I30" i="10"/>
  <c r="K30" i="10" s="1"/>
  <c r="M30" i="10" s="1"/>
  <c r="I31" i="10"/>
  <c r="K31" i="10" s="1"/>
  <c r="M31" i="10" s="1"/>
  <c r="I32" i="10"/>
  <c r="I33" i="10"/>
  <c r="I34" i="10"/>
  <c r="K34" i="10" s="1"/>
  <c r="I35" i="10"/>
  <c r="K35" i="10" s="1"/>
  <c r="I36" i="10"/>
  <c r="K36" i="10" s="1"/>
  <c r="I37" i="10"/>
  <c r="K37" i="10" s="1"/>
  <c r="I39" i="10"/>
  <c r="K39" i="10" s="1"/>
  <c r="I40" i="10"/>
  <c r="K40" i="10" s="1"/>
  <c r="M40" i="10" s="1"/>
  <c r="I41" i="10"/>
  <c r="K41" i="10" s="1"/>
  <c r="M41" i="10" s="1"/>
  <c r="I42" i="10"/>
  <c r="K42" i="10" s="1"/>
  <c r="I43" i="10"/>
  <c r="K43" i="10" s="1"/>
  <c r="M43" i="10" s="1"/>
  <c r="I44" i="10"/>
  <c r="K44" i="10" s="1"/>
  <c r="M44" i="10" s="1"/>
  <c r="I45" i="10"/>
  <c r="I46" i="10"/>
  <c r="I47" i="10"/>
  <c r="K47" i="10" s="1"/>
  <c r="I48" i="10"/>
  <c r="K48" i="10" s="1"/>
  <c r="I49" i="10"/>
  <c r="K49" i="10" s="1"/>
  <c r="I50" i="10"/>
  <c r="K50" i="10" s="1"/>
  <c r="M50" i="10" s="1"/>
  <c r="I51" i="10"/>
  <c r="K51" i="10" s="1"/>
  <c r="M51" i="10" s="1"/>
  <c r="I52" i="10"/>
  <c r="K52" i="10" s="1"/>
  <c r="M52" i="10" s="1"/>
  <c r="I53" i="10"/>
  <c r="K53" i="10" s="1"/>
  <c r="M53" i="10" s="1"/>
  <c r="I54" i="10"/>
  <c r="K54" i="10" s="1"/>
  <c r="M54" i="10" s="1"/>
  <c r="I55" i="10"/>
  <c r="K55" i="10" s="1"/>
  <c r="M55" i="10" s="1"/>
  <c r="I56" i="10"/>
  <c r="K56" i="10" s="1"/>
  <c r="I57" i="10"/>
  <c r="K57" i="10" s="1"/>
  <c r="I58" i="10"/>
  <c r="K58" i="10" s="1"/>
  <c r="I59" i="10"/>
  <c r="K59" i="10" s="1"/>
  <c r="M59" i="10" s="1"/>
  <c r="I60" i="10"/>
  <c r="K60" i="10" s="1"/>
  <c r="M60" i="10" s="1"/>
  <c r="I61" i="10"/>
  <c r="K61" i="10" s="1"/>
  <c r="I62" i="10"/>
  <c r="K62" i="10" s="1"/>
  <c r="M62" i="10" s="1"/>
  <c r="I63" i="10"/>
  <c r="K63" i="10" s="1"/>
  <c r="M63" i="10" s="1"/>
  <c r="I64" i="10"/>
  <c r="K64" i="10" s="1"/>
  <c r="M64" i="10" s="1"/>
  <c r="I65" i="10"/>
  <c r="I66" i="10"/>
  <c r="K66" i="10" s="1"/>
  <c r="I67" i="10"/>
  <c r="K67" i="10" s="1"/>
  <c r="I68" i="10"/>
  <c r="K68" i="10" s="1"/>
  <c r="I69" i="10"/>
  <c r="K69" i="10" s="1"/>
  <c r="I70" i="10"/>
  <c r="K70" i="10" s="1"/>
  <c r="M70" i="10" s="1"/>
  <c r="I71" i="10"/>
  <c r="K71" i="10" s="1"/>
  <c r="I72" i="10"/>
  <c r="K72" i="10" s="1"/>
  <c r="M72" i="10" s="1"/>
  <c r="I73" i="10"/>
  <c r="K73" i="10" s="1"/>
  <c r="M73" i="10" s="1"/>
  <c r="I74" i="10"/>
  <c r="K74" i="10" s="1"/>
  <c r="M74" i="10" s="1"/>
  <c r="I75" i="10"/>
  <c r="K75" i="10" s="1"/>
  <c r="M75" i="10" s="1"/>
  <c r="I76" i="10"/>
  <c r="I77" i="10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K85" i="10" s="1"/>
  <c r="I86" i="10"/>
  <c r="K86" i="10" s="1"/>
  <c r="M86" i="10" s="1"/>
  <c r="I87" i="10"/>
  <c r="K87" i="10" s="1"/>
  <c r="M87" i="10" s="1"/>
  <c r="I88" i="10"/>
  <c r="I89" i="10"/>
  <c r="I90" i="10"/>
  <c r="K90" i="10" s="1"/>
  <c r="I91" i="10"/>
  <c r="K91" i="10" s="1"/>
  <c r="M91" i="10" s="1"/>
  <c r="I92" i="10"/>
  <c r="K92" i="10" s="1"/>
  <c r="I93" i="10"/>
  <c r="K93" i="10" s="1"/>
  <c r="I94" i="10"/>
  <c r="K94" i="10" s="1"/>
  <c r="I95" i="10"/>
  <c r="K95" i="10" s="1"/>
  <c r="M95" i="10" s="1"/>
  <c r="I96" i="10"/>
  <c r="K96" i="10" s="1"/>
  <c r="M96" i="10" s="1"/>
  <c r="I97" i="10"/>
  <c r="K97" i="10" s="1"/>
  <c r="M97" i="10" s="1"/>
  <c r="I98" i="10"/>
  <c r="I99" i="10"/>
  <c r="I100" i="10"/>
  <c r="K100" i="10" s="1"/>
  <c r="I101" i="10"/>
  <c r="K101" i="10" s="1"/>
  <c r="I102" i="10"/>
  <c r="K102" i="10" s="1"/>
  <c r="I103" i="10"/>
  <c r="K103" i="10" s="1"/>
  <c r="I104" i="10"/>
  <c r="K104" i="10" s="1"/>
  <c r="M104" i="10" s="1"/>
  <c r="I105" i="10"/>
  <c r="K105" i="10" s="1"/>
  <c r="M105" i="10" s="1"/>
  <c r="I106" i="10"/>
  <c r="K106" i="10" s="1"/>
  <c r="M106" i="10" s="1"/>
  <c r="I107" i="10"/>
  <c r="K107" i="10" s="1"/>
  <c r="I108" i="10"/>
  <c r="I109" i="10"/>
  <c r="K109" i="10" s="1"/>
  <c r="I110" i="10"/>
  <c r="K110" i="10" s="1"/>
  <c r="I111" i="10"/>
  <c r="K111" i="10" s="1"/>
  <c r="I112" i="10"/>
  <c r="K112" i="10" s="1"/>
  <c r="I113" i="10"/>
  <c r="K113" i="10" s="1"/>
  <c r="I114" i="10"/>
  <c r="K114" i="10" s="1"/>
  <c r="I115" i="10"/>
  <c r="K115" i="10" s="1"/>
  <c r="M115" i="10" s="1"/>
  <c r="I116" i="10"/>
  <c r="K116" i="10" s="1"/>
  <c r="M116" i="10" s="1"/>
  <c r="I117" i="10"/>
  <c r="K117" i="10" s="1"/>
  <c r="I118" i="10"/>
  <c r="K118" i="10" s="1"/>
  <c r="I119" i="10"/>
  <c r="K119" i="10" s="1"/>
  <c r="I120" i="10"/>
  <c r="I121" i="10"/>
  <c r="K121" i="10" s="1"/>
  <c r="I122" i="10"/>
  <c r="K122" i="10" s="1"/>
  <c r="I123" i="10"/>
  <c r="K123" i="10" s="1"/>
  <c r="I124" i="10"/>
  <c r="K124" i="10" s="1"/>
  <c r="I125" i="10"/>
  <c r="K125" i="10" s="1"/>
  <c r="I126" i="10"/>
  <c r="K126" i="10" s="1"/>
  <c r="I127" i="10"/>
  <c r="K127" i="10" s="1"/>
  <c r="I128" i="10"/>
  <c r="K128" i="10" s="1"/>
  <c r="I129" i="10"/>
  <c r="K129" i="10" s="1"/>
  <c r="I130" i="10"/>
  <c r="K130" i="10" s="1"/>
  <c r="I131" i="10"/>
  <c r="K131" i="10" s="1"/>
  <c r="M131" i="10" s="1"/>
  <c r="I132" i="10"/>
  <c r="I133" i="10"/>
  <c r="K133" i="10" s="1"/>
  <c r="I134" i="10"/>
  <c r="K134" i="10" s="1"/>
  <c r="I135" i="10"/>
  <c r="K135" i="10" s="1"/>
  <c r="I136" i="10"/>
  <c r="K136" i="10" s="1"/>
  <c r="I137" i="10"/>
  <c r="K137" i="10" s="1"/>
  <c r="I138" i="10"/>
  <c r="K138" i="10" s="1"/>
  <c r="M138" i="10" s="1"/>
  <c r="I139" i="10"/>
  <c r="K139" i="10" s="1"/>
  <c r="M139" i="10" s="1"/>
  <c r="I140" i="10"/>
  <c r="K140" i="10" s="1"/>
  <c r="M140" i="10" s="1"/>
  <c r="I141" i="10"/>
  <c r="K141" i="10" s="1"/>
  <c r="I142" i="10"/>
  <c r="K142" i="10" s="1"/>
  <c r="I143" i="10"/>
  <c r="K143" i="10" s="1"/>
  <c r="M143" i="10" s="1"/>
  <c r="I144" i="10"/>
  <c r="I145" i="10"/>
  <c r="K145" i="10" s="1"/>
  <c r="M145" i="10" s="1"/>
  <c r="I146" i="10"/>
  <c r="K146" i="10" s="1"/>
  <c r="M146" i="10" s="1"/>
  <c r="I147" i="10"/>
  <c r="K147" i="10" s="1"/>
  <c r="I5" i="10"/>
  <c r="K5" i="10" s="1"/>
  <c r="G6" i="10"/>
  <c r="G7" i="10"/>
  <c r="G8" i="10"/>
  <c r="G9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5" i="10"/>
  <c r="J97" i="10" l="1"/>
  <c r="J121" i="10"/>
  <c r="L121" i="10" s="1"/>
  <c r="J22" i="10"/>
  <c r="J133" i="10"/>
  <c r="L133" i="10" s="1"/>
  <c r="J143" i="10"/>
  <c r="L143" i="10" s="1"/>
  <c r="J107" i="10"/>
  <c r="L107" i="10" s="1"/>
  <c r="J7" i="10"/>
  <c r="J78" i="10"/>
  <c r="L78" i="10" s="1"/>
  <c r="J119" i="10"/>
  <c r="L119" i="10" s="1"/>
  <c r="J130" i="10"/>
  <c r="L130" i="10" s="1"/>
  <c r="J87" i="10"/>
  <c r="L87" i="10" s="1"/>
  <c r="J75" i="10"/>
  <c r="L75" i="10" s="1"/>
  <c r="J64" i="10"/>
  <c r="L64" i="10" s="1"/>
  <c r="J55" i="10"/>
  <c r="J44" i="10"/>
  <c r="J31" i="10"/>
  <c r="L31" i="10" s="1"/>
  <c r="J19" i="10"/>
  <c r="L19" i="10" s="1"/>
  <c r="J6" i="10"/>
  <c r="J66" i="10"/>
  <c r="L66" i="10" s="1"/>
  <c r="J142" i="10"/>
  <c r="L142" i="10" s="1"/>
  <c r="J118" i="10"/>
  <c r="L118" i="10" s="1"/>
  <c r="J129" i="10"/>
  <c r="L129" i="10" s="1"/>
  <c r="J105" i="10"/>
  <c r="L105" i="10" s="1"/>
  <c r="J96" i="10"/>
  <c r="L96" i="10" s="1"/>
  <c r="J86" i="10"/>
  <c r="J74" i="10"/>
  <c r="J63" i="10"/>
  <c r="L63" i="10" s="1"/>
  <c r="J54" i="10"/>
  <c r="L54" i="10" s="1"/>
  <c r="J43" i="10"/>
  <c r="L43" i="10" s="1"/>
  <c r="J30" i="10"/>
  <c r="L30" i="10" s="1"/>
  <c r="J18" i="10"/>
  <c r="L18" i="10" s="1"/>
  <c r="J34" i="10"/>
  <c r="L34" i="10" s="1"/>
  <c r="J131" i="10"/>
  <c r="L131" i="10" s="1"/>
  <c r="J106" i="10"/>
  <c r="L106" i="10" s="1"/>
  <c r="J141" i="10"/>
  <c r="L141" i="10" s="1"/>
  <c r="J117" i="10"/>
  <c r="L117" i="10" s="1"/>
  <c r="J104" i="10"/>
  <c r="J85" i="10"/>
  <c r="L85" i="10" s="1"/>
  <c r="J73" i="10"/>
  <c r="J62" i="10"/>
  <c r="L62" i="10" s="1"/>
  <c r="J53" i="10"/>
  <c r="L53" i="10" s="1"/>
  <c r="J42" i="10"/>
  <c r="L42" i="10" s="1"/>
  <c r="J29" i="10"/>
  <c r="L29" i="10" s="1"/>
  <c r="J17" i="10"/>
  <c r="L17" i="10" s="1"/>
  <c r="J128" i="10"/>
  <c r="L128" i="10" s="1"/>
  <c r="J72" i="10"/>
  <c r="L72" i="10" s="1"/>
  <c r="J16" i="10"/>
  <c r="L16" i="10" s="1"/>
  <c r="J61" i="10"/>
  <c r="L61" i="10" s="1"/>
  <c r="J139" i="10"/>
  <c r="L139" i="10" s="1"/>
  <c r="J41" i="10"/>
  <c r="L41" i="10" s="1"/>
  <c r="J113" i="10"/>
  <c r="L113" i="10" s="1"/>
  <c r="J101" i="10"/>
  <c r="L101" i="10" s="1"/>
  <c r="J94" i="10"/>
  <c r="L94" i="10" s="1"/>
  <c r="J82" i="10"/>
  <c r="L82" i="10" s="1"/>
  <c r="J115" i="10"/>
  <c r="L115" i="10" s="1"/>
  <c r="J52" i="10"/>
  <c r="L52" i="10" s="1"/>
  <c r="J116" i="10"/>
  <c r="L116" i="10" s="1"/>
  <c r="J84" i="10"/>
  <c r="L84" i="10" s="1"/>
  <c r="J140" i="10"/>
  <c r="L140" i="10" s="1"/>
  <c r="J127" i="10"/>
  <c r="L127" i="10" s="1"/>
  <c r="J103" i="10"/>
  <c r="L103" i="10" s="1"/>
  <c r="J28" i="10"/>
  <c r="L28" i="10" s="1"/>
  <c r="J146" i="10"/>
  <c r="L146" i="10" s="1"/>
  <c r="J110" i="10"/>
  <c r="L110" i="10" s="1"/>
  <c r="J79" i="10"/>
  <c r="L79" i="10" s="1"/>
  <c r="J35" i="10"/>
  <c r="L35" i="10" s="1"/>
  <c r="L74" i="10"/>
  <c r="J126" i="10"/>
  <c r="L126" i="10" s="1"/>
  <c r="J60" i="10"/>
  <c r="L60" i="10" s="1"/>
  <c r="J51" i="10"/>
  <c r="L51" i="10" s="1"/>
  <c r="J40" i="10"/>
  <c r="L40" i="10" s="1"/>
  <c r="J27" i="10"/>
  <c r="L27" i="10" s="1"/>
  <c r="J15" i="10"/>
  <c r="L15" i="10" s="1"/>
  <c r="J95" i="10"/>
  <c r="L95" i="10" s="1"/>
  <c r="J70" i="10"/>
  <c r="L70" i="10" s="1"/>
  <c r="J59" i="10"/>
  <c r="L59" i="10" s="1"/>
  <c r="J50" i="10"/>
  <c r="L50" i="10" s="1"/>
  <c r="J39" i="10"/>
  <c r="L39" i="10" s="1"/>
  <c r="J26" i="10"/>
  <c r="L26" i="10" s="1"/>
  <c r="J14" i="10"/>
  <c r="L14" i="10" s="1"/>
  <c r="J9" i="10"/>
  <c r="J83" i="10"/>
  <c r="L83" i="10" s="1"/>
  <c r="J114" i="10"/>
  <c r="L114" i="10" s="1"/>
  <c r="J125" i="10"/>
  <c r="L125" i="10" s="1"/>
  <c r="J111" i="10"/>
  <c r="L111" i="10" s="1"/>
  <c r="J92" i="10"/>
  <c r="L92" i="10" s="1"/>
  <c r="J80" i="10"/>
  <c r="L80" i="10" s="1"/>
  <c r="J68" i="10"/>
  <c r="L68" i="10" s="1"/>
  <c r="J57" i="10"/>
  <c r="L57" i="10" s="1"/>
  <c r="J36" i="10"/>
  <c r="L36" i="10" s="1"/>
  <c r="J24" i="10"/>
  <c r="L24" i="10" s="1"/>
  <c r="J12" i="10"/>
  <c r="L12" i="10" s="1"/>
  <c r="J102" i="10"/>
  <c r="L102" i="10" s="1"/>
  <c r="J135" i="10"/>
  <c r="L135" i="10" s="1"/>
  <c r="J71" i="10"/>
  <c r="L71" i="10" s="1"/>
  <c r="J138" i="10"/>
  <c r="L138" i="10" s="1"/>
  <c r="J137" i="10"/>
  <c r="L137" i="10" s="1"/>
  <c r="J145" i="10"/>
  <c r="L145" i="10" s="1"/>
  <c r="J109" i="10"/>
  <c r="L109" i="10" s="1"/>
  <c r="J67" i="10"/>
  <c r="L67" i="10" s="1"/>
  <c r="J23" i="10"/>
  <c r="L23" i="10" s="1"/>
  <c r="J11" i="10"/>
  <c r="L11" i="10" s="1"/>
  <c r="J134" i="10"/>
  <c r="L134" i="10" s="1"/>
  <c r="J56" i="10"/>
  <c r="L56" i="10" s="1"/>
  <c r="L104" i="10"/>
  <c r="L73" i="10"/>
  <c r="J47" i="10"/>
  <c r="L47" i="10" s="1"/>
  <c r="J48" i="10"/>
  <c r="L48" i="10" s="1"/>
  <c r="J136" i="10"/>
  <c r="L136" i="10" s="1"/>
  <c r="J93" i="10"/>
  <c r="L93" i="10" s="1"/>
  <c r="J81" i="10"/>
  <c r="L81" i="10" s="1"/>
  <c r="J69" i="10"/>
  <c r="L69" i="10" s="1"/>
  <c r="J58" i="10"/>
  <c r="L58" i="10" s="1"/>
  <c r="J49" i="10"/>
  <c r="L49" i="10" s="1"/>
  <c r="J37" i="10"/>
  <c r="L37" i="10" s="1"/>
  <c r="J25" i="10"/>
  <c r="L25" i="10" s="1"/>
  <c r="J13" i="10"/>
  <c r="L13" i="10" s="1"/>
  <c r="J98" i="10"/>
  <c r="J88" i="10"/>
  <c r="J76" i="10"/>
  <c r="J65" i="10"/>
  <c r="J45" i="10"/>
  <c r="J32" i="10"/>
  <c r="J20" i="10"/>
  <c r="J8" i="10"/>
  <c r="J144" i="10"/>
  <c r="J120" i="10"/>
  <c r="J89" i="10"/>
  <c r="J5" i="10"/>
  <c r="L5" i="10" s="1"/>
  <c r="J100" i="10"/>
  <c r="L100" i="10" s="1"/>
  <c r="J123" i="10"/>
  <c r="L123" i="10" s="1"/>
  <c r="J91" i="10"/>
  <c r="L91" i="10" s="1"/>
  <c r="J108" i="10"/>
  <c r="J77" i="10"/>
  <c r="J46" i="10"/>
  <c r="J21" i="10"/>
  <c r="J90" i="10"/>
  <c r="L90" i="10" s="1"/>
  <c r="J112" i="10"/>
  <c r="L112" i="10" s="1"/>
  <c r="J132" i="10"/>
  <c r="J99" i="10"/>
  <c r="J33" i="10"/>
  <c r="J122" i="10"/>
  <c r="L122" i="10" s="1"/>
  <c r="J124" i="10"/>
  <c r="L124" i="10" s="1"/>
  <c r="M119" i="10"/>
  <c r="M101" i="10"/>
  <c r="M26" i="10"/>
  <c r="M107" i="10"/>
  <c r="M94" i="10"/>
  <c r="M13" i="10"/>
  <c r="M113" i="10"/>
  <c r="M39" i="10"/>
  <c r="M112" i="10"/>
  <c r="M69" i="10"/>
  <c r="M25" i="10"/>
  <c r="M147" i="10"/>
  <c r="M135" i="10"/>
  <c r="M123" i="10"/>
  <c r="M111" i="10"/>
  <c r="M92" i="10"/>
  <c r="M80" i="10"/>
  <c r="M68" i="10"/>
  <c r="M57" i="10"/>
  <c r="M36" i="10"/>
  <c r="M24" i="10"/>
  <c r="M137" i="10"/>
  <c r="M124" i="10"/>
  <c r="M81" i="10"/>
  <c r="M49" i="10"/>
  <c r="M134" i="10"/>
  <c r="M110" i="10"/>
  <c r="M79" i="10"/>
  <c r="M67" i="10"/>
  <c r="M56" i="10"/>
  <c r="M48" i="10"/>
  <c r="M35" i="10"/>
  <c r="M23" i="10"/>
  <c r="M11" i="10"/>
  <c r="M125" i="10"/>
  <c r="M136" i="10"/>
  <c r="M100" i="10"/>
  <c r="M58" i="10"/>
  <c r="M133" i="10"/>
  <c r="M121" i="10"/>
  <c r="M109" i="10"/>
  <c r="M90" i="10"/>
  <c r="M78" i="10"/>
  <c r="M66" i="10"/>
  <c r="M47" i="10"/>
  <c r="M34" i="10"/>
  <c r="L22" i="10"/>
  <c r="M22" i="10"/>
  <c r="M10" i="10"/>
  <c r="M82" i="10"/>
  <c r="M5" i="10"/>
  <c r="M93" i="10"/>
  <c r="M37" i="10"/>
  <c r="M122" i="10"/>
  <c r="L86" i="10"/>
  <c r="K144" i="10"/>
  <c r="K132" i="10"/>
  <c r="K120" i="10"/>
  <c r="K108" i="10"/>
  <c r="M108" i="10" s="1"/>
  <c r="K99" i="10"/>
  <c r="K89" i="10"/>
  <c r="K77" i="10"/>
  <c r="K46" i="10"/>
  <c r="K33" i="10"/>
  <c r="K21" i="10"/>
  <c r="K9" i="10"/>
  <c r="M128" i="10"/>
  <c r="M85" i="10"/>
  <c r="M42" i="10"/>
  <c r="J147" i="10"/>
  <c r="L147" i="10" s="1"/>
  <c r="K98" i="10"/>
  <c r="K88" i="10"/>
  <c r="K76" i="10"/>
  <c r="K65" i="10"/>
  <c r="K45" i="10"/>
  <c r="K32" i="10"/>
  <c r="K20" i="10"/>
  <c r="K8" i="10"/>
  <c r="M127" i="10"/>
  <c r="M103" i="10"/>
  <c r="M84" i="10"/>
  <c r="M61" i="10"/>
  <c r="M126" i="10"/>
  <c r="M114" i="10"/>
  <c r="M102" i="10"/>
  <c r="M83" i="10"/>
  <c r="M71" i="10"/>
  <c r="M14" i="10"/>
  <c r="L44" i="10"/>
  <c r="L97" i="10"/>
  <c r="L55" i="10"/>
  <c r="M142" i="10"/>
  <c r="M130" i="10"/>
  <c r="M118" i="10"/>
  <c r="M141" i="10"/>
  <c r="M129" i="10"/>
  <c r="M117" i="10"/>
  <c r="L108" i="10" l="1"/>
  <c r="M32" i="10"/>
  <c r="L32" i="10"/>
  <c r="L45" i="10"/>
  <c r="M45" i="10"/>
  <c r="L99" i="10"/>
  <c r="M99" i="10"/>
  <c r="M65" i="10"/>
  <c r="L65" i="10"/>
  <c r="M76" i="10"/>
  <c r="L76" i="10"/>
  <c r="L144" i="10"/>
  <c r="M144" i="10"/>
  <c r="L88" i="10"/>
  <c r="M88" i="10"/>
  <c r="M77" i="10"/>
  <c r="L77" i="10"/>
  <c r="M20" i="10"/>
  <c r="L20" i="10"/>
  <c r="L9" i="10"/>
  <c r="M9" i="10"/>
  <c r="M21" i="10"/>
  <c r="L21" i="10"/>
  <c r="L98" i="10"/>
  <c r="M98" i="10"/>
  <c r="M33" i="10"/>
  <c r="L33" i="10"/>
  <c r="M120" i="10"/>
  <c r="L120" i="10"/>
  <c r="L46" i="10"/>
  <c r="M46" i="10"/>
  <c r="L8" i="10"/>
  <c r="M8" i="10"/>
  <c r="L89" i="10"/>
  <c r="M89" i="10"/>
  <c r="L132" i="10"/>
  <c r="M132" i="10"/>
  <c r="F10" i="10" l="1"/>
  <c r="G10" i="10" s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F88CE23E-EFD9-4CB8-B0F4-CC864DA9234B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9" authorId="0" shapeId="0" xr:uid="{E7C3BE41-4027-48F4-9F08-E34FB1DFE979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<sst xmlns="http://schemas.openxmlformats.org/spreadsheetml/2006/main" count="159" uniqueCount="158">
  <si>
    <t>Наименование</t>
  </si>
  <si>
    <t>Длинный код</t>
  </si>
  <si>
    <t>SCU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</si>
  <si>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</si>
  <si>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</si>
  <si>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</si>
  <si>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</si>
  <si>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</si>
  <si>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</si>
  <si>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</si>
  <si>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</si>
  <si>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</si>
  <si>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</si>
  <si>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</si>
  <si>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</si>
  <si>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ВРЕМЯ ОКРОШКИ Папа может вар п/о</t>
  </si>
  <si>
    <t>ВРЕМЯ ОКРОШКИ Папа может вар п/о 0.4кг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</si>
  <si>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</si>
  <si>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</si>
  <si>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</si>
  <si>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</si>
  <si>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</si>
  <si>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</si>
  <si>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</si>
  <si>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</si>
  <si>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</si>
  <si>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</si>
  <si>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</si>
  <si>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</si>
  <si>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</si>
  <si>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</si>
  <si>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</si>
  <si>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</si>
  <si>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</si>
  <si>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</si>
  <si>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</si>
  <si>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СЕМЕЙНАЯ вар п/о</t>
  </si>
  <si>
    <t>ДОКТОРСКАЯ ОРИГИНАЛЬНАЯ вар ц/о в/у_45с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</si>
  <si>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</si>
  <si>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</si>
  <si>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</si>
  <si>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</si>
  <si>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</si>
  <si>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</si>
  <si>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</si>
  <si>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</si>
  <si>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</si>
  <si>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</si>
  <si>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</si>
  <si>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ВЕТЧ.РУБЛЕНАЯ ПМ в/у срез 0.3кг 6шт.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</si>
  <si>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</si>
  <si>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</si>
  <si>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</si>
  <si>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</si>
  <si>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</si>
  <si>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</si>
  <si>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</si>
  <si>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</si>
  <si>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</si>
  <si>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ВЕНСКАЯ САЛЯМИ п/к в/у 0.66кг 8шт.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</si>
  <si>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</si>
  <si>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</si>
  <si>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</si>
  <si>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</si>
  <si>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</si>
  <si>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</si>
  <si>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</si>
  <si>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0.84кг</t>
  </si>
  <si>
    <t>СЕРВЕЛАТ КРЕМЛЕВСКИЙ в/к в/у 0.33кг 8шт.</t>
  </si>
  <si>
    <t>СЕРВЕЛАТ КРЕМЛЕВСКИЙ в/к в/у 0.66кг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</si>
  <si>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</si>
  <si>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</si>
  <si>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</si>
  <si>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</si>
  <si>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</si>
  <si>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</si>
  <si>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</si>
  <si>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</si>
  <si>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</si>
  <si>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</si>
  <si>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ДЛЯ КУЛИНАРИИ с/к с/н мгс 1*2_HRC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</si>
  <si>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</si>
  <si>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</si>
  <si>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</si>
  <si>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</si>
  <si>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</si>
  <si>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ПЕППЕРОНИ с/к с/н мгс 1*2_HRC</t>
  </si>
  <si>
    <t>ПОСОЛЬСКАЯ ПМ с/к с/н в/у 1/100 10шт.</t>
  </si>
  <si>
    <t>САЛЯМИ МЕЛКОЗЕРНЕНАЯ с/к в/у 1/120_60с</t>
  </si>
  <si>
    <t>САЛЬЧИЧОН ПРЕМИУМ с/к с/н мгс 1/70 14шт.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</si>
  <si>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</si>
  <si>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</si>
  <si>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</si>
  <si>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</si>
  <si>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</si>
  <si>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</si>
  <si>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</si>
  <si>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</si>
  <si>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</si>
  <si>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</si>
  <si>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</si>
  <si>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</si>
  <si>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</si>
  <si>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</si>
  <si>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</si>
  <si>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</si>
  <si>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</si>
  <si>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</si>
  <si>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</si>
  <si>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БРАУНШВЕЙГСКАЯ ГОСТ с/к в/у 1/220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</si>
  <si>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</si>
  <si>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</si>
  <si>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</si>
  <si>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</si>
  <si>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</si>
  <si>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</si>
  <si>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</si>
  <si>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ШПИКАЧКИ СОЧНЫЕ ПМ сар б/о мгс 0.4кг_45с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</si>
  <si>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</si>
  <si>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</si>
  <si>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</si>
  <si>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</si>
  <si>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</si>
  <si>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</si>
  <si>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</si>
  <si>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</si>
  <si>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</si>
  <si>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</si>
  <si>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</si>
  <si>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МЯСНИКС ПМ сос б/о мгс 1/160 10шт.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</si>
  <si>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</si>
  <si>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</si>
  <si>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</si>
  <si>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</si>
  <si>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</si>
  <si>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</si>
  <si>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</si>
  <si>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</si>
  <si>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</si>
  <si>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</si>
  <si>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</si>
  <si>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СОЧНЫЕ ПМ сос п/о мгс 1.5*4_50с</t>
  </si>
  <si>
    <t>СОЧНЫЕ ПМ сос п/о в/у 1/350 8шт_50с</t>
  </si>
  <si>
    <t>СОЧНЫЙ ГРИЛЬ ПМ сос п/о мгс 0.41кг 8шт.</t>
  </si>
  <si>
    <t>СОЧНЫЙ ГРИЛЬ ПМ сос п/о мгс 1.5*4_Маяк</t>
  </si>
  <si>
    <t>СУПЕР СЫТНЫЕ ПМ сос п/о мгс 0.6кг 8шт.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</si>
  <si>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</si>
  <si>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</si>
  <si>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</si>
  <si>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ФИЛЕЙНЫЕ Папа может сос ц/о мгс 0.72*4</t>
  </si>
  <si>
    <t>ШАШЛЫК ИЗ СВИНИНЫ зам.</t>
  </si>
  <si>
    <t>Цена отгрузки кг</t>
  </si>
  <si>
    <t>Новое Время входная цена кг</t>
  </si>
  <si>
    <t>Коровино</t>
  </si>
  <si>
    <t>РУССКАЯ ОРИГИНАЛЬНАЯ вар ц/о в/у_45с</t>
  </si>
  <si>
    <t>Заказ</t>
  </si>
  <si>
    <t>Итого</t>
  </si>
  <si>
    <t>Заказ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</si>
</sst>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3" fontId="0" fillId="0" borderId="0" xfId="0" applyNumberFormat="1"/>
    <xf numFmtId="2" fontId="0" fillId="3" borderId="1" xfId="0" applyNumberFormat="1" applyFill="1" applyBorder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0" fillId="3" borderId="0" xfId="0" applyFill="1"/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8000000}"/>
    <cellStyle name="Финансовый 2" xfId="4" xr:uid="{00000000-0005-0000-0000-00000A000000}"/>
    <cellStyle name="Финансовый 3" xfId="3" xr:uid="{00000000-0005-0000-0000-00000B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A7D3-5EDC-4169-8506-FB87ADD92FD6}">
  <sheetPr filterMode="1"/>
  <dimension ref="A1:P148"/>
  <sheetViews>
    <sheetView tabSelected="1" zoomScale="70" zoomScaleNormal="70" workbookViewId="0">
      <selection activeCell="U8" sqref="U8"/>
    </sheetView>
  </sheetViews>
  <sheetFormatPr defaultRowHeight="15" x14ac:dyDescent="0.25"/>
  <cols>
    <col min="2" max="2" width="26" customWidth="1"/>
    <col min="3" max="3" width="32.5703125" customWidth="1"/>
    <col min="4" max="4" width="69.7109375" bestFit="1" customWidth="1"/>
    <col min="5" max="5" width="12.85546875" customWidth="1"/>
    <col min="6" max="7" width="23.28515625" customWidth="1"/>
    <col min="8" max="8" width="39.42578125" hidden="1" customWidth="1"/>
    <col min="9" max="9" width="47.28515625" hidden="1" customWidth="1"/>
    <col min="10" max="10" width="17.7109375" hidden="1" customWidth="1"/>
    <col min="11" max="11" width="18.42578125" hidden="1" customWidth="1"/>
    <col min="12" max="12" width="22.28515625" hidden="1" customWidth="1"/>
    <col min="13" max="13" width="19.42578125" hidden="1" customWidth="1"/>
    <col min="14" max="14" width="27.7109375" customWidth="1"/>
    <col min="15" max="15" width="25.7109375" customWidth="1"/>
  </cols>
  <sheetData>
    <row r="1" spans="2:16" ht="15.75" thickBot="1" x14ac:dyDescent="0.3"/>
    <row r="2" spans="2:16" ht="21" x14ac:dyDescent="0.25">
      <c r="B2" s="18" t="s">
        <v>2</v>
      </c>
      <c r="C2" s="20" t="s">
        <v>1</v>
      </c>
      <c r="D2" s="16" t="s">
        <v>0</v>
      </c>
      <c r="E2" s="10"/>
      <c r="F2" s="16" t="s">
        <v>8</v>
      </c>
      <c r="G2" s="16" t="s">
        <v>151</v>
      </c>
      <c r="H2" s="16" t="s">
        <v>9</v>
      </c>
      <c r="I2" s="16" t="s">
        <v>152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157</v>
      </c>
      <c r="O2" s="16" t="s">
        <v>155</v>
      </c>
    </row>
    <row r="3" spans="2:16" ht="21.75" thickBot="1" x14ac:dyDescent="0.3">
      <c r="B3" s="19"/>
      <c r="C3" s="21"/>
      <c r="D3" s="17"/>
      <c r="E3" s="11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16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6" ht="21" x14ac:dyDescent="0.25">
      <c r="B5" s="1">
        <v>4063</v>
      </c>
      <c r="C5" s="2">
        <v>1001012484063</v>
      </c>
      <c r="D5" s="3" t="s">
        <v>4</v>
      </c>
      <c r="E5" s="3">
        <v>1</v>
      </c>
      <c r="F5" s="6">
        <v>235</v>
      </c>
      <c r="G5" s="9">
        <f t="shared" ref="G5:G38" si="0">F5/E5</f>
        <v>235</v>
      </c>
      <c r="H5" s="6">
        <v>227.31</v>
      </c>
      <c r="I5" s="9">
        <f t="shared" ref="I5:I38" si="1">H5/E5</f>
        <v>227.31</v>
      </c>
      <c r="J5" s="6">
        <f t="shared" ref="J5:J38" si="2">G5-I5</f>
        <v>7.6899999999999977</v>
      </c>
      <c r="K5" s="6">
        <f>I5*15%</f>
        <v>34.096499999999999</v>
      </c>
      <c r="L5" s="6">
        <f>K5-J5</f>
        <v>26.406500000000001</v>
      </c>
      <c r="M5" s="7">
        <f>K5/I5</f>
        <v>0.15</v>
      </c>
      <c r="N5" s="6">
        <v>461.7</v>
      </c>
      <c r="O5">
        <f>ROUND(N5/E5,0)</f>
        <v>462</v>
      </c>
    </row>
    <row r="6" spans="2:16" ht="21" x14ac:dyDescent="0.25">
      <c r="B6" s="1">
        <v>5544</v>
      </c>
      <c r="C6" s="2">
        <v>1001051875544</v>
      </c>
      <c r="D6" s="3" t="s">
        <v>3</v>
      </c>
      <c r="E6" s="3">
        <v>1</v>
      </c>
      <c r="F6" s="6">
        <v>350</v>
      </c>
      <c r="G6" s="9">
        <f t="shared" si="0"/>
        <v>350</v>
      </c>
      <c r="H6" s="6">
        <v>351.11</v>
      </c>
      <c r="I6" s="9">
        <f t="shared" si="1"/>
        <v>351.11</v>
      </c>
      <c r="J6" s="6">
        <f t="shared" si="2"/>
        <v>-1.1100000000000136</v>
      </c>
      <c r="K6" s="6">
        <f t="shared" ref="K6:K63" si="3">I6*15%</f>
        <v>52.666499999999999</v>
      </c>
      <c r="L6" s="6">
        <f t="shared" ref="L6:L63" si="4">K6-J6</f>
        <v>53.776500000000013</v>
      </c>
      <c r="M6" s="7">
        <f t="shared" ref="M6:M63" si="5">K6/I6</f>
        <v>0.15</v>
      </c>
      <c r="N6" s="6">
        <v>160.38</v>
      </c>
      <c r="O6">
        <f t="shared" ref="O6:O10" si="6">ROUND(N6/E6,0)</f>
        <v>160</v>
      </c>
    </row>
    <row r="7" spans="2:16" ht="21" x14ac:dyDescent="0.25">
      <c r="B7" s="1">
        <v>7166</v>
      </c>
      <c r="C7" s="2">
        <v>1001303987166</v>
      </c>
      <c r="D7" s="3" t="s">
        <v>6</v>
      </c>
      <c r="E7" s="3">
        <v>1</v>
      </c>
      <c r="F7" s="6">
        <v>368</v>
      </c>
      <c r="G7" s="9">
        <f t="shared" si="0"/>
        <v>368</v>
      </c>
      <c r="H7" s="6">
        <v>342.18</v>
      </c>
      <c r="I7" s="9">
        <f t="shared" si="1"/>
        <v>342.18</v>
      </c>
      <c r="J7" s="6">
        <f t="shared" si="2"/>
        <v>25.819999999999993</v>
      </c>
      <c r="K7" s="6">
        <f t="shared" si="3"/>
        <v>51.326999999999998</v>
      </c>
      <c r="L7" s="6">
        <f t="shared" si="4"/>
        <v>25.507000000000005</v>
      </c>
      <c r="M7" s="7">
        <f t="shared" si="5"/>
        <v>0.15</v>
      </c>
      <c r="N7" s="6">
        <v>61.6</v>
      </c>
      <c r="O7">
        <f t="shared" si="6"/>
        <v>62</v>
      </c>
      <c r="P7" s="8"/>
    </row>
    <row r="8" spans="2:16" ht="21" x14ac:dyDescent="0.25">
      <c r="B8" s="1">
        <v>7070</v>
      </c>
      <c r="C8" s="2">
        <v>1001022377070</v>
      </c>
      <c r="D8" s="3" t="s">
        <v>5</v>
      </c>
      <c r="E8" s="3">
        <v>1</v>
      </c>
      <c r="F8" s="6">
        <v>259</v>
      </c>
      <c r="G8" s="9">
        <f t="shared" si="0"/>
        <v>259</v>
      </c>
      <c r="H8" s="6">
        <v>240.88</v>
      </c>
      <c r="I8" s="9">
        <f t="shared" si="1"/>
        <v>240.88</v>
      </c>
      <c r="J8" s="6">
        <f t="shared" si="2"/>
        <v>18.120000000000005</v>
      </c>
      <c r="K8" s="6">
        <f t="shared" si="3"/>
        <v>36.131999999999998</v>
      </c>
      <c r="L8" s="6">
        <f t="shared" si="4"/>
        <v>18.011999999999993</v>
      </c>
      <c r="M8" s="7">
        <f t="shared" si="5"/>
        <v>0.15</v>
      </c>
      <c r="N8" s="6">
        <v>126</v>
      </c>
      <c r="O8">
        <f t="shared" si="6"/>
        <v>126</v>
      </c>
      <c r="P8" s="8"/>
    </row>
    <row r="9" spans="2:16" ht="21" x14ac:dyDescent="0.25">
      <c r="B9" s="1">
        <v>7157</v>
      </c>
      <c r="C9" s="2">
        <v>1001300387157</v>
      </c>
      <c r="D9" s="3" t="s">
        <v>7</v>
      </c>
      <c r="E9" s="3">
        <v>1</v>
      </c>
      <c r="F9" s="6">
        <v>360</v>
      </c>
      <c r="G9" s="9">
        <f t="shared" si="0"/>
        <v>360</v>
      </c>
      <c r="H9" s="6">
        <v>332.17</v>
      </c>
      <c r="I9" s="9">
        <f t="shared" si="1"/>
        <v>332.17</v>
      </c>
      <c r="J9" s="6">
        <f t="shared" si="2"/>
        <v>27.829999999999984</v>
      </c>
      <c r="K9" s="6">
        <f t="shared" si="3"/>
        <v>49.825499999999998</v>
      </c>
      <c r="L9" s="6">
        <f t="shared" si="4"/>
        <v>21.995500000000014</v>
      </c>
      <c r="M9" s="7">
        <f t="shared" si="5"/>
        <v>0.15</v>
      </c>
      <c r="N9" s="6">
        <v>110.88</v>
      </c>
      <c r="O9">
        <f t="shared" si="6"/>
        <v>111</v>
      </c>
      <c r="P9" s="8"/>
    </row>
    <row r="10" spans="2:16" ht="21" x14ac:dyDescent="0.25">
      <c r="B10" s="1">
        <v>6303</v>
      </c>
      <c r="C10" s="2">
        <v>1001022726303</v>
      </c>
      <c r="D10" s="3" t="s">
        <v>14</v>
      </c>
      <c r="E10" s="3">
        <v>1</v>
      </c>
      <c r="F10" s="6">
        <f>H10*1.05</f>
        <v>259.09800000000001</v>
      </c>
      <c r="G10" s="9">
        <f t="shared" si="0"/>
        <v>259.09800000000001</v>
      </c>
      <c r="H10" s="6">
        <v>246.76</v>
      </c>
      <c r="I10" s="9">
        <f t="shared" si="1"/>
        <v>246.76</v>
      </c>
      <c r="J10" s="6">
        <f t="shared" si="2"/>
        <v>12.338000000000022</v>
      </c>
      <c r="K10" s="6">
        <f t="shared" si="3"/>
        <v>37.013999999999996</v>
      </c>
      <c r="L10" s="6">
        <f t="shared" si="4"/>
        <v>24.675999999999974</v>
      </c>
      <c r="M10" s="7">
        <f t="shared" si="5"/>
        <v>0.15</v>
      </c>
      <c r="N10" s="6">
        <v>135</v>
      </c>
      <c r="O10">
        <f t="shared" si="6"/>
        <v>135</v>
      </c>
      <c r="P10" s="8"/>
    </row>
    <row r="11" spans="2:16" ht="21" hidden="1" x14ac:dyDescent="0.25">
      <c r="B11" s="1">
        <v>5993</v>
      </c>
      <c r="C11" s="2">
        <v>1001014765993</v>
      </c>
      <c r="D11" s="3" t="s">
        <v>15</v>
      </c>
      <c r="E11" s="3">
        <v>1</v>
      </c>
      <c r="F11" s="6">
        <v>252.02100000000002</v>
      </c>
      <c r="G11" s="9">
        <f t="shared" si="0"/>
        <v>252.02100000000002</v>
      </c>
      <c r="H11" s="6">
        <v>240.02</v>
      </c>
      <c r="I11" s="9">
        <f t="shared" si="1"/>
        <v>240.02</v>
      </c>
      <c r="J11" s="6">
        <f t="shared" si="2"/>
        <v>12.001000000000005</v>
      </c>
      <c r="K11" s="6">
        <f t="shared" si="3"/>
        <v>36.003</v>
      </c>
      <c r="L11" s="6">
        <f t="shared" si="4"/>
        <v>24.001999999999995</v>
      </c>
      <c r="M11" s="7">
        <f t="shared" si="5"/>
        <v>0.15</v>
      </c>
      <c r="N11" s="6"/>
    </row>
    <row r="12" spans="2:16" ht="21" hidden="1" x14ac:dyDescent="0.25">
      <c r="B12" s="1">
        <v>5992</v>
      </c>
      <c r="C12" s="2">
        <v>1001014765992</v>
      </c>
      <c r="D12" s="3" t="s">
        <v>16</v>
      </c>
      <c r="E12" s="3">
        <v>0.4</v>
      </c>
      <c r="F12" s="6">
        <v>108.76950000000001</v>
      </c>
      <c r="G12" s="9">
        <f t="shared" si="0"/>
        <v>271.92374999999998</v>
      </c>
      <c r="H12" s="6">
        <v>103.59</v>
      </c>
      <c r="I12" s="9">
        <f t="shared" si="1"/>
        <v>258.97499999999997</v>
      </c>
      <c r="J12" s="6">
        <f t="shared" si="2"/>
        <v>12.948750000000018</v>
      </c>
      <c r="K12" s="6">
        <f t="shared" si="3"/>
        <v>38.846249999999991</v>
      </c>
      <c r="L12" s="6">
        <f t="shared" si="4"/>
        <v>25.897499999999972</v>
      </c>
      <c r="M12" s="7">
        <f>K12/I12</f>
        <v>0.15</v>
      </c>
      <c r="N12" s="6"/>
    </row>
    <row r="13" spans="2:16" ht="21" hidden="1" x14ac:dyDescent="0.25">
      <c r="B13" s="1">
        <v>6268</v>
      </c>
      <c r="C13" s="2">
        <v>1001012426268</v>
      </c>
      <c r="D13" s="3" t="s">
        <v>17</v>
      </c>
      <c r="E13" s="3">
        <v>0.4</v>
      </c>
      <c r="F13" s="6">
        <v>111.384</v>
      </c>
      <c r="G13" s="9">
        <f t="shared" si="0"/>
        <v>278.45999999999998</v>
      </c>
      <c r="H13" s="6">
        <v>106.08</v>
      </c>
      <c r="I13" s="9">
        <f t="shared" si="1"/>
        <v>265.2</v>
      </c>
      <c r="J13" s="6">
        <f t="shared" si="2"/>
        <v>13.259999999999991</v>
      </c>
      <c r="K13" s="6">
        <f t="shared" si="3"/>
        <v>39.779999999999994</v>
      </c>
      <c r="L13" s="6">
        <f t="shared" si="4"/>
        <v>26.520000000000003</v>
      </c>
      <c r="M13" s="7">
        <f t="shared" si="5"/>
        <v>0.15</v>
      </c>
      <c r="N13" s="6"/>
    </row>
    <row r="14" spans="2:16" ht="21" hidden="1" x14ac:dyDescent="0.25">
      <c r="B14" s="1">
        <v>6324</v>
      </c>
      <c r="C14" s="2">
        <v>1001010016324</v>
      </c>
      <c r="D14" s="3" t="s">
        <v>18</v>
      </c>
      <c r="E14" s="3">
        <v>0.4</v>
      </c>
      <c r="F14" s="6">
        <v>154.65449999999998</v>
      </c>
      <c r="G14" s="9">
        <f t="shared" si="0"/>
        <v>386.63624999999996</v>
      </c>
      <c r="H14" s="6">
        <v>147.29</v>
      </c>
      <c r="I14" s="9">
        <f t="shared" si="1"/>
        <v>368.22499999999997</v>
      </c>
      <c r="J14" s="6">
        <f t="shared" si="2"/>
        <v>18.411249999999995</v>
      </c>
      <c r="K14" s="6">
        <f t="shared" si="3"/>
        <v>55.233749999999993</v>
      </c>
      <c r="L14" s="6">
        <f t="shared" si="4"/>
        <v>36.822499999999998</v>
      </c>
      <c r="M14" s="7">
        <f t="shared" si="5"/>
        <v>0.15</v>
      </c>
      <c r="N14" s="6"/>
    </row>
    <row r="15" spans="2:16" ht="21" hidden="1" x14ac:dyDescent="0.25">
      <c r="B15" s="1">
        <v>4558</v>
      </c>
      <c r="C15" s="2">
        <v>1001010014558</v>
      </c>
      <c r="D15" s="3" t="s">
        <v>19</v>
      </c>
      <c r="E15" s="3">
        <v>1</v>
      </c>
      <c r="F15" s="6">
        <v>363.10050000000001</v>
      </c>
      <c r="G15" s="9">
        <f t="shared" si="0"/>
        <v>363.10050000000001</v>
      </c>
      <c r="H15" s="6">
        <v>345.81</v>
      </c>
      <c r="I15" s="9">
        <f t="shared" si="1"/>
        <v>345.81</v>
      </c>
      <c r="J15" s="6">
        <f t="shared" si="2"/>
        <v>17.290500000000009</v>
      </c>
      <c r="K15" s="6">
        <f t="shared" si="3"/>
        <v>51.871499999999997</v>
      </c>
      <c r="L15" s="6">
        <f t="shared" si="4"/>
        <v>34.580999999999989</v>
      </c>
      <c r="M15" s="7">
        <f t="shared" si="5"/>
        <v>0.15</v>
      </c>
      <c r="N15" s="6"/>
    </row>
    <row r="16" spans="2:16" ht="21" hidden="1" x14ac:dyDescent="0.25">
      <c r="B16" s="1">
        <v>6978</v>
      </c>
      <c r="C16" s="2">
        <v>1001010016978</v>
      </c>
      <c r="D16" s="3" t="s">
        <v>20</v>
      </c>
      <c r="E16" s="3">
        <v>1</v>
      </c>
      <c r="F16" s="6">
        <v>468.86700000000002</v>
      </c>
      <c r="G16" s="9">
        <f t="shared" si="0"/>
        <v>468.86700000000002</v>
      </c>
      <c r="H16" s="6">
        <v>446.54</v>
      </c>
      <c r="I16" s="9">
        <f t="shared" si="1"/>
        <v>446.54</v>
      </c>
      <c r="J16" s="6">
        <f t="shared" si="2"/>
        <v>22.326999999999998</v>
      </c>
      <c r="K16" s="6">
        <f t="shared" si="3"/>
        <v>66.980999999999995</v>
      </c>
      <c r="L16" s="6">
        <f t="shared" si="4"/>
        <v>44.653999999999996</v>
      </c>
      <c r="M16" s="7">
        <f t="shared" si="5"/>
        <v>0.15</v>
      </c>
      <c r="N16" s="6"/>
    </row>
    <row r="17" spans="2:15" ht="21" hidden="1" x14ac:dyDescent="0.25">
      <c r="B17" s="1">
        <v>6340</v>
      </c>
      <c r="C17" s="2">
        <v>1001012816340</v>
      </c>
      <c r="D17" s="3" t="s">
        <v>21</v>
      </c>
      <c r="E17" s="3">
        <v>0.5</v>
      </c>
      <c r="F17" s="6">
        <v>97.513500000000008</v>
      </c>
      <c r="G17" s="9">
        <f t="shared" si="0"/>
        <v>195.02700000000002</v>
      </c>
      <c r="H17" s="6">
        <v>92.87</v>
      </c>
      <c r="I17" s="9">
        <f t="shared" si="1"/>
        <v>185.74</v>
      </c>
      <c r="J17" s="6">
        <f t="shared" si="2"/>
        <v>9.2870000000000061</v>
      </c>
      <c r="K17" s="6">
        <f t="shared" si="3"/>
        <v>27.861000000000001</v>
      </c>
      <c r="L17" s="6">
        <f t="shared" si="4"/>
        <v>18.573999999999995</v>
      </c>
      <c r="M17" s="7">
        <f t="shared" si="5"/>
        <v>0.15</v>
      </c>
      <c r="N17" s="6"/>
    </row>
    <row r="18" spans="2:15" ht="21" hidden="1" x14ac:dyDescent="0.25">
      <c r="B18" s="1">
        <v>6861</v>
      </c>
      <c r="C18" s="2">
        <v>1001015646861</v>
      </c>
      <c r="D18" s="3" t="s">
        <v>22</v>
      </c>
      <c r="E18" s="3">
        <v>1</v>
      </c>
      <c r="F18" s="6">
        <v>186.9</v>
      </c>
      <c r="G18" s="9">
        <f t="shared" si="0"/>
        <v>186.9</v>
      </c>
      <c r="H18" s="6">
        <v>178</v>
      </c>
      <c r="I18" s="9">
        <f t="shared" si="1"/>
        <v>178</v>
      </c>
      <c r="J18" s="6">
        <f t="shared" si="2"/>
        <v>8.9000000000000057</v>
      </c>
      <c r="K18" s="6">
        <f t="shared" si="3"/>
        <v>26.7</v>
      </c>
      <c r="L18" s="6">
        <f t="shared" si="4"/>
        <v>17.799999999999994</v>
      </c>
      <c r="M18" s="7">
        <f t="shared" si="5"/>
        <v>0.15</v>
      </c>
      <c r="N18" s="6"/>
    </row>
    <row r="19" spans="2:15" ht="21" hidden="1" x14ac:dyDescent="0.25">
      <c r="B19" s="1">
        <v>6862</v>
      </c>
      <c r="C19" s="2">
        <v>1001015706862</v>
      </c>
      <c r="D19" s="3" t="s">
        <v>23</v>
      </c>
      <c r="E19" s="3">
        <v>1</v>
      </c>
      <c r="F19" s="6">
        <v>186.9</v>
      </c>
      <c r="G19" s="9">
        <f t="shared" si="0"/>
        <v>186.9</v>
      </c>
      <c r="H19" s="6">
        <v>178</v>
      </c>
      <c r="I19" s="9">
        <f t="shared" si="1"/>
        <v>178</v>
      </c>
      <c r="J19" s="6">
        <f t="shared" si="2"/>
        <v>8.9000000000000057</v>
      </c>
      <c r="K19" s="6">
        <f t="shared" si="3"/>
        <v>26.7</v>
      </c>
      <c r="L19" s="6">
        <f t="shared" si="4"/>
        <v>17.799999999999994</v>
      </c>
      <c r="M19" s="7">
        <f t="shared" si="5"/>
        <v>0.15</v>
      </c>
      <c r="N19" s="6"/>
    </row>
    <row r="20" spans="2:15" ht="21" hidden="1" x14ac:dyDescent="0.25">
      <c r="B20" s="1">
        <v>6341</v>
      </c>
      <c r="C20" s="2">
        <v>1001012816341</v>
      </c>
      <c r="D20" s="3" t="s">
        <v>24</v>
      </c>
      <c r="E20" s="3">
        <v>0.5</v>
      </c>
      <c r="F20" s="6">
        <v>97.513500000000008</v>
      </c>
      <c r="G20" s="9">
        <f t="shared" si="0"/>
        <v>195.02700000000002</v>
      </c>
      <c r="H20" s="6">
        <v>92.87</v>
      </c>
      <c r="I20" s="9">
        <f t="shared" si="1"/>
        <v>185.74</v>
      </c>
      <c r="J20" s="6">
        <f t="shared" si="2"/>
        <v>9.2870000000000061</v>
      </c>
      <c r="K20" s="6">
        <f t="shared" si="3"/>
        <v>27.861000000000001</v>
      </c>
      <c r="L20" s="6">
        <f t="shared" si="4"/>
        <v>18.573999999999995</v>
      </c>
      <c r="M20" s="7">
        <f t="shared" si="5"/>
        <v>0.15</v>
      </c>
      <c r="N20" s="6"/>
    </row>
    <row r="21" spans="2:15" ht="21" hidden="1" x14ac:dyDescent="0.25">
      <c r="B21" s="1">
        <v>6498</v>
      </c>
      <c r="C21" s="2">
        <v>1001012456498</v>
      </c>
      <c r="D21" s="3" t="s">
        <v>25</v>
      </c>
      <c r="E21" s="3">
        <v>1</v>
      </c>
      <c r="F21" s="6">
        <v>271.3725</v>
      </c>
      <c r="G21" s="9">
        <f t="shared" si="0"/>
        <v>271.3725</v>
      </c>
      <c r="H21" s="6">
        <v>258.45</v>
      </c>
      <c r="I21" s="9">
        <f t="shared" si="1"/>
        <v>258.45</v>
      </c>
      <c r="J21" s="6">
        <f t="shared" si="2"/>
        <v>12.922500000000014</v>
      </c>
      <c r="K21" s="6">
        <f t="shared" si="3"/>
        <v>38.767499999999998</v>
      </c>
      <c r="L21" s="6">
        <f t="shared" si="4"/>
        <v>25.844999999999985</v>
      </c>
      <c r="M21" s="7">
        <f t="shared" si="5"/>
        <v>0.15</v>
      </c>
      <c r="N21" s="6"/>
    </row>
    <row r="22" spans="2:15" ht="21" hidden="1" x14ac:dyDescent="0.25">
      <c r="B22" s="1">
        <v>6333</v>
      </c>
      <c r="C22" s="2">
        <v>1001012486333</v>
      </c>
      <c r="D22" s="3" t="s">
        <v>26</v>
      </c>
      <c r="E22" s="3">
        <v>0.4</v>
      </c>
      <c r="F22" s="6">
        <v>105.1785</v>
      </c>
      <c r="G22" s="9">
        <f t="shared" si="0"/>
        <v>262.94624999999996</v>
      </c>
      <c r="H22" s="6">
        <v>100.17</v>
      </c>
      <c r="I22" s="9">
        <f t="shared" si="1"/>
        <v>250.42499999999998</v>
      </c>
      <c r="J22" s="6">
        <f t="shared" si="2"/>
        <v>12.521249999999981</v>
      </c>
      <c r="K22" s="6">
        <f t="shared" si="3"/>
        <v>37.563749999999999</v>
      </c>
      <c r="L22" s="6">
        <f t="shared" si="4"/>
        <v>25.042500000000018</v>
      </c>
      <c r="M22" s="7">
        <f t="shared" si="5"/>
        <v>0.15</v>
      </c>
      <c r="N22" s="6"/>
    </row>
    <row r="23" spans="2:15" ht="21" x14ac:dyDescent="0.25">
      <c r="B23" s="1">
        <v>4574</v>
      </c>
      <c r="C23" s="2">
        <v>1001012634574</v>
      </c>
      <c r="D23" s="3" t="s">
        <v>27</v>
      </c>
      <c r="E23" s="3">
        <v>1</v>
      </c>
      <c r="F23" s="6">
        <v>245.21700000000001</v>
      </c>
      <c r="G23" s="9">
        <f t="shared" si="0"/>
        <v>245.21700000000001</v>
      </c>
      <c r="H23" s="6">
        <v>233.54</v>
      </c>
      <c r="I23" s="9">
        <f t="shared" si="1"/>
        <v>233.54</v>
      </c>
      <c r="J23" s="6">
        <f t="shared" si="2"/>
        <v>11.677000000000021</v>
      </c>
      <c r="K23" s="6">
        <f t="shared" si="3"/>
        <v>35.030999999999999</v>
      </c>
      <c r="L23" s="6">
        <f t="shared" si="4"/>
        <v>23.353999999999978</v>
      </c>
      <c r="M23" s="7">
        <f t="shared" si="5"/>
        <v>0.15</v>
      </c>
      <c r="N23" s="6">
        <v>149.4</v>
      </c>
      <c r="O23">
        <f>ROUND(N23/E23,0)</f>
        <v>149</v>
      </c>
    </row>
    <row r="24" spans="2:15" ht="21" hidden="1" x14ac:dyDescent="0.25">
      <c r="B24" s="1">
        <v>7125</v>
      </c>
      <c r="C24" s="2">
        <v>1001010027125</v>
      </c>
      <c r="D24" s="3" t="s">
        <v>28</v>
      </c>
      <c r="E24" s="3">
        <v>1</v>
      </c>
      <c r="F24" s="6">
        <v>310.89449999999999</v>
      </c>
      <c r="G24" s="9">
        <f t="shared" si="0"/>
        <v>310.89449999999999</v>
      </c>
      <c r="H24" s="6">
        <v>296.08999999999997</v>
      </c>
      <c r="I24" s="9">
        <f t="shared" si="1"/>
        <v>296.08999999999997</v>
      </c>
      <c r="J24" s="6">
        <f t="shared" si="2"/>
        <v>14.804500000000019</v>
      </c>
      <c r="K24" s="6">
        <f t="shared" si="3"/>
        <v>44.413499999999992</v>
      </c>
      <c r="L24" s="6">
        <f t="shared" si="4"/>
        <v>29.608999999999973</v>
      </c>
      <c r="M24" s="7">
        <f t="shared" si="5"/>
        <v>0.15</v>
      </c>
      <c r="N24" s="6"/>
    </row>
    <row r="25" spans="2:15" ht="21" hidden="1" x14ac:dyDescent="0.25">
      <c r="B25" s="1">
        <v>7126</v>
      </c>
      <c r="C25" s="2">
        <v>1001010027126</v>
      </c>
      <c r="D25" s="3" t="s">
        <v>29</v>
      </c>
      <c r="E25" s="3">
        <v>0.4</v>
      </c>
      <c r="F25" s="6">
        <v>140.98350000000002</v>
      </c>
      <c r="G25" s="9">
        <f t="shared" si="0"/>
        <v>352.45875000000001</v>
      </c>
      <c r="H25" s="6">
        <v>134.27000000000001</v>
      </c>
      <c r="I25" s="9">
        <f t="shared" si="1"/>
        <v>335.67500000000001</v>
      </c>
      <c r="J25" s="6">
        <f t="shared" si="2"/>
        <v>16.783749999999998</v>
      </c>
      <c r="K25" s="6">
        <f t="shared" si="3"/>
        <v>50.35125</v>
      </c>
      <c r="L25" s="6">
        <f t="shared" si="4"/>
        <v>33.567500000000003</v>
      </c>
      <c r="M25" s="7">
        <f t="shared" si="5"/>
        <v>0.15</v>
      </c>
      <c r="N25" s="6"/>
    </row>
    <row r="26" spans="2:15" ht="21" hidden="1" x14ac:dyDescent="0.25">
      <c r="B26" s="1">
        <v>2675</v>
      </c>
      <c r="C26" s="2">
        <v>1001010032675</v>
      </c>
      <c r="D26" s="3" t="s">
        <v>30</v>
      </c>
      <c r="E26" s="3">
        <v>1</v>
      </c>
      <c r="F26" s="6">
        <v>461.1705</v>
      </c>
      <c r="G26" s="9">
        <f t="shared" si="0"/>
        <v>461.1705</v>
      </c>
      <c r="H26" s="6">
        <v>439.21</v>
      </c>
      <c r="I26" s="9">
        <f t="shared" si="1"/>
        <v>439.21</v>
      </c>
      <c r="J26" s="6">
        <f t="shared" si="2"/>
        <v>21.960500000000025</v>
      </c>
      <c r="K26" s="6">
        <f t="shared" si="3"/>
        <v>65.881499999999988</v>
      </c>
      <c r="L26" s="6">
        <f t="shared" si="4"/>
        <v>43.920999999999964</v>
      </c>
      <c r="M26" s="7">
        <f t="shared" si="5"/>
        <v>0.15</v>
      </c>
      <c r="N26" s="6"/>
    </row>
    <row r="27" spans="2:15" ht="21" x14ac:dyDescent="0.25">
      <c r="B27" s="1">
        <v>4813</v>
      </c>
      <c r="C27" s="2">
        <v>1001012564813</v>
      </c>
      <c r="D27" s="3" t="s">
        <v>31</v>
      </c>
      <c r="E27" s="3">
        <v>1</v>
      </c>
      <c r="F27" s="6">
        <v>260.88300000000004</v>
      </c>
      <c r="G27" s="9">
        <f t="shared" si="0"/>
        <v>260.88300000000004</v>
      </c>
      <c r="H27" s="6">
        <v>248.46</v>
      </c>
      <c r="I27" s="9">
        <f t="shared" si="1"/>
        <v>248.46</v>
      </c>
      <c r="J27" s="6">
        <f t="shared" si="2"/>
        <v>12.42300000000003</v>
      </c>
      <c r="K27" s="6">
        <f t="shared" si="3"/>
        <v>37.268999999999998</v>
      </c>
      <c r="L27" s="6">
        <f t="shared" si="4"/>
        <v>24.845999999999968</v>
      </c>
      <c r="M27" s="7">
        <f t="shared" si="5"/>
        <v>0.15</v>
      </c>
      <c r="N27" s="6">
        <v>32.4</v>
      </c>
      <c r="O27">
        <f>ROUND(N27/E27,0)</f>
        <v>32</v>
      </c>
    </row>
    <row r="28" spans="2:15" ht="21" hidden="1" x14ac:dyDescent="0.25">
      <c r="B28" s="1">
        <v>6392</v>
      </c>
      <c r="C28" s="2">
        <v>1001012566392</v>
      </c>
      <c r="D28" s="3" t="s">
        <v>32</v>
      </c>
      <c r="E28" s="3">
        <v>0.4</v>
      </c>
      <c r="F28" s="6">
        <v>121.95750000000001</v>
      </c>
      <c r="G28" s="9">
        <f t="shared" si="0"/>
        <v>304.89375000000001</v>
      </c>
      <c r="H28" s="6">
        <v>116.15</v>
      </c>
      <c r="I28" s="9">
        <f t="shared" si="1"/>
        <v>290.375</v>
      </c>
      <c r="J28" s="6">
        <f t="shared" si="2"/>
        <v>14.518750000000011</v>
      </c>
      <c r="K28" s="6">
        <f t="shared" si="3"/>
        <v>43.556249999999999</v>
      </c>
      <c r="L28" s="6">
        <f t="shared" si="4"/>
        <v>29.037499999999987</v>
      </c>
      <c r="M28" s="7">
        <f t="shared" si="5"/>
        <v>0.15</v>
      </c>
      <c r="N28" s="6"/>
    </row>
    <row r="29" spans="2:15" ht="21" x14ac:dyDescent="0.25">
      <c r="B29" s="1">
        <v>5851</v>
      </c>
      <c r="C29" s="2">
        <v>1001012505851</v>
      </c>
      <c r="D29" s="3" t="s">
        <v>33</v>
      </c>
      <c r="E29" s="3">
        <v>1</v>
      </c>
      <c r="F29" s="6">
        <v>264.79950000000002</v>
      </c>
      <c r="G29" s="9">
        <f t="shared" si="0"/>
        <v>264.79950000000002</v>
      </c>
      <c r="H29" s="6">
        <v>252.19</v>
      </c>
      <c r="I29" s="9">
        <f t="shared" si="1"/>
        <v>252.19</v>
      </c>
      <c r="J29" s="6">
        <f t="shared" si="2"/>
        <v>12.609500000000025</v>
      </c>
      <c r="K29" s="6">
        <f t="shared" si="3"/>
        <v>37.828499999999998</v>
      </c>
      <c r="L29" s="6">
        <f t="shared" si="4"/>
        <v>25.218999999999973</v>
      </c>
      <c r="M29" s="7">
        <f t="shared" si="5"/>
        <v>0.15</v>
      </c>
      <c r="N29" s="6">
        <v>28.39</v>
      </c>
      <c r="O29">
        <f>ROUND(N29/E29,0)</f>
        <v>28</v>
      </c>
    </row>
    <row r="30" spans="2:15" ht="21" hidden="1" x14ac:dyDescent="0.25">
      <c r="B30" s="1">
        <v>6353</v>
      </c>
      <c r="C30" s="2">
        <v>1001012506353</v>
      </c>
      <c r="D30" s="3" t="s">
        <v>34</v>
      </c>
      <c r="E30" s="3">
        <v>0.4</v>
      </c>
      <c r="F30" s="6">
        <v>105.60900000000001</v>
      </c>
      <c r="G30" s="9">
        <f t="shared" si="0"/>
        <v>264.02249999999998</v>
      </c>
      <c r="H30" s="6">
        <v>100.58</v>
      </c>
      <c r="I30" s="9">
        <f t="shared" si="1"/>
        <v>251.45</v>
      </c>
      <c r="J30" s="6">
        <f t="shared" si="2"/>
        <v>12.572499999999991</v>
      </c>
      <c r="K30" s="6">
        <f t="shared" si="3"/>
        <v>37.717499999999994</v>
      </c>
      <c r="L30" s="6">
        <f t="shared" si="4"/>
        <v>25.145000000000003</v>
      </c>
      <c r="M30" s="7">
        <f t="shared" si="5"/>
        <v>0.15</v>
      </c>
      <c r="N30" s="6"/>
    </row>
    <row r="31" spans="2:15" ht="21" hidden="1" x14ac:dyDescent="0.25">
      <c r="B31" s="1">
        <v>6888</v>
      </c>
      <c r="C31" s="2">
        <v>1001016366888</v>
      </c>
      <c r="D31" s="3" t="s">
        <v>35</v>
      </c>
      <c r="E31" s="3">
        <v>0.4</v>
      </c>
      <c r="F31" s="6">
        <v>178.227</v>
      </c>
      <c r="G31" s="9">
        <f t="shared" si="0"/>
        <v>445.5675</v>
      </c>
      <c r="H31" s="6">
        <v>169.74</v>
      </c>
      <c r="I31" s="9">
        <f t="shared" si="1"/>
        <v>424.35</v>
      </c>
      <c r="J31" s="6">
        <f t="shared" si="2"/>
        <v>21.217499999999973</v>
      </c>
      <c r="K31" s="6">
        <f t="shared" si="3"/>
        <v>63.652500000000003</v>
      </c>
      <c r="L31" s="6">
        <f t="shared" si="4"/>
        <v>42.435000000000031</v>
      </c>
      <c r="M31" s="7">
        <f t="shared" si="5"/>
        <v>0.15</v>
      </c>
      <c r="N31" s="6"/>
    </row>
    <row r="32" spans="2:15" ht="21" hidden="1" x14ac:dyDescent="0.25">
      <c r="B32" s="1">
        <v>6769</v>
      </c>
      <c r="C32" s="2">
        <v>1001015496769</v>
      </c>
      <c r="D32" s="3" t="s">
        <v>36</v>
      </c>
      <c r="E32" s="3">
        <v>1</v>
      </c>
      <c r="F32" s="6">
        <v>183.92849999999999</v>
      </c>
      <c r="G32" s="9">
        <f t="shared" si="0"/>
        <v>183.92849999999999</v>
      </c>
      <c r="H32" s="6">
        <v>175.17</v>
      </c>
      <c r="I32" s="9">
        <f t="shared" si="1"/>
        <v>175.17</v>
      </c>
      <c r="J32" s="6">
        <f t="shared" si="2"/>
        <v>8.758499999999998</v>
      </c>
      <c r="K32" s="6">
        <f t="shared" si="3"/>
        <v>26.275499999999997</v>
      </c>
      <c r="L32" s="6">
        <f t="shared" si="4"/>
        <v>17.516999999999999</v>
      </c>
      <c r="M32" s="7">
        <f t="shared" si="5"/>
        <v>0.15</v>
      </c>
      <c r="N32" s="6"/>
    </row>
    <row r="33" spans="1:14" ht="21" hidden="1" x14ac:dyDescent="0.25">
      <c r="A33" s="15" t="s">
        <v>153</v>
      </c>
      <c r="B33" s="12">
        <v>6988</v>
      </c>
      <c r="C33" s="13">
        <v>1001010096988</v>
      </c>
      <c r="D33" s="14" t="s">
        <v>37</v>
      </c>
      <c r="E33" s="3">
        <v>1</v>
      </c>
      <c r="F33" s="6">
        <v>277.37850000000003</v>
      </c>
      <c r="G33" s="9">
        <f t="shared" si="0"/>
        <v>277.37850000000003</v>
      </c>
      <c r="H33" s="6">
        <v>264.17</v>
      </c>
      <c r="I33" s="9">
        <f t="shared" si="1"/>
        <v>264.17</v>
      </c>
      <c r="J33" s="6">
        <f t="shared" si="2"/>
        <v>13.208500000000015</v>
      </c>
      <c r="K33" s="6">
        <f t="shared" si="3"/>
        <v>39.625500000000002</v>
      </c>
      <c r="L33" s="6">
        <f t="shared" si="4"/>
        <v>26.416999999999987</v>
      </c>
      <c r="M33" s="7">
        <f t="shared" si="5"/>
        <v>0.15</v>
      </c>
      <c r="N33" s="6"/>
    </row>
    <row r="34" spans="1:14" ht="21" hidden="1" x14ac:dyDescent="0.25">
      <c r="B34" s="1">
        <v>4561</v>
      </c>
      <c r="C34" s="2">
        <v>1001010014561</v>
      </c>
      <c r="D34" s="3" t="s">
        <v>38</v>
      </c>
      <c r="E34" s="3">
        <v>1</v>
      </c>
      <c r="F34" s="6">
        <v>412.05150000000003</v>
      </c>
      <c r="G34" s="9">
        <f t="shared" si="0"/>
        <v>412.05150000000003</v>
      </c>
      <c r="H34" s="6">
        <v>392.43</v>
      </c>
      <c r="I34" s="9">
        <f t="shared" si="1"/>
        <v>392.43</v>
      </c>
      <c r="J34" s="6">
        <f t="shared" si="2"/>
        <v>19.621500000000026</v>
      </c>
      <c r="K34" s="6">
        <f t="shared" si="3"/>
        <v>58.8645</v>
      </c>
      <c r="L34" s="6">
        <f t="shared" si="4"/>
        <v>39.242999999999974</v>
      </c>
      <c r="M34" s="7">
        <f t="shared" si="5"/>
        <v>0.15</v>
      </c>
      <c r="N34" s="6"/>
    </row>
    <row r="35" spans="1:14" ht="21" hidden="1" x14ac:dyDescent="0.25">
      <c r="B35" s="1">
        <v>6877</v>
      </c>
      <c r="C35" s="2">
        <v>1001015676877</v>
      </c>
      <c r="D35" s="3" t="s">
        <v>39</v>
      </c>
      <c r="E35" s="3">
        <v>1</v>
      </c>
      <c r="F35" s="6">
        <v>188.62199999999999</v>
      </c>
      <c r="G35" s="9">
        <f t="shared" si="0"/>
        <v>188.62199999999999</v>
      </c>
      <c r="H35" s="6">
        <v>179.64</v>
      </c>
      <c r="I35" s="9">
        <f t="shared" si="1"/>
        <v>179.64</v>
      </c>
      <c r="J35" s="6">
        <f t="shared" si="2"/>
        <v>8.9819999999999993</v>
      </c>
      <c r="K35" s="6">
        <f t="shared" si="3"/>
        <v>26.945999999999998</v>
      </c>
      <c r="L35" s="6">
        <f t="shared" si="4"/>
        <v>17.963999999999999</v>
      </c>
      <c r="M35" s="7">
        <f t="shared" si="5"/>
        <v>0.15</v>
      </c>
      <c r="N35" s="6"/>
    </row>
    <row r="36" spans="1:14" ht="21" hidden="1" x14ac:dyDescent="0.25">
      <c r="B36" s="1">
        <v>6878</v>
      </c>
      <c r="C36" s="2">
        <v>1001015686878</v>
      </c>
      <c r="D36" s="3" t="s">
        <v>40</v>
      </c>
      <c r="E36" s="3">
        <v>1</v>
      </c>
      <c r="F36" s="6">
        <v>194.0925</v>
      </c>
      <c r="G36" s="9">
        <f t="shared" si="0"/>
        <v>194.0925</v>
      </c>
      <c r="H36" s="6">
        <v>184.85</v>
      </c>
      <c r="I36" s="9">
        <f t="shared" si="1"/>
        <v>184.85</v>
      </c>
      <c r="J36" s="6">
        <f t="shared" si="2"/>
        <v>9.2425000000000068</v>
      </c>
      <c r="K36" s="6">
        <f t="shared" si="3"/>
        <v>27.727499999999999</v>
      </c>
      <c r="L36" s="6">
        <f t="shared" si="4"/>
        <v>18.484999999999992</v>
      </c>
      <c r="M36" s="7">
        <f t="shared" si="5"/>
        <v>0.15</v>
      </c>
      <c r="N36" s="6"/>
    </row>
    <row r="37" spans="1:14" ht="21" hidden="1" x14ac:dyDescent="0.25">
      <c r="B37" s="1">
        <v>7192</v>
      </c>
      <c r="C37" s="2">
        <v>1001010037192</v>
      </c>
      <c r="D37" s="3" t="s">
        <v>41</v>
      </c>
      <c r="E37" s="3">
        <v>0.4</v>
      </c>
      <c r="F37" s="6">
        <v>200.92800000000003</v>
      </c>
      <c r="G37" s="9">
        <f t="shared" si="0"/>
        <v>502.32000000000005</v>
      </c>
      <c r="H37" s="6">
        <v>191.36</v>
      </c>
      <c r="I37" s="9">
        <f t="shared" si="1"/>
        <v>478.40000000000003</v>
      </c>
      <c r="J37" s="6">
        <f t="shared" si="2"/>
        <v>23.920000000000016</v>
      </c>
      <c r="K37" s="6">
        <f t="shared" si="3"/>
        <v>71.760000000000005</v>
      </c>
      <c r="L37" s="6">
        <f t="shared" si="4"/>
        <v>47.839999999999989</v>
      </c>
      <c r="M37" s="7">
        <f t="shared" si="5"/>
        <v>0.15</v>
      </c>
      <c r="N37" s="6"/>
    </row>
    <row r="38" spans="1:14" ht="21" hidden="1" x14ac:dyDescent="0.25">
      <c r="A38" s="15" t="s">
        <v>153</v>
      </c>
      <c r="B38" s="12">
        <v>6989</v>
      </c>
      <c r="C38" s="13">
        <v>1001010506989</v>
      </c>
      <c r="D38" s="14" t="s">
        <v>154</v>
      </c>
      <c r="E38" s="3">
        <v>1</v>
      </c>
      <c r="F38" s="6">
        <f>H38*1.05</f>
        <v>266.57400000000001</v>
      </c>
      <c r="G38" s="9">
        <f t="shared" si="0"/>
        <v>266.57400000000001</v>
      </c>
      <c r="H38" s="6">
        <v>253.88</v>
      </c>
      <c r="I38" s="9">
        <f t="shared" si="1"/>
        <v>253.88</v>
      </c>
      <c r="J38" s="6">
        <f t="shared" si="2"/>
        <v>12.694000000000017</v>
      </c>
      <c r="K38" s="6">
        <f t="shared" ref="K38" si="7">I38*15%</f>
        <v>38.082000000000001</v>
      </c>
      <c r="L38" s="6">
        <f t="shared" ref="L38" si="8">K38-J38</f>
        <v>25.387999999999984</v>
      </c>
      <c r="M38" s="7">
        <f t="shared" ref="M38" si="9">K38/I38</f>
        <v>0.15</v>
      </c>
      <c r="N38" s="6"/>
    </row>
    <row r="39" spans="1:14" ht="21" hidden="1" x14ac:dyDescent="0.25">
      <c r="B39" s="1">
        <v>4584</v>
      </c>
      <c r="C39" s="2">
        <v>1001092674584</v>
      </c>
      <c r="D39" s="3" t="s">
        <v>42</v>
      </c>
      <c r="E39" s="3">
        <v>1</v>
      </c>
      <c r="F39" s="6">
        <v>337.35450000000003</v>
      </c>
      <c r="G39" s="9">
        <f t="shared" ref="G39:G47" si="10">F39/E39</f>
        <v>337.35450000000003</v>
      </c>
      <c r="H39" s="6">
        <v>321.29000000000002</v>
      </c>
      <c r="I39" s="9">
        <f t="shared" ref="I39:I47" si="11">H39/E39</f>
        <v>321.29000000000002</v>
      </c>
      <c r="J39" s="6">
        <f t="shared" ref="J39:J47" si="12">G39-I39</f>
        <v>16.06450000000001</v>
      </c>
      <c r="K39" s="6">
        <f t="shared" si="3"/>
        <v>48.1935</v>
      </c>
      <c r="L39" s="6">
        <f t="shared" si="4"/>
        <v>32.128999999999991</v>
      </c>
      <c r="M39" s="7">
        <f t="shared" si="5"/>
        <v>0.15</v>
      </c>
      <c r="N39" s="6"/>
    </row>
    <row r="40" spans="1:14" ht="21" hidden="1" x14ac:dyDescent="0.25">
      <c r="B40" s="1">
        <v>6495</v>
      </c>
      <c r="C40" s="2">
        <v>1001092436495</v>
      </c>
      <c r="D40" s="3" t="s">
        <v>43</v>
      </c>
      <c r="E40" s="3">
        <v>0.3</v>
      </c>
      <c r="F40" s="6">
        <v>120.015</v>
      </c>
      <c r="G40" s="9">
        <f t="shared" si="10"/>
        <v>400.05</v>
      </c>
      <c r="H40" s="6">
        <v>114.3</v>
      </c>
      <c r="I40" s="9">
        <f t="shared" si="11"/>
        <v>381</v>
      </c>
      <c r="J40" s="6">
        <f t="shared" si="12"/>
        <v>19.050000000000011</v>
      </c>
      <c r="K40" s="6">
        <f t="shared" si="3"/>
        <v>57.15</v>
      </c>
      <c r="L40" s="6">
        <f t="shared" si="4"/>
        <v>38.099999999999987</v>
      </c>
      <c r="M40" s="7">
        <f t="shared" si="5"/>
        <v>0.15</v>
      </c>
      <c r="N40" s="6"/>
    </row>
    <row r="41" spans="1:14" ht="21" hidden="1" x14ac:dyDescent="0.25">
      <c r="B41" s="1">
        <v>6470</v>
      </c>
      <c r="C41" s="2">
        <v>1001092436470</v>
      </c>
      <c r="D41" s="3" t="s">
        <v>44</v>
      </c>
      <c r="E41" s="3">
        <v>1</v>
      </c>
      <c r="F41" s="6">
        <v>364.65450000000004</v>
      </c>
      <c r="G41" s="9">
        <f t="shared" si="10"/>
        <v>364.65450000000004</v>
      </c>
      <c r="H41" s="6">
        <v>347.29</v>
      </c>
      <c r="I41" s="9">
        <f t="shared" si="11"/>
        <v>347.29</v>
      </c>
      <c r="J41" s="6">
        <f t="shared" si="12"/>
        <v>17.364500000000021</v>
      </c>
      <c r="K41" s="6">
        <f t="shared" si="3"/>
        <v>52.093499999999999</v>
      </c>
      <c r="L41" s="6">
        <f t="shared" si="4"/>
        <v>34.728999999999978</v>
      </c>
      <c r="M41" s="7">
        <f t="shared" si="5"/>
        <v>0.15</v>
      </c>
      <c r="N41" s="6"/>
    </row>
    <row r="42" spans="1:14" ht="21" hidden="1" x14ac:dyDescent="0.25">
      <c r="B42" s="1">
        <v>5452</v>
      </c>
      <c r="C42" s="2">
        <v>1001092485452</v>
      </c>
      <c r="D42" s="3" t="s">
        <v>45</v>
      </c>
      <c r="E42" s="3">
        <v>1</v>
      </c>
      <c r="F42" s="6">
        <v>343.31850000000003</v>
      </c>
      <c r="G42" s="9">
        <f t="shared" si="10"/>
        <v>343.31850000000003</v>
      </c>
      <c r="H42" s="6">
        <v>326.97000000000003</v>
      </c>
      <c r="I42" s="9">
        <f t="shared" si="11"/>
        <v>326.97000000000003</v>
      </c>
      <c r="J42" s="6">
        <f t="shared" si="12"/>
        <v>16.348500000000001</v>
      </c>
      <c r="K42" s="6">
        <f t="shared" si="3"/>
        <v>49.045500000000004</v>
      </c>
      <c r="L42" s="6">
        <f t="shared" si="4"/>
        <v>32.697000000000003</v>
      </c>
      <c r="M42" s="7">
        <f t="shared" si="5"/>
        <v>0.15</v>
      </c>
      <c r="N42" s="6"/>
    </row>
    <row r="43" spans="1:14" ht="21" hidden="1" x14ac:dyDescent="0.25">
      <c r="B43" s="1">
        <v>3215</v>
      </c>
      <c r="C43" s="2">
        <v>1001094053215</v>
      </c>
      <c r="D43" s="3" t="s">
        <v>46</v>
      </c>
      <c r="E43" s="3">
        <v>0.4</v>
      </c>
      <c r="F43" s="6">
        <v>145.01550000000003</v>
      </c>
      <c r="G43" s="9">
        <f t="shared" si="10"/>
        <v>362.53875000000005</v>
      </c>
      <c r="H43" s="6">
        <v>138.11000000000001</v>
      </c>
      <c r="I43" s="9">
        <f t="shared" si="11"/>
        <v>345.27500000000003</v>
      </c>
      <c r="J43" s="6">
        <f t="shared" si="12"/>
        <v>17.263750000000016</v>
      </c>
      <c r="K43" s="6">
        <f t="shared" si="3"/>
        <v>51.791250000000005</v>
      </c>
      <c r="L43" s="6">
        <f t="shared" si="4"/>
        <v>34.527499999999989</v>
      </c>
      <c r="M43" s="7">
        <f t="shared" si="5"/>
        <v>0.15</v>
      </c>
      <c r="N43" s="6"/>
    </row>
    <row r="44" spans="1:14" ht="21" hidden="1" x14ac:dyDescent="0.25">
      <c r="B44" s="1">
        <v>6866</v>
      </c>
      <c r="C44" s="2">
        <v>1001095716866</v>
      </c>
      <c r="D44" s="3" t="s">
        <v>47</v>
      </c>
      <c r="E44" s="3">
        <v>1</v>
      </c>
      <c r="F44" s="6">
        <v>311.94450000000001</v>
      </c>
      <c r="G44" s="9">
        <f t="shared" si="10"/>
        <v>311.94450000000001</v>
      </c>
      <c r="H44" s="6">
        <v>297.08999999999997</v>
      </c>
      <c r="I44" s="9">
        <f t="shared" si="11"/>
        <v>297.08999999999997</v>
      </c>
      <c r="J44" s="6">
        <f t="shared" si="12"/>
        <v>14.85450000000003</v>
      </c>
      <c r="K44" s="6">
        <f t="shared" si="3"/>
        <v>44.563499999999998</v>
      </c>
      <c r="L44" s="6">
        <f t="shared" si="4"/>
        <v>29.708999999999968</v>
      </c>
      <c r="M44" s="7">
        <f t="shared" si="5"/>
        <v>0.15</v>
      </c>
      <c r="N44" s="6"/>
    </row>
    <row r="45" spans="1:14" ht="21" hidden="1" x14ac:dyDescent="0.25">
      <c r="B45" s="1">
        <v>5495</v>
      </c>
      <c r="C45" s="2">
        <v>1001093345495</v>
      </c>
      <c r="D45" s="3" t="s">
        <v>48</v>
      </c>
      <c r="E45" s="3">
        <v>0.4</v>
      </c>
      <c r="F45" s="6">
        <v>145.10999999999999</v>
      </c>
      <c r="G45" s="9">
        <f t="shared" si="10"/>
        <v>362.77499999999992</v>
      </c>
      <c r="H45" s="6">
        <v>138.19999999999999</v>
      </c>
      <c r="I45" s="9">
        <f t="shared" si="11"/>
        <v>345.49999999999994</v>
      </c>
      <c r="J45" s="6">
        <f t="shared" si="12"/>
        <v>17.274999999999977</v>
      </c>
      <c r="K45" s="6">
        <f t="shared" si="3"/>
        <v>51.824999999999989</v>
      </c>
      <c r="L45" s="6">
        <f t="shared" si="4"/>
        <v>34.550000000000011</v>
      </c>
      <c r="M45" s="7">
        <f t="shared" si="5"/>
        <v>0.15</v>
      </c>
      <c r="N45" s="6"/>
    </row>
    <row r="46" spans="1:14" ht="21" hidden="1" x14ac:dyDescent="0.25">
      <c r="B46" s="1">
        <v>6411</v>
      </c>
      <c r="C46" s="2">
        <v>1001093316411</v>
      </c>
      <c r="D46" s="3" t="s">
        <v>49</v>
      </c>
      <c r="E46" s="3">
        <v>0.3</v>
      </c>
      <c r="F46" s="6">
        <v>113.8095</v>
      </c>
      <c r="G46" s="9">
        <f t="shared" si="10"/>
        <v>379.36500000000001</v>
      </c>
      <c r="H46" s="6">
        <v>108.39</v>
      </c>
      <c r="I46" s="9">
        <f t="shared" si="11"/>
        <v>361.3</v>
      </c>
      <c r="J46" s="6">
        <f t="shared" si="12"/>
        <v>18.064999999999998</v>
      </c>
      <c r="K46" s="6">
        <f t="shared" si="3"/>
        <v>54.195</v>
      </c>
      <c r="L46" s="6">
        <f t="shared" si="4"/>
        <v>36.130000000000003</v>
      </c>
      <c r="M46" s="7">
        <f t="shared" si="5"/>
        <v>0.15</v>
      </c>
      <c r="N46" s="6"/>
    </row>
    <row r="47" spans="1:14" ht="21" hidden="1" x14ac:dyDescent="0.25">
      <c r="B47" s="1">
        <v>6025</v>
      </c>
      <c r="C47" s="2">
        <v>1001094966025</v>
      </c>
      <c r="D47" s="3" t="s">
        <v>50</v>
      </c>
      <c r="E47" s="3">
        <v>1</v>
      </c>
      <c r="F47" s="6">
        <v>347.72850000000005</v>
      </c>
      <c r="G47" s="9">
        <f t="shared" si="10"/>
        <v>347.72850000000005</v>
      </c>
      <c r="H47" s="6">
        <v>331.17</v>
      </c>
      <c r="I47" s="9">
        <f t="shared" si="11"/>
        <v>331.17</v>
      </c>
      <c r="J47" s="6">
        <f t="shared" si="12"/>
        <v>16.558500000000038</v>
      </c>
      <c r="K47" s="6">
        <f t="shared" si="3"/>
        <v>49.6755</v>
      </c>
      <c r="L47" s="6">
        <f t="shared" si="4"/>
        <v>33.116999999999962</v>
      </c>
      <c r="M47" s="7">
        <f t="shared" si="5"/>
        <v>0.15</v>
      </c>
      <c r="N47" s="6"/>
    </row>
    <row r="48" spans="1:14" ht="21" hidden="1" x14ac:dyDescent="0.25">
      <c r="B48" s="1">
        <v>7090</v>
      </c>
      <c r="C48" s="2">
        <v>1001084217090</v>
      </c>
      <c r="D48" s="3" t="s">
        <v>51</v>
      </c>
      <c r="E48" s="3">
        <v>0.3</v>
      </c>
      <c r="F48" s="6">
        <v>168.80850000000001</v>
      </c>
      <c r="G48" s="9">
        <f>F48/E48</f>
        <v>562.69500000000005</v>
      </c>
      <c r="H48" s="6">
        <v>160.77000000000001</v>
      </c>
      <c r="I48" s="9">
        <f>H48/E48</f>
        <v>535.90000000000009</v>
      </c>
      <c r="J48" s="6">
        <f>G48-I48</f>
        <v>26.794999999999959</v>
      </c>
      <c r="K48" s="6">
        <f t="shared" si="3"/>
        <v>80.385000000000005</v>
      </c>
      <c r="L48" s="6">
        <f t="shared" si="4"/>
        <v>53.590000000000046</v>
      </c>
      <c r="M48" s="7">
        <f t="shared" si="5"/>
        <v>0.15</v>
      </c>
      <c r="N48" s="6"/>
    </row>
    <row r="49" spans="2:15" ht="21" hidden="1" x14ac:dyDescent="0.25">
      <c r="B49" s="1">
        <v>7187</v>
      </c>
      <c r="C49" s="2">
        <v>1001085637187</v>
      </c>
      <c r="D49" s="3" t="s">
        <v>52</v>
      </c>
      <c r="E49" s="3">
        <v>0.3</v>
      </c>
      <c r="F49" s="6">
        <v>165.88950000000003</v>
      </c>
      <c r="G49" s="9">
        <f>F49/E49</f>
        <v>552.96500000000015</v>
      </c>
      <c r="H49" s="6">
        <v>157.99</v>
      </c>
      <c r="I49" s="9">
        <f>H49/E49</f>
        <v>526.63333333333344</v>
      </c>
      <c r="J49" s="6">
        <f>G49-I49</f>
        <v>26.331666666666706</v>
      </c>
      <c r="K49" s="6">
        <f t="shared" si="3"/>
        <v>78.995000000000019</v>
      </c>
      <c r="L49" s="6">
        <f t="shared" si="4"/>
        <v>52.663333333333313</v>
      </c>
      <c r="M49" s="7">
        <f t="shared" si="5"/>
        <v>0.15</v>
      </c>
      <c r="N49" s="6"/>
    </row>
    <row r="50" spans="2:15" ht="21" hidden="1" x14ac:dyDescent="0.25">
      <c r="B50" s="1">
        <v>6620</v>
      </c>
      <c r="C50" s="2">
        <v>1001081596620</v>
      </c>
      <c r="D50" s="3" t="s">
        <v>53</v>
      </c>
      <c r="E50" s="3">
        <v>1</v>
      </c>
      <c r="F50" s="6">
        <v>339.23399999999998</v>
      </c>
      <c r="G50" s="9">
        <f>F50/E50</f>
        <v>339.23399999999998</v>
      </c>
      <c r="H50" s="6">
        <v>323.08</v>
      </c>
      <c r="I50" s="9">
        <f>H50/E50</f>
        <v>323.08</v>
      </c>
      <c r="J50" s="6">
        <f>G50-I50</f>
        <v>16.153999999999996</v>
      </c>
      <c r="K50" s="6">
        <f t="shared" si="3"/>
        <v>48.461999999999996</v>
      </c>
      <c r="L50" s="6">
        <f t="shared" si="4"/>
        <v>32.308</v>
      </c>
      <c r="M50" s="7">
        <f t="shared" si="5"/>
        <v>0.15</v>
      </c>
      <c r="N50" s="6"/>
    </row>
    <row r="51" spans="2:15" ht="21" hidden="1" x14ac:dyDescent="0.25">
      <c r="B51" s="1">
        <v>7131</v>
      </c>
      <c r="C51" s="2">
        <v>1001303637131</v>
      </c>
      <c r="D51" s="3" t="s">
        <v>54</v>
      </c>
      <c r="E51" s="3">
        <v>1</v>
      </c>
      <c r="F51" s="6">
        <v>518.61599999999999</v>
      </c>
      <c r="G51" s="9">
        <f t="shared" ref="G51:G74" si="13">F51/E51</f>
        <v>518.61599999999999</v>
      </c>
      <c r="H51" s="6">
        <v>493.92</v>
      </c>
      <c r="I51" s="9">
        <f t="shared" ref="I51:I74" si="14">H51/E51</f>
        <v>493.92</v>
      </c>
      <c r="J51" s="6">
        <f t="shared" ref="J51:J74" si="15">G51-I51</f>
        <v>24.69599999999997</v>
      </c>
      <c r="K51" s="6">
        <f t="shared" si="3"/>
        <v>74.087999999999994</v>
      </c>
      <c r="L51" s="6">
        <f t="shared" si="4"/>
        <v>49.392000000000024</v>
      </c>
      <c r="M51" s="7">
        <f t="shared" si="5"/>
        <v>0.15</v>
      </c>
      <c r="N51" s="6"/>
    </row>
    <row r="52" spans="2:15" ht="21" hidden="1" x14ac:dyDescent="0.25">
      <c r="B52" s="1">
        <v>6793</v>
      </c>
      <c r="C52" s="2">
        <v>1001303636793</v>
      </c>
      <c r="D52" s="3" t="s">
        <v>55</v>
      </c>
      <c r="E52" s="3">
        <v>0.33</v>
      </c>
      <c r="F52" s="6">
        <v>178.82550000000001</v>
      </c>
      <c r="G52" s="9">
        <f t="shared" si="13"/>
        <v>541.89545454545453</v>
      </c>
      <c r="H52" s="6">
        <v>170.31</v>
      </c>
      <c r="I52" s="9">
        <f t="shared" si="14"/>
        <v>516.09090909090912</v>
      </c>
      <c r="J52" s="6">
        <f t="shared" si="15"/>
        <v>25.804545454545405</v>
      </c>
      <c r="K52" s="6">
        <f t="shared" si="3"/>
        <v>77.413636363636371</v>
      </c>
      <c r="L52" s="6">
        <f t="shared" si="4"/>
        <v>51.609090909090966</v>
      </c>
      <c r="M52" s="7">
        <f t="shared" si="5"/>
        <v>0.15</v>
      </c>
      <c r="N52" s="6"/>
    </row>
    <row r="53" spans="2:15" ht="21" hidden="1" x14ac:dyDescent="0.25">
      <c r="B53" s="1">
        <v>7149</v>
      </c>
      <c r="C53" s="2">
        <v>1001303637149</v>
      </c>
      <c r="D53" s="3" t="s">
        <v>56</v>
      </c>
      <c r="E53" s="3">
        <v>0.84</v>
      </c>
      <c r="F53" s="6">
        <v>385.77</v>
      </c>
      <c r="G53" s="9">
        <f t="shared" si="13"/>
        <v>459.25</v>
      </c>
      <c r="H53" s="6">
        <v>367.4</v>
      </c>
      <c r="I53" s="9">
        <f t="shared" si="14"/>
        <v>437.38095238095235</v>
      </c>
      <c r="J53" s="6">
        <f t="shared" si="15"/>
        <v>21.869047619047649</v>
      </c>
      <c r="K53" s="6">
        <f t="shared" si="3"/>
        <v>65.607142857142847</v>
      </c>
      <c r="L53" s="6">
        <f t="shared" si="4"/>
        <v>43.738095238095198</v>
      </c>
      <c r="M53" s="7">
        <f t="shared" si="5"/>
        <v>0.15</v>
      </c>
      <c r="N53" s="6"/>
    </row>
    <row r="54" spans="2:15" ht="21" hidden="1" x14ac:dyDescent="0.25">
      <c r="B54" s="1">
        <v>7233</v>
      </c>
      <c r="C54" s="2">
        <v>1001303637233</v>
      </c>
      <c r="D54" s="3" t="s">
        <v>57</v>
      </c>
      <c r="E54" s="3">
        <v>0.31</v>
      </c>
      <c r="F54" s="6">
        <v>155.33700000000002</v>
      </c>
      <c r="G54" s="9">
        <f t="shared" si="13"/>
        <v>501.08709677419358</v>
      </c>
      <c r="H54" s="6">
        <v>147.94</v>
      </c>
      <c r="I54" s="9">
        <f t="shared" si="14"/>
        <v>477.22580645161293</v>
      </c>
      <c r="J54" s="6">
        <f t="shared" si="15"/>
        <v>23.861290322580658</v>
      </c>
      <c r="K54" s="6">
        <f t="shared" si="3"/>
        <v>71.58387096774193</v>
      </c>
      <c r="L54" s="6">
        <f t="shared" si="4"/>
        <v>47.722580645161273</v>
      </c>
      <c r="M54" s="7">
        <f t="shared" si="5"/>
        <v>0.15</v>
      </c>
      <c r="N54" s="6"/>
    </row>
    <row r="55" spans="2:15" ht="21" x14ac:dyDescent="0.25">
      <c r="B55" s="1">
        <v>7232</v>
      </c>
      <c r="C55" s="2">
        <v>1001302277232</v>
      </c>
      <c r="D55" s="3" t="s">
        <v>58</v>
      </c>
      <c r="E55" s="3">
        <v>0.28000000000000003</v>
      </c>
      <c r="F55" s="6">
        <v>132.846</v>
      </c>
      <c r="G55" s="9">
        <f t="shared" si="13"/>
        <v>474.45</v>
      </c>
      <c r="H55" s="6">
        <v>126.52</v>
      </c>
      <c r="I55" s="9">
        <f t="shared" si="14"/>
        <v>451.85714285714278</v>
      </c>
      <c r="J55" s="6">
        <f t="shared" si="15"/>
        <v>22.592857142857213</v>
      </c>
      <c r="K55" s="6">
        <f t="shared" si="3"/>
        <v>67.778571428571411</v>
      </c>
      <c r="L55" s="6">
        <f t="shared" si="4"/>
        <v>45.185714285714198</v>
      </c>
      <c r="M55" s="7">
        <f t="shared" si="5"/>
        <v>0.15</v>
      </c>
      <c r="N55" s="6">
        <v>8</v>
      </c>
      <c r="O55">
        <f>ROUND(N55/E55,0)</f>
        <v>29</v>
      </c>
    </row>
    <row r="56" spans="2:15" ht="21" hidden="1" x14ac:dyDescent="0.25">
      <c r="B56" s="1">
        <v>6803</v>
      </c>
      <c r="C56" s="2">
        <v>1001300516803</v>
      </c>
      <c r="D56" s="3" t="s">
        <v>59</v>
      </c>
      <c r="E56" s="3">
        <v>0.66</v>
      </c>
      <c r="F56" s="6">
        <v>346.68900000000002</v>
      </c>
      <c r="G56" s="9">
        <f t="shared" si="13"/>
        <v>525.2863636363636</v>
      </c>
      <c r="H56" s="6">
        <v>330.18</v>
      </c>
      <c r="I56" s="9">
        <f t="shared" si="14"/>
        <v>500.27272727272725</v>
      </c>
      <c r="J56" s="6">
        <f t="shared" si="15"/>
        <v>25.013636363636351</v>
      </c>
      <c r="K56" s="6">
        <f t="shared" si="3"/>
        <v>75.040909090909082</v>
      </c>
      <c r="L56" s="6">
        <f t="shared" si="4"/>
        <v>50.027272727272731</v>
      </c>
      <c r="M56" s="7">
        <f t="shared" si="5"/>
        <v>0.15</v>
      </c>
      <c r="N56" s="6"/>
    </row>
    <row r="57" spans="2:15" ht="21" hidden="1" x14ac:dyDescent="0.25">
      <c r="B57" s="1">
        <v>7146</v>
      </c>
      <c r="C57" s="2">
        <v>1001304527146</v>
      </c>
      <c r="D57" s="3" t="s">
        <v>60</v>
      </c>
      <c r="E57" s="3">
        <v>1</v>
      </c>
      <c r="F57" s="6">
        <v>575.904</v>
      </c>
      <c r="G57" s="9">
        <f t="shared" si="13"/>
        <v>575.904</v>
      </c>
      <c r="H57" s="6">
        <v>548.48</v>
      </c>
      <c r="I57" s="9">
        <f t="shared" si="14"/>
        <v>548.48</v>
      </c>
      <c r="J57" s="6">
        <f t="shared" si="15"/>
        <v>27.423999999999978</v>
      </c>
      <c r="K57" s="6">
        <f t="shared" si="3"/>
        <v>82.272000000000006</v>
      </c>
      <c r="L57" s="6">
        <f t="shared" si="4"/>
        <v>54.848000000000027</v>
      </c>
      <c r="M57" s="7">
        <f t="shared" si="5"/>
        <v>0.15</v>
      </c>
      <c r="N57" s="6"/>
    </row>
    <row r="58" spans="2:15" ht="21" hidden="1" x14ac:dyDescent="0.25">
      <c r="B58" s="1">
        <v>7144</v>
      </c>
      <c r="C58" s="2">
        <v>1001304527144</v>
      </c>
      <c r="D58" s="3" t="s">
        <v>61</v>
      </c>
      <c r="E58" s="3">
        <v>0.33</v>
      </c>
      <c r="F58" s="6">
        <v>198.04050000000001</v>
      </c>
      <c r="G58" s="9">
        <f t="shared" si="13"/>
        <v>600.12272727272727</v>
      </c>
      <c r="H58" s="6">
        <v>188.61</v>
      </c>
      <c r="I58" s="9">
        <f t="shared" si="14"/>
        <v>571.5454545454545</v>
      </c>
      <c r="J58" s="6">
        <f t="shared" si="15"/>
        <v>28.577272727272771</v>
      </c>
      <c r="K58" s="6">
        <f t="shared" si="3"/>
        <v>85.73181818181817</v>
      </c>
      <c r="L58" s="6">
        <f t="shared" si="4"/>
        <v>57.154545454545399</v>
      </c>
      <c r="M58" s="7">
        <f t="shared" si="5"/>
        <v>0.15</v>
      </c>
      <c r="N58" s="6"/>
    </row>
    <row r="59" spans="2:15" ht="21" x14ac:dyDescent="0.25">
      <c r="B59" s="1">
        <v>7241</v>
      </c>
      <c r="C59" s="2">
        <v>1001303107241</v>
      </c>
      <c r="D59" s="3" t="s">
        <v>62</v>
      </c>
      <c r="E59" s="3">
        <v>0.28000000000000003</v>
      </c>
      <c r="F59" s="6">
        <v>118.55549999999999</v>
      </c>
      <c r="G59" s="9">
        <f t="shared" si="13"/>
        <v>423.41249999999997</v>
      </c>
      <c r="H59" s="6">
        <v>112.91</v>
      </c>
      <c r="I59" s="9">
        <f t="shared" si="14"/>
        <v>403.24999999999994</v>
      </c>
      <c r="J59" s="6">
        <f t="shared" si="15"/>
        <v>20.162500000000023</v>
      </c>
      <c r="K59" s="6">
        <f t="shared" si="3"/>
        <v>60.48749999999999</v>
      </c>
      <c r="L59" s="6">
        <f t="shared" si="4"/>
        <v>40.324999999999967</v>
      </c>
      <c r="M59" s="7">
        <f t="shared" si="5"/>
        <v>0.15</v>
      </c>
      <c r="N59" s="6">
        <v>48</v>
      </c>
      <c r="O59">
        <f>ROUND(N59/E59,0)</f>
        <v>171</v>
      </c>
    </row>
    <row r="60" spans="2:15" ht="21" hidden="1" x14ac:dyDescent="0.25">
      <c r="B60" s="1">
        <v>7133</v>
      </c>
      <c r="C60" s="2">
        <v>1001300367133</v>
      </c>
      <c r="D60" s="3" t="s">
        <v>63</v>
      </c>
      <c r="E60" s="3">
        <v>1</v>
      </c>
      <c r="F60" s="6">
        <v>512.25300000000004</v>
      </c>
      <c r="G60" s="9">
        <f t="shared" si="13"/>
        <v>512.25300000000004</v>
      </c>
      <c r="H60" s="6">
        <v>487.86</v>
      </c>
      <c r="I60" s="9">
        <f t="shared" si="14"/>
        <v>487.86</v>
      </c>
      <c r="J60" s="6">
        <f t="shared" si="15"/>
        <v>24.393000000000029</v>
      </c>
      <c r="K60" s="6">
        <f t="shared" si="3"/>
        <v>73.179000000000002</v>
      </c>
      <c r="L60" s="6">
        <f t="shared" si="4"/>
        <v>48.785999999999973</v>
      </c>
      <c r="M60" s="7">
        <f t="shared" si="5"/>
        <v>0.15</v>
      </c>
      <c r="N60" s="6"/>
    </row>
    <row r="61" spans="2:15" ht="21" x14ac:dyDescent="0.25">
      <c r="B61" s="1">
        <v>6807</v>
      </c>
      <c r="C61" s="2">
        <v>1001300366807</v>
      </c>
      <c r="D61" s="3" t="s">
        <v>64</v>
      </c>
      <c r="E61" s="3">
        <v>0.33</v>
      </c>
      <c r="F61" s="6">
        <v>161.78400000000002</v>
      </c>
      <c r="G61" s="9">
        <f t="shared" si="13"/>
        <v>490.25454545454551</v>
      </c>
      <c r="H61" s="6">
        <v>154.08000000000001</v>
      </c>
      <c r="I61" s="9">
        <f t="shared" si="14"/>
        <v>466.90909090909093</v>
      </c>
      <c r="J61" s="6">
        <f t="shared" si="15"/>
        <v>23.345454545454572</v>
      </c>
      <c r="K61" s="6">
        <f t="shared" si="3"/>
        <v>70.036363636363632</v>
      </c>
      <c r="L61" s="6">
        <f t="shared" si="4"/>
        <v>46.690909090909059</v>
      </c>
      <c r="M61" s="7">
        <f t="shared" si="5"/>
        <v>0.15</v>
      </c>
      <c r="N61" s="6">
        <v>64</v>
      </c>
      <c r="O61">
        <f t="shared" ref="O61:O62" si="16">ROUND(N61/E61,0)</f>
        <v>194</v>
      </c>
    </row>
    <row r="62" spans="2:15" ht="21" x14ac:dyDescent="0.25">
      <c r="B62" s="1">
        <v>7154</v>
      </c>
      <c r="C62" s="2">
        <v>1001300387154</v>
      </c>
      <c r="D62" s="3" t="s">
        <v>65</v>
      </c>
      <c r="E62" s="3">
        <v>0.35</v>
      </c>
      <c r="F62" s="6">
        <v>128.84549999999999</v>
      </c>
      <c r="G62" s="9">
        <f t="shared" si="13"/>
        <v>368.13</v>
      </c>
      <c r="H62" s="6">
        <v>122.71</v>
      </c>
      <c r="I62" s="9">
        <f t="shared" si="14"/>
        <v>350.6</v>
      </c>
      <c r="J62" s="6">
        <f t="shared" si="15"/>
        <v>17.529999999999973</v>
      </c>
      <c r="K62" s="6">
        <f t="shared" si="3"/>
        <v>52.59</v>
      </c>
      <c r="L62" s="6">
        <f t="shared" si="4"/>
        <v>35.060000000000031</v>
      </c>
      <c r="M62" s="7">
        <f t="shared" si="5"/>
        <v>0.15</v>
      </c>
      <c r="N62" s="6">
        <v>8</v>
      </c>
      <c r="O62">
        <f t="shared" si="16"/>
        <v>23</v>
      </c>
    </row>
    <row r="63" spans="2:15" ht="21" hidden="1" x14ac:dyDescent="0.25">
      <c r="B63" s="1">
        <v>7236</v>
      </c>
      <c r="C63" s="2">
        <v>1001304507236</v>
      </c>
      <c r="D63" s="3" t="s">
        <v>66</v>
      </c>
      <c r="E63" s="3">
        <v>0.28000000000000003</v>
      </c>
      <c r="F63" s="6">
        <v>114.41850000000001</v>
      </c>
      <c r="G63" s="9">
        <f t="shared" si="13"/>
        <v>408.63749999999999</v>
      </c>
      <c r="H63" s="6">
        <v>108.97</v>
      </c>
      <c r="I63" s="9">
        <f t="shared" si="14"/>
        <v>389.17857142857139</v>
      </c>
      <c r="J63" s="6">
        <f t="shared" si="15"/>
        <v>19.458928571428601</v>
      </c>
      <c r="K63" s="6">
        <f t="shared" si="3"/>
        <v>58.376785714285703</v>
      </c>
      <c r="L63" s="6">
        <f t="shared" si="4"/>
        <v>38.917857142857102</v>
      </c>
      <c r="M63" s="7">
        <f t="shared" si="5"/>
        <v>0.15</v>
      </c>
      <c r="N63" s="6"/>
    </row>
    <row r="64" spans="2:15" ht="21" hidden="1" x14ac:dyDescent="0.25">
      <c r="B64" s="1">
        <v>6946</v>
      </c>
      <c r="C64" s="2">
        <v>1001300456946</v>
      </c>
      <c r="D64" s="3" t="s">
        <v>67</v>
      </c>
      <c r="E64" s="3">
        <v>1</v>
      </c>
      <c r="F64" s="6">
        <v>448.245</v>
      </c>
      <c r="G64" s="9">
        <f t="shared" si="13"/>
        <v>448.245</v>
      </c>
      <c r="H64" s="6">
        <v>426.9</v>
      </c>
      <c r="I64" s="9">
        <f t="shared" si="14"/>
        <v>426.9</v>
      </c>
      <c r="J64" s="6">
        <f t="shared" si="15"/>
        <v>21.345000000000027</v>
      </c>
      <c r="K64" s="6">
        <f t="shared" ref="K64:K115" si="17">I64*15%</f>
        <v>64.034999999999997</v>
      </c>
      <c r="L64" s="6">
        <f t="shared" ref="L64:L115" si="18">K64-J64</f>
        <v>42.689999999999969</v>
      </c>
      <c r="M64" s="7">
        <f t="shared" ref="M64:M115" si="19">K64/I64</f>
        <v>0.15</v>
      </c>
      <c r="N64" s="6"/>
    </row>
    <row r="65" spans="2:15" ht="21" hidden="1" x14ac:dyDescent="0.25">
      <c r="B65" s="1">
        <v>6787</v>
      </c>
      <c r="C65" s="2">
        <v>1001300456787</v>
      </c>
      <c r="D65" s="3" t="s">
        <v>68</v>
      </c>
      <c r="E65" s="3">
        <v>0.33</v>
      </c>
      <c r="F65" s="6">
        <v>158.14050000000003</v>
      </c>
      <c r="G65" s="9">
        <f t="shared" si="13"/>
        <v>479.21363636363645</v>
      </c>
      <c r="H65" s="6">
        <v>150.61000000000001</v>
      </c>
      <c r="I65" s="9">
        <f t="shared" si="14"/>
        <v>456.39393939393943</v>
      </c>
      <c r="J65" s="6">
        <f t="shared" si="15"/>
        <v>22.81969696969702</v>
      </c>
      <c r="K65" s="6">
        <f t="shared" si="17"/>
        <v>68.459090909090918</v>
      </c>
      <c r="L65" s="6">
        <f t="shared" si="18"/>
        <v>45.639393939393898</v>
      </c>
      <c r="M65" s="7">
        <f t="shared" si="19"/>
        <v>0.15</v>
      </c>
      <c r="N65" s="6"/>
    </row>
    <row r="66" spans="2:15" ht="21" hidden="1" x14ac:dyDescent="0.25">
      <c r="B66" s="1">
        <v>6804</v>
      </c>
      <c r="C66" s="2">
        <v>1001300456804</v>
      </c>
      <c r="D66" s="3" t="s">
        <v>69</v>
      </c>
      <c r="E66" s="3">
        <v>0.66</v>
      </c>
      <c r="F66" s="6">
        <v>429.51300000000003</v>
      </c>
      <c r="G66" s="9">
        <f t="shared" si="13"/>
        <v>650.7772727272727</v>
      </c>
      <c r="H66" s="6">
        <v>409.06</v>
      </c>
      <c r="I66" s="9">
        <f t="shared" si="14"/>
        <v>619.78787878787875</v>
      </c>
      <c r="J66" s="6">
        <f t="shared" si="15"/>
        <v>30.989393939393949</v>
      </c>
      <c r="K66" s="6">
        <f t="shared" si="17"/>
        <v>92.968181818181804</v>
      </c>
      <c r="L66" s="6">
        <f t="shared" si="18"/>
        <v>61.978787878787855</v>
      </c>
      <c r="M66" s="7">
        <f t="shared" si="19"/>
        <v>0.15</v>
      </c>
      <c r="N66" s="6"/>
    </row>
    <row r="67" spans="2:15" ht="21" x14ac:dyDescent="0.25">
      <c r="B67" s="1">
        <v>7169</v>
      </c>
      <c r="C67" s="2">
        <v>1001303987169</v>
      </c>
      <c r="D67" s="3" t="s">
        <v>70</v>
      </c>
      <c r="E67" s="3">
        <v>0.35</v>
      </c>
      <c r="F67" s="6">
        <v>136.08000000000001</v>
      </c>
      <c r="G67" s="9">
        <f t="shared" si="13"/>
        <v>388.80000000000007</v>
      </c>
      <c r="H67" s="6">
        <v>129.6</v>
      </c>
      <c r="I67" s="9">
        <f t="shared" si="14"/>
        <v>370.28571428571428</v>
      </c>
      <c r="J67" s="6">
        <f t="shared" si="15"/>
        <v>18.514285714285791</v>
      </c>
      <c r="K67" s="6">
        <f t="shared" si="17"/>
        <v>55.542857142857137</v>
      </c>
      <c r="L67" s="6">
        <f t="shared" si="18"/>
        <v>37.028571428571347</v>
      </c>
      <c r="M67" s="7">
        <f t="shared" si="19"/>
        <v>0.15</v>
      </c>
      <c r="N67" s="6">
        <v>72</v>
      </c>
      <c r="O67">
        <f>ROUND(N67/E67,0)</f>
        <v>206</v>
      </c>
    </row>
    <row r="68" spans="2:15" ht="21" hidden="1" x14ac:dyDescent="0.25">
      <c r="B68" s="1">
        <v>6792</v>
      </c>
      <c r="C68" s="2">
        <v>1001304096792</v>
      </c>
      <c r="D68" s="3" t="s">
        <v>71</v>
      </c>
      <c r="E68" s="3">
        <v>1</v>
      </c>
      <c r="F68" s="6">
        <v>585.01800000000003</v>
      </c>
      <c r="G68" s="9">
        <f t="shared" si="13"/>
        <v>585.01800000000003</v>
      </c>
      <c r="H68" s="6">
        <v>557.16</v>
      </c>
      <c r="I68" s="9">
        <f t="shared" si="14"/>
        <v>557.16</v>
      </c>
      <c r="J68" s="6">
        <f t="shared" si="15"/>
        <v>27.858000000000061</v>
      </c>
      <c r="K68" s="6">
        <f t="shared" si="17"/>
        <v>83.573999999999998</v>
      </c>
      <c r="L68" s="6">
        <f t="shared" si="18"/>
        <v>55.715999999999937</v>
      </c>
      <c r="M68" s="7">
        <f t="shared" si="19"/>
        <v>0.15</v>
      </c>
      <c r="N68" s="6"/>
    </row>
    <row r="69" spans="2:15" ht="21" hidden="1" x14ac:dyDescent="0.25">
      <c r="B69" s="1">
        <v>6791</v>
      </c>
      <c r="C69" s="2">
        <v>1001304096791</v>
      </c>
      <c r="D69" s="3" t="s">
        <v>72</v>
      </c>
      <c r="E69" s="3">
        <v>0.33</v>
      </c>
      <c r="F69" s="6">
        <v>207.03900000000002</v>
      </c>
      <c r="G69" s="9">
        <f t="shared" si="13"/>
        <v>627.39090909090908</v>
      </c>
      <c r="H69" s="6">
        <v>197.18</v>
      </c>
      <c r="I69" s="9">
        <f t="shared" si="14"/>
        <v>597.5151515151515</v>
      </c>
      <c r="J69" s="6">
        <f t="shared" si="15"/>
        <v>29.875757575757575</v>
      </c>
      <c r="K69" s="6">
        <f t="shared" si="17"/>
        <v>89.627272727272725</v>
      </c>
      <c r="L69" s="6">
        <f t="shared" si="18"/>
        <v>59.75151515151515</v>
      </c>
      <c r="M69" s="7">
        <f t="shared" si="19"/>
        <v>0.15</v>
      </c>
      <c r="N69" s="6"/>
    </row>
    <row r="70" spans="2:15" ht="21" x14ac:dyDescent="0.25">
      <c r="B70" s="1">
        <v>6697</v>
      </c>
      <c r="C70" s="2">
        <v>1001301876697</v>
      </c>
      <c r="D70" s="3" t="s">
        <v>73</v>
      </c>
      <c r="E70" s="3">
        <v>0.35</v>
      </c>
      <c r="F70" s="6">
        <v>132.6465</v>
      </c>
      <c r="G70" s="9">
        <f t="shared" si="13"/>
        <v>378.99</v>
      </c>
      <c r="H70" s="6">
        <v>126.33</v>
      </c>
      <c r="I70" s="9">
        <f t="shared" si="14"/>
        <v>360.94285714285718</v>
      </c>
      <c r="J70" s="6">
        <f t="shared" si="15"/>
        <v>18.047142857142831</v>
      </c>
      <c r="K70" s="6">
        <f t="shared" si="17"/>
        <v>54.141428571428577</v>
      </c>
      <c r="L70" s="6">
        <f t="shared" si="18"/>
        <v>36.094285714285746</v>
      </c>
      <c r="M70" s="7">
        <f t="shared" si="19"/>
        <v>0.15</v>
      </c>
      <c r="N70" s="6">
        <v>104</v>
      </c>
      <c r="O70">
        <f t="shared" ref="O70:O71" si="20">ROUND(N70/E70,0)</f>
        <v>297</v>
      </c>
    </row>
    <row r="71" spans="2:15" ht="21" x14ac:dyDescent="0.25">
      <c r="B71" s="1">
        <v>7237</v>
      </c>
      <c r="C71" s="2">
        <v>1001304497237</v>
      </c>
      <c r="D71" s="3" t="s">
        <v>74</v>
      </c>
      <c r="E71" s="3">
        <v>0.28000000000000003</v>
      </c>
      <c r="F71" s="6">
        <v>113.211</v>
      </c>
      <c r="G71" s="9">
        <f t="shared" si="13"/>
        <v>404.32499999999993</v>
      </c>
      <c r="H71" s="6">
        <v>107.82</v>
      </c>
      <c r="I71" s="9">
        <f t="shared" si="14"/>
        <v>385.0714285714285</v>
      </c>
      <c r="J71" s="6">
        <f t="shared" si="15"/>
        <v>19.253571428571433</v>
      </c>
      <c r="K71" s="6">
        <f t="shared" si="17"/>
        <v>57.760714285714272</v>
      </c>
      <c r="L71" s="6">
        <f t="shared" si="18"/>
        <v>38.507142857142838</v>
      </c>
      <c r="M71" s="7">
        <f t="shared" si="19"/>
        <v>0.15</v>
      </c>
      <c r="N71" s="6">
        <v>24</v>
      </c>
      <c r="O71">
        <f t="shared" si="20"/>
        <v>86</v>
      </c>
    </row>
    <row r="72" spans="2:15" ht="21" hidden="1" x14ac:dyDescent="0.25">
      <c r="B72" s="1">
        <v>7240</v>
      </c>
      <c r="C72" s="2">
        <v>1001305317240</v>
      </c>
      <c r="D72" s="3" t="s">
        <v>75</v>
      </c>
      <c r="E72" s="3">
        <v>0.31</v>
      </c>
      <c r="F72" s="6">
        <v>122.556</v>
      </c>
      <c r="G72" s="9">
        <f t="shared" si="13"/>
        <v>395.34193548387094</v>
      </c>
      <c r="H72" s="6">
        <v>116.72</v>
      </c>
      <c r="I72" s="9">
        <f t="shared" si="14"/>
        <v>376.51612903225805</v>
      </c>
      <c r="J72" s="6">
        <f t="shared" si="15"/>
        <v>18.825806451612891</v>
      </c>
      <c r="K72" s="6">
        <f t="shared" si="17"/>
        <v>56.477419354838709</v>
      </c>
      <c r="L72" s="6">
        <f t="shared" si="18"/>
        <v>37.651612903225818</v>
      </c>
      <c r="M72" s="7">
        <f t="shared" si="19"/>
        <v>0.15</v>
      </c>
      <c r="N72" s="6"/>
    </row>
    <row r="73" spans="2:15" ht="21" hidden="1" x14ac:dyDescent="0.25">
      <c r="B73" s="1">
        <v>7238</v>
      </c>
      <c r="C73" s="2">
        <v>1001305197238</v>
      </c>
      <c r="D73" s="3" t="s">
        <v>76</v>
      </c>
      <c r="E73" s="3">
        <v>0.31</v>
      </c>
      <c r="F73" s="6">
        <v>125.91600000000001</v>
      </c>
      <c r="G73" s="9">
        <f t="shared" si="13"/>
        <v>406.18064516129039</v>
      </c>
      <c r="H73" s="6">
        <v>119.92</v>
      </c>
      <c r="I73" s="9">
        <f t="shared" si="14"/>
        <v>386.83870967741939</v>
      </c>
      <c r="J73" s="6">
        <f t="shared" si="15"/>
        <v>19.341935483870998</v>
      </c>
      <c r="K73" s="6">
        <f t="shared" si="17"/>
        <v>58.025806451612908</v>
      </c>
      <c r="L73" s="6">
        <f t="shared" si="18"/>
        <v>38.68387096774191</v>
      </c>
      <c r="M73" s="7">
        <f t="shared" si="19"/>
        <v>0.15</v>
      </c>
      <c r="N73" s="6"/>
    </row>
    <row r="74" spans="2:15" ht="21" hidden="1" x14ac:dyDescent="0.25">
      <c r="B74" s="1">
        <v>7177</v>
      </c>
      <c r="C74" s="2">
        <v>1001302347177</v>
      </c>
      <c r="D74" s="3" t="s">
        <v>77</v>
      </c>
      <c r="E74" s="3">
        <v>0.35</v>
      </c>
      <c r="F74" s="6">
        <v>143.25150000000002</v>
      </c>
      <c r="G74" s="9">
        <f t="shared" si="13"/>
        <v>409.29000000000008</v>
      </c>
      <c r="H74" s="6">
        <v>136.43</v>
      </c>
      <c r="I74" s="9">
        <f t="shared" si="14"/>
        <v>389.80000000000007</v>
      </c>
      <c r="J74" s="6">
        <f t="shared" si="15"/>
        <v>19.490000000000009</v>
      </c>
      <c r="K74" s="6">
        <f t="shared" si="17"/>
        <v>58.470000000000006</v>
      </c>
      <c r="L74" s="6">
        <f t="shared" si="18"/>
        <v>38.979999999999997</v>
      </c>
      <c r="M74" s="7">
        <f t="shared" si="19"/>
        <v>0.15</v>
      </c>
      <c r="N74" s="6"/>
    </row>
    <row r="75" spans="2:15" ht="21" hidden="1" x14ac:dyDescent="0.25">
      <c r="B75" s="1">
        <v>6586</v>
      </c>
      <c r="C75" s="2">
        <v>1001215576586</v>
      </c>
      <c r="D75" s="3" t="s">
        <v>78</v>
      </c>
      <c r="E75" s="3">
        <v>0.09</v>
      </c>
      <c r="F75" s="6">
        <v>77.763000000000005</v>
      </c>
      <c r="G75" s="9">
        <f t="shared" ref="G75:G81" si="21">F75/E75</f>
        <v>864.03333333333342</v>
      </c>
      <c r="H75" s="6">
        <v>74.06</v>
      </c>
      <c r="I75" s="9">
        <f t="shared" ref="I75:I81" si="22">H75/E75</f>
        <v>822.88888888888891</v>
      </c>
      <c r="J75" s="6">
        <f t="shared" ref="J75:J81" si="23">G75-I75</f>
        <v>41.144444444444503</v>
      </c>
      <c r="K75" s="6">
        <f t="shared" si="17"/>
        <v>123.43333333333334</v>
      </c>
      <c r="L75" s="6">
        <f t="shared" si="18"/>
        <v>82.288888888888835</v>
      </c>
      <c r="M75" s="7">
        <f t="shared" si="19"/>
        <v>0.15</v>
      </c>
      <c r="N75" s="6"/>
    </row>
    <row r="76" spans="2:15" ht="21" hidden="1" x14ac:dyDescent="0.25">
      <c r="B76" s="1">
        <v>6459</v>
      </c>
      <c r="C76" s="2">
        <v>1001214196459</v>
      </c>
      <c r="D76" s="3" t="s">
        <v>79</v>
      </c>
      <c r="E76" s="3">
        <v>0.1</v>
      </c>
      <c r="F76" s="6">
        <v>73.95150000000001</v>
      </c>
      <c r="G76" s="9">
        <f t="shared" si="21"/>
        <v>739.5150000000001</v>
      </c>
      <c r="H76" s="6">
        <v>70.430000000000007</v>
      </c>
      <c r="I76" s="9">
        <f t="shared" si="22"/>
        <v>704.30000000000007</v>
      </c>
      <c r="J76" s="6">
        <f t="shared" si="23"/>
        <v>35.215000000000032</v>
      </c>
      <c r="K76" s="6">
        <f t="shared" si="17"/>
        <v>105.64500000000001</v>
      </c>
      <c r="L76" s="6">
        <f t="shared" si="18"/>
        <v>70.429999999999978</v>
      </c>
      <c r="M76" s="7">
        <f t="shared" si="19"/>
        <v>0.15</v>
      </c>
      <c r="N76" s="6"/>
    </row>
    <row r="77" spans="2:15" ht="21" hidden="1" x14ac:dyDescent="0.25">
      <c r="B77" s="1">
        <v>7053</v>
      </c>
      <c r="C77" s="2">
        <v>1001223297053</v>
      </c>
      <c r="D77" s="3" t="s">
        <v>80</v>
      </c>
      <c r="E77" s="3">
        <v>1</v>
      </c>
      <c r="F77" s="6">
        <v>474.64200000000005</v>
      </c>
      <c r="G77" s="9">
        <f t="shared" si="21"/>
        <v>474.64200000000005</v>
      </c>
      <c r="H77" s="6">
        <v>452.04</v>
      </c>
      <c r="I77" s="9">
        <f t="shared" si="22"/>
        <v>452.04</v>
      </c>
      <c r="J77" s="6">
        <f t="shared" si="23"/>
        <v>22.602000000000032</v>
      </c>
      <c r="K77" s="6">
        <f t="shared" si="17"/>
        <v>67.805999999999997</v>
      </c>
      <c r="L77" s="6">
        <f t="shared" si="18"/>
        <v>45.203999999999965</v>
      </c>
      <c r="M77" s="7">
        <f t="shared" si="19"/>
        <v>0.15</v>
      </c>
      <c r="N77" s="6"/>
    </row>
    <row r="78" spans="2:15" ht="21" hidden="1" x14ac:dyDescent="0.25">
      <c r="B78" s="1">
        <v>7103</v>
      </c>
      <c r="C78" s="2">
        <v>1001223297103</v>
      </c>
      <c r="D78" s="3" t="s">
        <v>81</v>
      </c>
      <c r="E78" s="3">
        <v>0.18</v>
      </c>
      <c r="F78" s="6">
        <v>176.73599999999999</v>
      </c>
      <c r="G78" s="9">
        <f t="shared" si="21"/>
        <v>981.86666666666667</v>
      </c>
      <c r="H78" s="6">
        <v>168.32</v>
      </c>
      <c r="I78" s="9">
        <f t="shared" si="22"/>
        <v>935.11111111111109</v>
      </c>
      <c r="J78" s="6">
        <f t="shared" si="23"/>
        <v>46.755555555555588</v>
      </c>
      <c r="K78" s="6">
        <f t="shared" si="17"/>
        <v>140.26666666666665</v>
      </c>
      <c r="L78" s="6">
        <f t="shared" si="18"/>
        <v>93.511111111111063</v>
      </c>
      <c r="M78" s="7">
        <f t="shared" si="19"/>
        <v>0.15</v>
      </c>
      <c r="N78" s="6"/>
    </row>
    <row r="79" spans="2:15" ht="21" hidden="1" x14ac:dyDescent="0.25">
      <c r="B79" s="1">
        <v>6228</v>
      </c>
      <c r="C79" s="2">
        <v>1001225416228</v>
      </c>
      <c r="D79" s="3" t="s">
        <v>82</v>
      </c>
      <c r="E79" s="3">
        <v>0.09</v>
      </c>
      <c r="F79" s="6">
        <v>89.060999999999993</v>
      </c>
      <c r="G79" s="9">
        <f t="shared" si="21"/>
        <v>989.56666666666661</v>
      </c>
      <c r="H79" s="6">
        <v>84.82</v>
      </c>
      <c r="I79" s="9">
        <f t="shared" si="22"/>
        <v>942.44444444444446</v>
      </c>
      <c r="J79" s="6">
        <f t="shared" si="23"/>
        <v>47.122222222222149</v>
      </c>
      <c r="K79" s="6">
        <f t="shared" si="17"/>
        <v>141.36666666666667</v>
      </c>
      <c r="L79" s="6">
        <f t="shared" si="18"/>
        <v>94.244444444444525</v>
      </c>
      <c r="M79" s="7">
        <f t="shared" si="19"/>
        <v>0.15</v>
      </c>
      <c r="N79" s="6"/>
    </row>
    <row r="80" spans="2:15" ht="21" hidden="1" x14ac:dyDescent="0.25">
      <c r="B80" s="1">
        <v>6448</v>
      </c>
      <c r="C80" s="2">
        <v>1001234146448</v>
      </c>
      <c r="D80" s="3" t="s">
        <v>83</v>
      </c>
      <c r="E80" s="3">
        <v>0.1</v>
      </c>
      <c r="F80" s="6">
        <v>95.917500000000004</v>
      </c>
      <c r="G80" s="9">
        <f t="shared" si="21"/>
        <v>959.17499999999995</v>
      </c>
      <c r="H80" s="6">
        <v>91.35</v>
      </c>
      <c r="I80" s="9">
        <f t="shared" si="22"/>
        <v>913.49999999999989</v>
      </c>
      <c r="J80" s="6">
        <f t="shared" si="23"/>
        <v>45.675000000000068</v>
      </c>
      <c r="K80" s="6">
        <f t="shared" si="17"/>
        <v>137.02499999999998</v>
      </c>
      <c r="L80" s="6">
        <f t="shared" si="18"/>
        <v>91.349999999999909</v>
      </c>
      <c r="M80" s="7">
        <f t="shared" si="19"/>
        <v>0.15</v>
      </c>
      <c r="N80" s="6"/>
    </row>
    <row r="81" spans="2:14" ht="21" hidden="1" x14ac:dyDescent="0.25">
      <c r="B81" s="1">
        <v>6208</v>
      </c>
      <c r="C81" s="2">
        <v>1001220226208</v>
      </c>
      <c r="D81" s="3" t="s">
        <v>84</v>
      </c>
      <c r="E81" s="3">
        <v>0.15</v>
      </c>
      <c r="F81" s="6">
        <v>110.3655</v>
      </c>
      <c r="G81" s="9">
        <f t="shared" si="21"/>
        <v>735.77</v>
      </c>
      <c r="H81" s="6">
        <v>105.11</v>
      </c>
      <c r="I81" s="9">
        <f t="shared" si="22"/>
        <v>700.73333333333335</v>
      </c>
      <c r="J81" s="6">
        <f t="shared" si="23"/>
        <v>35.036666666666633</v>
      </c>
      <c r="K81" s="6">
        <f t="shared" si="17"/>
        <v>105.11</v>
      </c>
      <c r="L81" s="6">
        <f t="shared" si="18"/>
        <v>70.073333333333366</v>
      </c>
      <c r="M81" s="7">
        <f t="shared" si="19"/>
        <v>0.15</v>
      </c>
      <c r="N81" s="6"/>
    </row>
    <row r="82" spans="2:14" ht="21" hidden="1" x14ac:dyDescent="0.25">
      <c r="B82" s="1">
        <v>6454</v>
      </c>
      <c r="C82" s="2">
        <v>1001201976454</v>
      </c>
      <c r="D82" s="3" t="s">
        <v>85</v>
      </c>
      <c r="E82" s="3">
        <v>0.1</v>
      </c>
      <c r="F82" s="6">
        <v>94.867499999999993</v>
      </c>
      <c r="G82" s="9">
        <f t="shared" ref="G82:G93" si="24">F82/E82</f>
        <v>948.67499999999984</v>
      </c>
      <c r="H82" s="6">
        <v>90.35</v>
      </c>
      <c r="I82" s="9">
        <f t="shared" ref="I82:I93" si="25">H82/E82</f>
        <v>903.49999999999989</v>
      </c>
      <c r="J82" s="6">
        <f t="shared" ref="J82:J93" si="26">G82-I82</f>
        <v>45.174999999999955</v>
      </c>
      <c r="K82" s="6">
        <f t="shared" si="17"/>
        <v>135.52499999999998</v>
      </c>
      <c r="L82" s="6">
        <f t="shared" si="18"/>
        <v>90.350000000000023</v>
      </c>
      <c r="M82" s="7">
        <f t="shared" si="19"/>
        <v>0.15</v>
      </c>
      <c r="N82" s="6"/>
    </row>
    <row r="83" spans="2:14" ht="21" hidden="1" x14ac:dyDescent="0.25">
      <c r="B83" s="1">
        <v>7052</v>
      </c>
      <c r="C83" s="2">
        <v>1001204447052</v>
      </c>
      <c r="D83" s="3" t="s">
        <v>86</v>
      </c>
      <c r="E83" s="3">
        <v>1</v>
      </c>
      <c r="F83" s="6">
        <v>767.62350000000004</v>
      </c>
      <c r="G83" s="9">
        <f t="shared" si="24"/>
        <v>767.62350000000004</v>
      </c>
      <c r="H83" s="6">
        <v>731.07</v>
      </c>
      <c r="I83" s="9">
        <f t="shared" si="25"/>
        <v>731.07</v>
      </c>
      <c r="J83" s="6">
        <f t="shared" si="26"/>
        <v>36.553499999999985</v>
      </c>
      <c r="K83" s="6">
        <f t="shared" si="17"/>
        <v>109.6605</v>
      </c>
      <c r="L83" s="6">
        <f t="shared" si="18"/>
        <v>73.107000000000014</v>
      </c>
      <c r="M83" s="7">
        <f t="shared" si="19"/>
        <v>0.15</v>
      </c>
      <c r="N83" s="6"/>
    </row>
    <row r="84" spans="2:14" ht="21" hidden="1" x14ac:dyDescent="0.25">
      <c r="B84" s="1">
        <v>6834</v>
      </c>
      <c r="C84" s="2">
        <v>1001203146834</v>
      </c>
      <c r="D84" s="3" t="s">
        <v>87</v>
      </c>
      <c r="E84" s="3">
        <v>0.1</v>
      </c>
      <c r="F84" s="6">
        <v>80.472000000000008</v>
      </c>
      <c r="G84" s="9">
        <f t="shared" si="24"/>
        <v>804.72</v>
      </c>
      <c r="H84" s="6">
        <v>76.64</v>
      </c>
      <c r="I84" s="9">
        <f t="shared" si="25"/>
        <v>766.4</v>
      </c>
      <c r="J84" s="6">
        <f t="shared" si="26"/>
        <v>38.32000000000005</v>
      </c>
      <c r="K84" s="6">
        <f t="shared" si="17"/>
        <v>114.96</v>
      </c>
      <c r="L84" s="6">
        <f t="shared" si="18"/>
        <v>76.639999999999944</v>
      </c>
      <c r="M84" s="7">
        <f t="shared" si="19"/>
        <v>0.15</v>
      </c>
      <c r="N84" s="6"/>
    </row>
    <row r="85" spans="2:14" ht="21" hidden="1" x14ac:dyDescent="0.25">
      <c r="B85" s="1">
        <v>5682</v>
      </c>
      <c r="C85" s="2">
        <v>1001193115682</v>
      </c>
      <c r="D85" s="3" t="s">
        <v>88</v>
      </c>
      <c r="E85" s="3">
        <v>0.12</v>
      </c>
      <c r="F85" s="6">
        <v>116.4975</v>
      </c>
      <c r="G85" s="9">
        <f t="shared" si="24"/>
        <v>970.8125</v>
      </c>
      <c r="H85" s="6">
        <v>110.95</v>
      </c>
      <c r="I85" s="9">
        <f t="shared" si="25"/>
        <v>924.58333333333337</v>
      </c>
      <c r="J85" s="6">
        <f t="shared" si="26"/>
        <v>46.229166666666629</v>
      </c>
      <c r="K85" s="6">
        <f t="shared" si="17"/>
        <v>138.6875</v>
      </c>
      <c r="L85" s="6">
        <f t="shared" si="18"/>
        <v>92.458333333333371</v>
      </c>
      <c r="M85" s="7">
        <f t="shared" si="19"/>
        <v>0.15</v>
      </c>
      <c r="N85" s="6"/>
    </row>
    <row r="86" spans="2:14" ht="21" hidden="1" x14ac:dyDescent="0.25">
      <c r="B86" s="1">
        <v>6965</v>
      </c>
      <c r="C86" s="2">
        <v>1001206356965</v>
      </c>
      <c r="D86" s="3" t="s">
        <v>89</v>
      </c>
      <c r="E86" s="3">
        <v>7.0000000000000007E-2</v>
      </c>
      <c r="F86" s="6">
        <v>76.177499999999995</v>
      </c>
      <c r="G86" s="9">
        <f t="shared" si="24"/>
        <v>1088.2499999999998</v>
      </c>
      <c r="H86" s="6">
        <v>72.55</v>
      </c>
      <c r="I86" s="9">
        <f t="shared" si="25"/>
        <v>1036.4285714285713</v>
      </c>
      <c r="J86" s="6">
        <f t="shared" si="26"/>
        <v>51.821428571428442</v>
      </c>
      <c r="K86" s="6">
        <f t="shared" si="17"/>
        <v>155.46428571428569</v>
      </c>
      <c r="L86" s="6">
        <f t="shared" si="18"/>
        <v>103.64285714285725</v>
      </c>
      <c r="M86" s="7">
        <f t="shared" si="19"/>
        <v>0.15</v>
      </c>
      <c r="N86" s="6"/>
    </row>
    <row r="87" spans="2:14" ht="21" hidden="1" x14ac:dyDescent="0.25">
      <c r="B87" s="1">
        <v>7105</v>
      </c>
      <c r="C87" s="2">
        <v>1001203207105</v>
      </c>
      <c r="D87" s="3" t="s">
        <v>90</v>
      </c>
      <c r="E87" s="3">
        <v>0.09</v>
      </c>
      <c r="F87" s="6">
        <v>98.941500000000005</v>
      </c>
      <c r="G87" s="9">
        <f t="shared" si="24"/>
        <v>1099.3500000000001</v>
      </c>
      <c r="H87" s="6">
        <v>94.23</v>
      </c>
      <c r="I87" s="9">
        <f t="shared" si="25"/>
        <v>1047</v>
      </c>
      <c r="J87" s="6">
        <f t="shared" si="26"/>
        <v>52.350000000000136</v>
      </c>
      <c r="K87" s="6">
        <f t="shared" si="17"/>
        <v>157.04999999999998</v>
      </c>
      <c r="L87" s="6">
        <f t="shared" si="18"/>
        <v>104.69999999999985</v>
      </c>
      <c r="M87" s="7">
        <f t="shared" si="19"/>
        <v>0.15</v>
      </c>
      <c r="N87" s="6"/>
    </row>
    <row r="88" spans="2:14" ht="21" hidden="1" x14ac:dyDescent="0.25">
      <c r="B88" s="1">
        <v>7106</v>
      </c>
      <c r="C88" s="2">
        <v>1001205447106</v>
      </c>
      <c r="D88" s="3" t="s">
        <v>91</v>
      </c>
      <c r="E88" s="3">
        <v>0.09</v>
      </c>
      <c r="F88" s="6">
        <v>94.814999999999998</v>
      </c>
      <c r="G88" s="9">
        <f t="shared" si="24"/>
        <v>1053.5</v>
      </c>
      <c r="H88" s="6">
        <v>90.3</v>
      </c>
      <c r="I88" s="9">
        <f t="shared" si="25"/>
        <v>1003.3333333333334</v>
      </c>
      <c r="J88" s="6">
        <f t="shared" si="26"/>
        <v>50.166666666666629</v>
      </c>
      <c r="K88" s="6">
        <f t="shared" si="17"/>
        <v>150.5</v>
      </c>
      <c r="L88" s="6">
        <f t="shared" si="18"/>
        <v>100.33333333333337</v>
      </c>
      <c r="M88" s="7">
        <f t="shared" si="19"/>
        <v>0.15</v>
      </c>
      <c r="N88" s="6"/>
    </row>
    <row r="89" spans="2:14" ht="21" hidden="1" x14ac:dyDescent="0.25">
      <c r="B89" s="1">
        <v>7107</v>
      </c>
      <c r="C89" s="2">
        <v>1001205467107</v>
      </c>
      <c r="D89" s="3" t="s">
        <v>92</v>
      </c>
      <c r="E89" s="3">
        <v>0.09</v>
      </c>
      <c r="F89" s="6">
        <v>94.436999999999998</v>
      </c>
      <c r="G89" s="9">
        <f t="shared" si="24"/>
        <v>1049.3</v>
      </c>
      <c r="H89" s="6">
        <v>89.94</v>
      </c>
      <c r="I89" s="9">
        <f t="shared" si="25"/>
        <v>999.33333333333337</v>
      </c>
      <c r="J89" s="6">
        <f t="shared" si="26"/>
        <v>49.966666666666583</v>
      </c>
      <c r="K89" s="6">
        <f t="shared" si="17"/>
        <v>149.9</v>
      </c>
      <c r="L89" s="6">
        <f t="shared" si="18"/>
        <v>99.933333333333422</v>
      </c>
      <c r="M89" s="7">
        <f t="shared" si="19"/>
        <v>0.15</v>
      </c>
      <c r="N89" s="6"/>
    </row>
    <row r="90" spans="2:14" ht="21" hidden="1" x14ac:dyDescent="0.25">
      <c r="B90" s="1">
        <v>6453</v>
      </c>
      <c r="C90" s="2">
        <v>1001202506453</v>
      </c>
      <c r="D90" s="3" t="s">
        <v>93</v>
      </c>
      <c r="E90" s="3">
        <v>0.1</v>
      </c>
      <c r="F90" s="6">
        <v>91.255499999999998</v>
      </c>
      <c r="G90" s="9">
        <f t="shared" si="24"/>
        <v>912.55499999999995</v>
      </c>
      <c r="H90" s="6">
        <v>86.91</v>
      </c>
      <c r="I90" s="9">
        <f t="shared" si="25"/>
        <v>869.09999999999991</v>
      </c>
      <c r="J90" s="6">
        <f t="shared" si="26"/>
        <v>43.455000000000041</v>
      </c>
      <c r="K90" s="6">
        <f t="shared" si="17"/>
        <v>130.36499999999998</v>
      </c>
      <c r="L90" s="6">
        <f t="shared" si="18"/>
        <v>86.90999999999994</v>
      </c>
      <c r="M90" s="7">
        <f t="shared" si="19"/>
        <v>0.15</v>
      </c>
      <c r="N90" s="6"/>
    </row>
    <row r="91" spans="2:14" ht="21" hidden="1" x14ac:dyDescent="0.25">
      <c r="B91" s="1">
        <v>6221</v>
      </c>
      <c r="C91" s="2">
        <v>1001205376221</v>
      </c>
      <c r="D91" s="3" t="s">
        <v>94</v>
      </c>
      <c r="E91" s="3">
        <v>0.09</v>
      </c>
      <c r="F91" s="6">
        <v>96.40176000000001</v>
      </c>
      <c r="G91" s="9">
        <f t="shared" si="24"/>
        <v>1071.1306666666669</v>
      </c>
      <c r="H91" s="6">
        <v>91.811199999999999</v>
      </c>
      <c r="I91" s="9">
        <f t="shared" si="25"/>
        <v>1020.1244444444445</v>
      </c>
      <c r="J91" s="6">
        <f t="shared" si="26"/>
        <v>51.006222222222391</v>
      </c>
      <c r="K91" s="6">
        <f t="shared" si="17"/>
        <v>153.01866666666666</v>
      </c>
      <c r="L91" s="6">
        <f t="shared" si="18"/>
        <v>102.01244444444427</v>
      </c>
      <c r="M91" s="7">
        <f t="shared" si="19"/>
        <v>0.15</v>
      </c>
      <c r="N91" s="6"/>
    </row>
    <row r="92" spans="2:14" ht="21" hidden="1" x14ac:dyDescent="0.25">
      <c r="B92" s="1">
        <v>6557</v>
      </c>
      <c r="C92" s="2">
        <v>1001200756557</v>
      </c>
      <c r="D92" s="3" t="s">
        <v>95</v>
      </c>
      <c r="E92" s="3">
        <v>0.09</v>
      </c>
      <c r="F92" s="6">
        <v>76.57650000000001</v>
      </c>
      <c r="G92" s="9">
        <f t="shared" si="24"/>
        <v>850.85000000000014</v>
      </c>
      <c r="H92" s="6">
        <v>72.930000000000007</v>
      </c>
      <c r="I92" s="9">
        <f t="shared" si="25"/>
        <v>810.33333333333348</v>
      </c>
      <c r="J92" s="6">
        <f t="shared" si="26"/>
        <v>40.516666666666652</v>
      </c>
      <c r="K92" s="6">
        <f t="shared" si="17"/>
        <v>121.55000000000001</v>
      </c>
      <c r="L92" s="6">
        <f t="shared" si="18"/>
        <v>81.03333333333336</v>
      </c>
      <c r="M92" s="7">
        <f t="shared" si="19"/>
        <v>0.15</v>
      </c>
      <c r="N92" s="6"/>
    </row>
    <row r="93" spans="2:14" ht="21" hidden="1" x14ac:dyDescent="0.25">
      <c r="B93" s="1">
        <v>5679</v>
      </c>
      <c r="C93" s="2">
        <v>1001190765679</v>
      </c>
      <c r="D93" s="3" t="s">
        <v>96</v>
      </c>
      <c r="E93" s="3">
        <v>0.15</v>
      </c>
      <c r="F93" s="6">
        <v>139.81800000000001</v>
      </c>
      <c r="G93" s="9">
        <f t="shared" si="24"/>
        <v>932.12000000000012</v>
      </c>
      <c r="H93" s="6">
        <v>133.16</v>
      </c>
      <c r="I93" s="9">
        <f t="shared" si="25"/>
        <v>887.73333333333335</v>
      </c>
      <c r="J93" s="6">
        <f t="shared" si="26"/>
        <v>44.38666666666677</v>
      </c>
      <c r="K93" s="6">
        <f t="shared" si="17"/>
        <v>133.16</v>
      </c>
      <c r="L93" s="6">
        <f t="shared" si="18"/>
        <v>88.773333333333227</v>
      </c>
      <c r="M93" s="7">
        <f t="shared" si="19"/>
        <v>0.15</v>
      </c>
      <c r="N93" s="6"/>
    </row>
    <row r="94" spans="2:14" ht="21" hidden="1" x14ac:dyDescent="0.25">
      <c r="B94" s="1">
        <v>1146</v>
      </c>
      <c r="C94" s="2">
        <v>1001061971146</v>
      </c>
      <c r="D94" s="3" t="s">
        <v>97</v>
      </c>
      <c r="E94" s="3">
        <v>1</v>
      </c>
      <c r="F94" s="6">
        <v>750.76049999999998</v>
      </c>
      <c r="G94" s="9">
        <f t="shared" ref="G94:G109" si="27">F94/E94</f>
        <v>750.76049999999998</v>
      </c>
      <c r="H94" s="6">
        <v>715.01</v>
      </c>
      <c r="I94" s="9">
        <f t="shared" ref="I94:I109" si="28">H94/E94</f>
        <v>715.01</v>
      </c>
      <c r="J94" s="6">
        <f t="shared" ref="J94:J109" si="29">G94-I94</f>
        <v>35.750499999999988</v>
      </c>
      <c r="K94" s="6">
        <f t="shared" si="17"/>
        <v>107.25149999999999</v>
      </c>
      <c r="L94" s="6">
        <f t="shared" si="18"/>
        <v>71.501000000000005</v>
      </c>
      <c r="M94" s="7">
        <f t="shared" si="19"/>
        <v>0.15</v>
      </c>
      <c r="N94" s="6"/>
    </row>
    <row r="95" spans="2:14" ht="21" hidden="1" x14ac:dyDescent="0.25">
      <c r="B95" s="1">
        <v>5706</v>
      </c>
      <c r="C95" s="2">
        <v>1001061975706</v>
      </c>
      <c r="D95" s="3" t="s">
        <v>98</v>
      </c>
      <c r="E95" s="3">
        <v>0.25</v>
      </c>
      <c r="F95" s="6">
        <v>189.88200000000001</v>
      </c>
      <c r="G95" s="9">
        <f t="shared" si="27"/>
        <v>759.52800000000002</v>
      </c>
      <c r="H95" s="6">
        <v>180.84</v>
      </c>
      <c r="I95" s="9">
        <f t="shared" si="28"/>
        <v>723.36</v>
      </c>
      <c r="J95" s="6">
        <f t="shared" si="29"/>
        <v>36.168000000000006</v>
      </c>
      <c r="K95" s="6">
        <f t="shared" si="17"/>
        <v>108.504</v>
      </c>
      <c r="L95" s="6">
        <f t="shared" si="18"/>
        <v>72.335999999999999</v>
      </c>
      <c r="M95" s="7">
        <f t="shared" si="19"/>
        <v>0.15</v>
      </c>
      <c r="N95" s="6"/>
    </row>
    <row r="96" spans="2:14" ht="21" hidden="1" x14ac:dyDescent="0.25">
      <c r="B96" s="1">
        <v>5931</v>
      </c>
      <c r="C96" s="2">
        <v>1001060755931</v>
      </c>
      <c r="D96" s="3" t="s">
        <v>99</v>
      </c>
      <c r="E96" s="3">
        <v>0.22</v>
      </c>
      <c r="F96" s="6">
        <v>143.3355</v>
      </c>
      <c r="G96" s="9">
        <f t="shared" si="27"/>
        <v>651.52499999999998</v>
      </c>
      <c r="H96" s="6">
        <v>136.51</v>
      </c>
      <c r="I96" s="9">
        <f t="shared" si="28"/>
        <v>620.5</v>
      </c>
      <c r="J96" s="6">
        <f t="shared" si="29"/>
        <v>31.024999999999977</v>
      </c>
      <c r="K96" s="6">
        <f t="shared" si="17"/>
        <v>93.075000000000003</v>
      </c>
      <c r="L96" s="6">
        <f t="shared" si="18"/>
        <v>62.050000000000026</v>
      </c>
      <c r="M96" s="7">
        <f t="shared" si="19"/>
        <v>0.15</v>
      </c>
      <c r="N96" s="6"/>
    </row>
    <row r="97" spans="2:15" ht="21" hidden="1" x14ac:dyDescent="0.25">
      <c r="B97" s="1">
        <v>5708</v>
      </c>
      <c r="C97" s="2">
        <v>1001063145708</v>
      </c>
      <c r="D97" s="3" t="s">
        <v>100</v>
      </c>
      <c r="E97" s="3">
        <v>1</v>
      </c>
      <c r="F97" s="6">
        <v>718.25249999999994</v>
      </c>
      <c r="G97" s="9">
        <f t="shared" si="27"/>
        <v>718.25249999999994</v>
      </c>
      <c r="H97" s="6">
        <v>684.05</v>
      </c>
      <c r="I97" s="9">
        <f t="shared" si="28"/>
        <v>684.05</v>
      </c>
      <c r="J97" s="6">
        <f t="shared" si="29"/>
        <v>34.202499999999986</v>
      </c>
      <c r="K97" s="6">
        <f t="shared" si="17"/>
        <v>102.60749999999999</v>
      </c>
      <c r="L97" s="6">
        <f t="shared" si="18"/>
        <v>68.405000000000001</v>
      </c>
      <c r="M97" s="7">
        <f t="shared" si="19"/>
        <v>0.15</v>
      </c>
      <c r="N97" s="6"/>
    </row>
    <row r="98" spans="2:15" ht="21" hidden="1" x14ac:dyDescent="0.25">
      <c r="B98" s="1">
        <v>3287</v>
      </c>
      <c r="C98" s="2">
        <v>1001060763287</v>
      </c>
      <c r="D98" s="3" t="s">
        <v>101</v>
      </c>
      <c r="E98" s="3">
        <v>1</v>
      </c>
      <c r="F98" s="6">
        <v>794.50350000000003</v>
      </c>
      <c r="G98" s="9">
        <f t="shared" si="27"/>
        <v>794.50350000000003</v>
      </c>
      <c r="H98" s="6">
        <v>756.67</v>
      </c>
      <c r="I98" s="9">
        <f t="shared" si="28"/>
        <v>756.67</v>
      </c>
      <c r="J98" s="6">
        <f t="shared" si="29"/>
        <v>37.833500000000072</v>
      </c>
      <c r="K98" s="6">
        <f t="shared" si="17"/>
        <v>113.50049999999999</v>
      </c>
      <c r="L98" s="6">
        <f t="shared" si="18"/>
        <v>75.666999999999916</v>
      </c>
      <c r="M98" s="7">
        <f t="shared" si="19"/>
        <v>0.15</v>
      </c>
      <c r="N98" s="6"/>
    </row>
    <row r="99" spans="2:15" ht="21" hidden="1" x14ac:dyDescent="0.25">
      <c r="B99" s="1">
        <v>4993</v>
      </c>
      <c r="C99" s="2">
        <v>1001060764993</v>
      </c>
      <c r="D99" s="3" t="s">
        <v>102</v>
      </c>
      <c r="E99" s="3">
        <v>0.25</v>
      </c>
      <c r="F99" s="6">
        <v>201.47399999999999</v>
      </c>
      <c r="G99" s="9">
        <f t="shared" si="27"/>
        <v>805.89599999999996</v>
      </c>
      <c r="H99" s="6">
        <v>191.88</v>
      </c>
      <c r="I99" s="9">
        <f t="shared" si="28"/>
        <v>767.52</v>
      </c>
      <c r="J99" s="6">
        <f t="shared" si="29"/>
        <v>38.375999999999976</v>
      </c>
      <c r="K99" s="6">
        <f t="shared" si="17"/>
        <v>115.12799999999999</v>
      </c>
      <c r="L99" s="6">
        <f t="shared" si="18"/>
        <v>76.75200000000001</v>
      </c>
      <c r="M99" s="7">
        <f t="shared" si="19"/>
        <v>0.15</v>
      </c>
      <c r="N99" s="6"/>
    </row>
    <row r="100" spans="2:15" ht="21" hidden="1" x14ac:dyDescent="0.25">
      <c r="B100" s="1">
        <v>5483</v>
      </c>
      <c r="C100" s="2">
        <v>1001062505483</v>
      </c>
      <c r="D100" s="3" t="s">
        <v>103</v>
      </c>
      <c r="E100" s="3">
        <v>0.25</v>
      </c>
      <c r="F100" s="6">
        <v>179.78100000000001</v>
      </c>
      <c r="G100" s="9">
        <f t="shared" si="27"/>
        <v>719.12400000000002</v>
      </c>
      <c r="H100" s="6">
        <v>171.22</v>
      </c>
      <c r="I100" s="9">
        <f t="shared" si="28"/>
        <v>684.88</v>
      </c>
      <c r="J100" s="6">
        <f t="shared" si="29"/>
        <v>34.244000000000028</v>
      </c>
      <c r="K100" s="6">
        <f t="shared" si="17"/>
        <v>102.732</v>
      </c>
      <c r="L100" s="6">
        <f t="shared" si="18"/>
        <v>68.487999999999971</v>
      </c>
      <c r="M100" s="7">
        <f t="shared" si="19"/>
        <v>0.15</v>
      </c>
      <c r="N100" s="6"/>
    </row>
    <row r="101" spans="2:15" ht="21" hidden="1" x14ac:dyDescent="0.25">
      <c r="B101" s="1">
        <v>4117</v>
      </c>
      <c r="C101" s="2">
        <v>1001062504117</v>
      </c>
      <c r="D101" s="3" t="s">
        <v>104</v>
      </c>
      <c r="E101" s="3">
        <v>1</v>
      </c>
      <c r="F101" s="6">
        <v>712.95</v>
      </c>
      <c r="G101" s="9">
        <f t="shared" si="27"/>
        <v>712.95</v>
      </c>
      <c r="H101" s="6">
        <v>679</v>
      </c>
      <c r="I101" s="9">
        <f t="shared" si="28"/>
        <v>679</v>
      </c>
      <c r="J101" s="6">
        <f t="shared" si="29"/>
        <v>33.950000000000045</v>
      </c>
      <c r="K101" s="6">
        <f t="shared" si="17"/>
        <v>101.85</v>
      </c>
      <c r="L101" s="6">
        <f t="shared" si="18"/>
        <v>67.899999999999949</v>
      </c>
      <c r="M101" s="7">
        <f t="shared" si="19"/>
        <v>0.15</v>
      </c>
      <c r="N101" s="6"/>
    </row>
    <row r="102" spans="2:15" ht="21" hidden="1" x14ac:dyDescent="0.25">
      <c r="B102" s="1">
        <v>614</v>
      </c>
      <c r="C102" s="2">
        <v>1001060720614</v>
      </c>
      <c r="D102" s="3" t="s">
        <v>105</v>
      </c>
      <c r="E102" s="3">
        <v>1</v>
      </c>
      <c r="F102" s="6">
        <v>936.99900000000002</v>
      </c>
      <c r="G102" s="9">
        <f t="shared" si="27"/>
        <v>936.99900000000002</v>
      </c>
      <c r="H102" s="6">
        <v>892.38</v>
      </c>
      <c r="I102" s="9">
        <f t="shared" si="28"/>
        <v>892.38</v>
      </c>
      <c r="J102" s="6">
        <f t="shared" si="29"/>
        <v>44.619000000000028</v>
      </c>
      <c r="K102" s="6">
        <f t="shared" si="17"/>
        <v>133.857</v>
      </c>
      <c r="L102" s="6">
        <f t="shared" si="18"/>
        <v>89.237999999999971</v>
      </c>
      <c r="M102" s="7">
        <f t="shared" si="19"/>
        <v>0.15</v>
      </c>
      <c r="N102" s="6"/>
    </row>
    <row r="103" spans="2:15" ht="21" hidden="1" x14ac:dyDescent="0.25">
      <c r="B103" s="1">
        <v>5707</v>
      </c>
      <c r="C103" s="2">
        <v>1001062475707</v>
      </c>
      <c r="D103" s="3" t="s">
        <v>106</v>
      </c>
      <c r="E103" s="3">
        <v>0.25</v>
      </c>
      <c r="F103" s="6">
        <v>194.3235</v>
      </c>
      <c r="G103" s="9">
        <f t="shared" si="27"/>
        <v>777.29399999999998</v>
      </c>
      <c r="H103" s="6">
        <v>185.07</v>
      </c>
      <c r="I103" s="9">
        <f t="shared" si="28"/>
        <v>740.28</v>
      </c>
      <c r="J103" s="6">
        <f t="shared" si="29"/>
        <v>37.01400000000001</v>
      </c>
      <c r="K103" s="6">
        <f t="shared" si="17"/>
        <v>111.04199999999999</v>
      </c>
      <c r="L103" s="6">
        <f t="shared" si="18"/>
        <v>74.027999999999977</v>
      </c>
      <c r="M103" s="7">
        <f t="shared" si="19"/>
        <v>0.15</v>
      </c>
      <c r="N103" s="6"/>
    </row>
    <row r="104" spans="2:15" ht="21" hidden="1" x14ac:dyDescent="0.25">
      <c r="B104" s="1">
        <v>6967</v>
      </c>
      <c r="C104" s="2">
        <v>1001063656967</v>
      </c>
      <c r="D104" s="3" t="s">
        <v>107</v>
      </c>
      <c r="E104" s="3">
        <v>0.25</v>
      </c>
      <c r="F104" s="6">
        <v>196.46550000000002</v>
      </c>
      <c r="G104" s="9">
        <f t="shared" si="27"/>
        <v>785.86200000000008</v>
      </c>
      <c r="H104" s="6">
        <v>187.11</v>
      </c>
      <c r="I104" s="9">
        <f t="shared" si="28"/>
        <v>748.44</v>
      </c>
      <c r="J104" s="6">
        <f t="shared" si="29"/>
        <v>37.422000000000025</v>
      </c>
      <c r="K104" s="6">
        <f t="shared" si="17"/>
        <v>112.26600000000001</v>
      </c>
      <c r="L104" s="6">
        <f t="shared" si="18"/>
        <v>74.84399999999998</v>
      </c>
      <c r="M104" s="7">
        <f t="shared" si="19"/>
        <v>0.15</v>
      </c>
      <c r="N104" s="6"/>
    </row>
    <row r="105" spans="2:15" ht="21" hidden="1" x14ac:dyDescent="0.25">
      <c r="B105" s="1">
        <v>6937</v>
      </c>
      <c r="C105" s="2">
        <v>1001063106937</v>
      </c>
      <c r="D105" s="3" t="s">
        <v>108</v>
      </c>
      <c r="E105" s="3">
        <v>0.25</v>
      </c>
      <c r="F105" s="6">
        <v>198.27150000000003</v>
      </c>
      <c r="G105" s="9">
        <f t="shared" si="27"/>
        <v>793.08600000000013</v>
      </c>
      <c r="H105" s="6">
        <v>188.83</v>
      </c>
      <c r="I105" s="9">
        <f t="shared" si="28"/>
        <v>755.32</v>
      </c>
      <c r="J105" s="6">
        <f t="shared" si="29"/>
        <v>37.766000000000076</v>
      </c>
      <c r="K105" s="6">
        <f t="shared" si="17"/>
        <v>113.298</v>
      </c>
      <c r="L105" s="6">
        <f t="shared" si="18"/>
        <v>75.531999999999925</v>
      </c>
      <c r="M105" s="7">
        <f t="shared" si="19"/>
        <v>0.15</v>
      </c>
      <c r="N105" s="6"/>
    </row>
    <row r="106" spans="2:15" ht="21" hidden="1" x14ac:dyDescent="0.25">
      <c r="B106" s="1">
        <v>7143</v>
      </c>
      <c r="C106" s="2">
        <v>1001060717143</v>
      </c>
      <c r="D106" s="3" t="s">
        <v>109</v>
      </c>
      <c r="E106" s="3">
        <v>0.22</v>
      </c>
      <c r="F106" s="6">
        <v>346.56300000000005</v>
      </c>
      <c r="G106" s="9">
        <f t="shared" si="27"/>
        <v>1575.2863636363638</v>
      </c>
      <c r="H106" s="6">
        <v>330.06</v>
      </c>
      <c r="I106" s="9">
        <f t="shared" si="28"/>
        <v>1500.2727272727273</v>
      </c>
      <c r="J106" s="6">
        <f t="shared" si="29"/>
        <v>75.013636363636579</v>
      </c>
      <c r="K106" s="6">
        <f t="shared" si="17"/>
        <v>225.04090909090908</v>
      </c>
      <c r="L106" s="6">
        <f t="shared" si="18"/>
        <v>150.0272727272725</v>
      </c>
      <c r="M106" s="7">
        <f t="shared" si="19"/>
        <v>0.15</v>
      </c>
      <c r="N106" s="6"/>
    </row>
    <row r="107" spans="2:15" ht="21" hidden="1" x14ac:dyDescent="0.25">
      <c r="B107" s="1">
        <v>7145</v>
      </c>
      <c r="C107" s="2">
        <v>1001063237145</v>
      </c>
      <c r="D107" s="3" t="s">
        <v>110</v>
      </c>
      <c r="E107" s="3">
        <v>0.25</v>
      </c>
      <c r="F107" s="6">
        <v>232.06049999999999</v>
      </c>
      <c r="G107" s="9">
        <f t="shared" si="27"/>
        <v>928.24199999999996</v>
      </c>
      <c r="H107" s="6">
        <v>221.01</v>
      </c>
      <c r="I107" s="9">
        <f t="shared" si="28"/>
        <v>884.04</v>
      </c>
      <c r="J107" s="6">
        <f t="shared" si="29"/>
        <v>44.201999999999998</v>
      </c>
      <c r="K107" s="6">
        <f t="shared" si="17"/>
        <v>132.60599999999999</v>
      </c>
      <c r="L107" s="6">
        <f t="shared" si="18"/>
        <v>88.403999999999996</v>
      </c>
      <c r="M107" s="7">
        <f t="shared" si="19"/>
        <v>0.15</v>
      </c>
      <c r="N107" s="6"/>
    </row>
    <row r="108" spans="2:15" ht="21" hidden="1" x14ac:dyDescent="0.25">
      <c r="B108" s="1">
        <v>7147</v>
      </c>
      <c r="C108" s="2">
        <v>1001063237147</v>
      </c>
      <c r="D108" s="3" t="s">
        <v>111</v>
      </c>
      <c r="E108" s="3">
        <v>0.22</v>
      </c>
      <c r="F108" s="6">
        <v>215.34450000000001</v>
      </c>
      <c r="G108" s="9">
        <f t="shared" si="27"/>
        <v>978.8386363636364</v>
      </c>
      <c r="H108" s="6">
        <v>205.09</v>
      </c>
      <c r="I108" s="9">
        <f t="shared" si="28"/>
        <v>932.22727272727275</v>
      </c>
      <c r="J108" s="6">
        <f t="shared" si="29"/>
        <v>46.611363636363649</v>
      </c>
      <c r="K108" s="6">
        <f t="shared" si="17"/>
        <v>139.83409090909092</v>
      </c>
      <c r="L108" s="6">
        <f t="shared" si="18"/>
        <v>93.222727272727269</v>
      </c>
      <c r="M108" s="7">
        <f t="shared" si="19"/>
        <v>0.15</v>
      </c>
      <c r="N108" s="6"/>
    </row>
    <row r="109" spans="2:15" ht="21" hidden="1" x14ac:dyDescent="0.25">
      <c r="B109" s="1">
        <v>7150</v>
      </c>
      <c r="C109" s="2">
        <v>1001063237150</v>
      </c>
      <c r="D109" s="3" t="s">
        <v>112</v>
      </c>
      <c r="E109" s="3">
        <v>1</v>
      </c>
      <c r="F109" s="6">
        <v>938.64750000000004</v>
      </c>
      <c r="G109" s="9">
        <f t="shared" si="27"/>
        <v>938.64750000000004</v>
      </c>
      <c r="H109" s="6">
        <v>893.95</v>
      </c>
      <c r="I109" s="9">
        <f t="shared" si="28"/>
        <v>893.95</v>
      </c>
      <c r="J109" s="6">
        <f t="shared" si="29"/>
        <v>44.697499999999991</v>
      </c>
      <c r="K109" s="6">
        <f t="shared" si="17"/>
        <v>134.0925</v>
      </c>
      <c r="L109" s="6">
        <f t="shared" si="18"/>
        <v>89.39500000000001</v>
      </c>
      <c r="M109" s="7">
        <f t="shared" si="19"/>
        <v>0.15</v>
      </c>
      <c r="N109" s="6"/>
    </row>
    <row r="110" spans="2:15" ht="21" x14ac:dyDescent="0.25">
      <c r="B110" s="1">
        <v>6550</v>
      </c>
      <c r="C110" s="2">
        <v>1001032736550</v>
      </c>
      <c r="D110" s="3" t="s">
        <v>113</v>
      </c>
      <c r="E110" s="3">
        <v>1</v>
      </c>
      <c r="F110" s="6">
        <v>291.24900000000002</v>
      </c>
      <c r="G110" s="9">
        <f>F110/E110</f>
        <v>291.24900000000002</v>
      </c>
      <c r="H110" s="6">
        <v>277.38</v>
      </c>
      <c r="I110" s="9">
        <f>H110/E110</f>
        <v>277.38</v>
      </c>
      <c r="J110" s="6">
        <f>G110-I110</f>
        <v>13.869000000000028</v>
      </c>
      <c r="K110" s="6">
        <f t="shared" si="17"/>
        <v>41.606999999999999</v>
      </c>
      <c r="L110" s="6">
        <f t="shared" si="18"/>
        <v>27.737999999999971</v>
      </c>
      <c r="M110" s="7">
        <f t="shared" si="19"/>
        <v>0.15</v>
      </c>
      <c r="N110" s="6">
        <v>15</v>
      </c>
      <c r="O110">
        <f>ROUND(N110/E110,0)</f>
        <v>15</v>
      </c>
    </row>
    <row r="111" spans="2:15" ht="21" hidden="1" x14ac:dyDescent="0.25">
      <c r="B111" s="1">
        <v>6608</v>
      </c>
      <c r="C111" s="2">
        <v>1001033856608</v>
      </c>
      <c r="D111" s="3" t="s">
        <v>114</v>
      </c>
      <c r="E111" s="3">
        <v>1</v>
      </c>
      <c r="F111" s="6">
        <v>312.02850000000001</v>
      </c>
      <c r="G111" s="9">
        <f>F111/E111</f>
        <v>312.02850000000001</v>
      </c>
      <c r="H111" s="6">
        <v>297.17</v>
      </c>
      <c r="I111" s="9">
        <f>H111/E111</f>
        <v>297.17</v>
      </c>
      <c r="J111" s="6">
        <f>G111-I111</f>
        <v>14.858499999999992</v>
      </c>
      <c r="K111" s="6">
        <f t="shared" si="17"/>
        <v>44.575499999999998</v>
      </c>
      <c r="L111" s="6">
        <f t="shared" si="18"/>
        <v>29.717000000000006</v>
      </c>
      <c r="M111" s="7">
        <f t="shared" si="19"/>
        <v>0.15</v>
      </c>
      <c r="N111" s="6"/>
    </row>
    <row r="112" spans="2:15" ht="21" hidden="1" x14ac:dyDescent="0.25">
      <c r="B112" s="1">
        <v>7001</v>
      </c>
      <c r="C112" s="2">
        <v>1001035937001</v>
      </c>
      <c r="D112" s="3" t="s">
        <v>115</v>
      </c>
      <c r="E112" s="3">
        <v>1</v>
      </c>
      <c r="F112" s="6">
        <v>304.99350000000004</v>
      </c>
      <c r="G112" s="9">
        <f>F112/E112</f>
        <v>304.99350000000004</v>
      </c>
      <c r="H112" s="6">
        <v>290.47000000000003</v>
      </c>
      <c r="I112" s="9">
        <f>H112/E112</f>
        <v>290.47000000000003</v>
      </c>
      <c r="J112" s="6">
        <f>G112-I112</f>
        <v>14.523500000000013</v>
      </c>
      <c r="K112" s="6">
        <f t="shared" si="17"/>
        <v>43.570500000000003</v>
      </c>
      <c r="L112" s="6">
        <f t="shared" si="18"/>
        <v>29.04699999999999</v>
      </c>
      <c r="M112" s="7">
        <f t="shared" si="19"/>
        <v>0.15</v>
      </c>
      <c r="N112" s="6"/>
    </row>
    <row r="113" spans="2:15" ht="21" x14ac:dyDescent="0.25">
      <c r="B113" s="1">
        <v>6527</v>
      </c>
      <c r="C113" s="2">
        <v>1001031076527</v>
      </c>
      <c r="D113" s="3" t="s">
        <v>116</v>
      </c>
      <c r="E113" s="3">
        <v>1</v>
      </c>
      <c r="F113" s="6">
        <v>331.62149999999997</v>
      </c>
      <c r="G113" s="9">
        <f>F113/E113</f>
        <v>331.62149999999997</v>
      </c>
      <c r="H113" s="6">
        <v>315.83</v>
      </c>
      <c r="I113" s="9">
        <f>H113/E113</f>
        <v>315.83</v>
      </c>
      <c r="J113" s="6">
        <f>G113-I113</f>
        <v>15.791499999999985</v>
      </c>
      <c r="K113" s="6">
        <f t="shared" si="17"/>
        <v>47.374499999999998</v>
      </c>
      <c r="L113" s="6">
        <f t="shared" si="18"/>
        <v>31.583000000000013</v>
      </c>
      <c r="M113" s="7">
        <f t="shared" si="19"/>
        <v>0.15</v>
      </c>
      <c r="N113" s="6">
        <v>9</v>
      </c>
      <c r="O113">
        <f>ROUND(N113/E113,0)</f>
        <v>9</v>
      </c>
    </row>
    <row r="114" spans="2:15" ht="21" hidden="1" x14ac:dyDescent="0.25">
      <c r="B114" s="1">
        <v>6528</v>
      </c>
      <c r="C114" s="2">
        <v>1001031076528</v>
      </c>
      <c r="D114" s="3" t="s">
        <v>117</v>
      </c>
      <c r="E114" s="3">
        <v>0.4</v>
      </c>
      <c r="F114" s="6">
        <v>133.833</v>
      </c>
      <c r="G114" s="9">
        <f>F114/E114</f>
        <v>334.58249999999998</v>
      </c>
      <c r="H114" s="6">
        <v>127.46</v>
      </c>
      <c r="I114" s="9">
        <f>H114/E114</f>
        <v>318.64999999999998</v>
      </c>
      <c r="J114" s="6">
        <f>G114-I114</f>
        <v>15.932500000000005</v>
      </c>
      <c r="K114" s="6">
        <f t="shared" si="17"/>
        <v>47.797499999999992</v>
      </c>
      <c r="L114" s="6">
        <f t="shared" si="18"/>
        <v>31.864999999999988</v>
      </c>
      <c r="M114" s="7">
        <f t="shared" si="19"/>
        <v>0.15</v>
      </c>
      <c r="N114" s="6"/>
    </row>
    <row r="115" spans="2:15" ht="21" hidden="1" x14ac:dyDescent="0.25">
      <c r="B115" s="1">
        <v>6602</v>
      </c>
      <c r="C115" s="2">
        <v>1001021966602</v>
      </c>
      <c r="D115" s="3" t="s">
        <v>118</v>
      </c>
      <c r="E115" s="3">
        <v>0.35</v>
      </c>
      <c r="F115" s="6">
        <v>101.45100000000001</v>
      </c>
      <c r="G115" s="9">
        <f t="shared" ref="G115:G146" si="30">F115/E115</f>
        <v>289.86</v>
      </c>
      <c r="H115" s="6">
        <v>96.62</v>
      </c>
      <c r="I115" s="9">
        <f t="shared" ref="I115:I146" si="31">H115/E115</f>
        <v>276.05714285714288</v>
      </c>
      <c r="J115" s="6">
        <f t="shared" ref="J115:J146" si="32">G115-I115</f>
        <v>13.802857142857135</v>
      </c>
      <c r="K115" s="6">
        <f t="shared" si="17"/>
        <v>41.408571428571427</v>
      </c>
      <c r="L115" s="6">
        <f t="shared" si="18"/>
        <v>27.605714285714292</v>
      </c>
      <c r="M115" s="7">
        <f t="shared" si="19"/>
        <v>0.15</v>
      </c>
      <c r="N115" s="6"/>
    </row>
    <row r="116" spans="2:15" ht="21" hidden="1" x14ac:dyDescent="0.25">
      <c r="B116" s="1">
        <v>6909</v>
      </c>
      <c r="C116" s="2">
        <v>1001025766909</v>
      </c>
      <c r="D116" s="3" t="s">
        <v>119</v>
      </c>
      <c r="E116" s="3">
        <v>0.33</v>
      </c>
      <c r="F116" s="6">
        <v>128.36250000000001</v>
      </c>
      <c r="G116" s="9">
        <f t="shared" si="30"/>
        <v>388.97727272727275</v>
      </c>
      <c r="H116" s="6">
        <v>122.25</v>
      </c>
      <c r="I116" s="9">
        <f t="shared" si="31"/>
        <v>370.45454545454544</v>
      </c>
      <c r="J116" s="6">
        <f t="shared" si="32"/>
        <v>18.522727272727309</v>
      </c>
      <c r="K116" s="6">
        <f t="shared" ref="K116:K147" si="33">I116*15%</f>
        <v>55.568181818181813</v>
      </c>
      <c r="L116" s="6">
        <f t="shared" ref="L116:L147" si="34">K116-J116</f>
        <v>37.045454545454504</v>
      </c>
      <c r="M116" s="7">
        <f t="shared" ref="M116:M147" si="35">K116/I116</f>
        <v>0.15</v>
      </c>
      <c r="N116" s="6"/>
    </row>
    <row r="117" spans="2:15" ht="21" hidden="1" x14ac:dyDescent="0.25">
      <c r="B117" s="1">
        <v>6822</v>
      </c>
      <c r="C117" s="2">
        <v>1001025546822</v>
      </c>
      <c r="D117" s="3" t="s">
        <v>120</v>
      </c>
      <c r="E117" s="3">
        <v>0.36</v>
      </c>
      <c r="F117" s="6">
        <v>128.91900000000001</v>
      </c>
      <c r="G117" s="9">
        <f t="shared" si="30"/>
        <v>358.10833333333341</v>
      </c>
      <c r="H117" s="6">
        <v>122.78</v>
      </c>
      <c r="I117" s="9">
        <f t="shared" si="31"/>
        <v>341.05555555555554</v>
      </c>
      <c r="J117" s="6">
        <f t="shared" si="32"/>
        <v>17.052777777777862</v>
      </c>
      <c r="K117" s="6">
        <f t="shared" si="33"/>
        <v>51.158333333333331</v>
      </c>
      <c r="L117" s="6">
        <f t="shared" si="34"/>
        <v>34.105555555555469</v>
      </c>
      <c r="M117" s="7">
        <f t="shared" si="35"/>
        <v>0.15</v>
      </c>
      <c r="N117" s="6"/>
    </row>
    <row r="118" spans="2:15" ht="21" hidden="1" x14ac:dyDescent="0.25">
      <c r="B118" s="1">
        <v>6770</v>
      </c>
      <c r="C118" s="2">
        <v>1001025486770</v>
      </c>
      <c r="D118" s="3" t="s">
        <v>121</v>
      </c>
      <c r="E118" s="3">
        <v>0.41</v>
      </c>
      <c r="F118" s="6">
        <v>154.85399999999998</v>
      </c>
      <c r="G118" s="9">
        <f t="shared" si="30"/>
        <v>377.69268292682926</v>
      </c>
      <c r="H118" s="6">
        <v>147.47999999999999</v>
      </c>
      <c r="I118" s="9">
        <f t="shared" si="31"/>
        <v>359.70731707317071</v>
      </c>
      <c r="J118" s="6">
        <f t="shared" si="32"/>
        <v>17.98536585365855</v>
      </c>
      <c r="K118" s="6">
        <f t="shared" si="33"/>
        <v>53.956097560975607</v>
      </c>
      <c r="L118" s="6">
        <f t="shared" si="34"/>
        <v>35.970731707317057</v>
      </c>
      <c r="M118" s="7">
        <f t="shared" si="35"/>
        <v>0.15</v>
      </c>
      <c r="N118" s="6"/>
    </row>
    <row r="119" spans="2:15" ht="21" hidden="1" x14ac:dyDescent="0.25">
      <c r="B119" s="1">
        <v>6759</v>
      </c>
      <c r="C119" s="2">
        <v>1001020836759</v>
      </c>
      <c r="D119" s="3" t="s">
        <v>122</v>
      </c>
      <c r="E119" s="3">
        <v>0.4</v>
      </c>
      <c r="F119" s="6">
        <v>157.16400000000002</v>
      </c>
      <c r="G119" s="9">
        <f t="shared" si="30"/>
        <v>392.91</v>
      </c>
      <c r="H119" s="6">
        <v>149.68</v>
      </c>
      <c r="I119" s="9">
        <f t="shared" si="31"/>
        <v>374.2</v>
      </c>
      <c r="J119" s="6">
        <f t="shared" si="32"/>
        <v>18.710000000000036</v>
      </c>
      <c r="K119" s="6">
        <f t="shared" si="33"/>
        <v>56.129999999999995</v>
      </c>
      <c r="L119" s="6">
        <f t="shared" si="34"/>
        <v>37.419999999999959</v>
      </c>
      <c r="M119" s="7">
        <f t="shared" si="35"/>
        <v>0.15</v>
      </c>
      <c r="N119" s="6"/>
    </row>
    <row r="120" spans="2:15" ht="21" hidden="1" x14ac:dyDescent="0.25">
      <c r="B120" s="1">
        <v>6761</v>
      </c>
      <c r="C120" s="2">
        <v>1001020836761</v>
      </c>
      <c r="D120" s="3" t="s">
        <v>123</v>
      </c>
      <c r="E120" s="3">
        <v>1</v>
      </c>
      <c r="F120" s="6">
        <v>375.52199999999999</v>
      </c>
      <c r="G120" s="9">
        <f t="shared" si="30"/>
        <v>375.52199999999999</v>
      </c>
      <c r="H120" s="6">
        <v>357.64</v>
      </c>
      <c r="I120" s="9">
        <f t="shared" si="31"/>
        <v>357.64</v>
      </c>
      <c r="J120" s="6">
        <f t="shared" si="32"/>
        <v>17.882000000000005</v>
      </c>
      <c r="K120" s="6">
        <f t="shared" si="33"/>
        <v>53.645999999999994</v>
      </c>
      <c r="L120" s="6">
        <f t="shared" si="34"/>
        <v>35.763999999999989</v>
      </c>
      <c r="M120" s="7">
        <f t="shared" si="35"/>
        <v>0.15</v>
      </c>
      <c r="N120" s="6"/>
    </row>
    <row r="121" spans="2:15" ht="21" hidden="1" x14ac:dyDescent="0.25">
      <c r="B121" s="1">
        <v>6829</v>
      </c>
      <c r="C121" s="2">
        <v>1001024976829</v>
      </c>
      <c r="D121" s="3" t="s">
        <v>124</v>
      </c>
      <c r="E121" s="3">
        <v>1</v>
      </c>
      <c r="F121" s="6">
        <v>220.5735</v>
      </c>
      <c r="G121" s="9">
        <f t="shared" si="30"/>
        <v>220.5735</v>
      </c>
      <c r="H121" s="6">
        <v>210.07</v>
      </c>
      <c r="I121" s="9">
        <f t="shared" si="31"/>
        <v>210.07</v>
      </c>
      <c r="J121" s="6">
        <f t="shared" si="32"/>
        <v>10.503500000000003</v>
      </c>
      <c r="K121" s="6">
        <f t="shared" si="33"/>
        <v>31.510499999999997</v>
      </c>
      <c r="L121" s="6">
        <f t="shared" si="34"/>
        <v>21.006999999999994</v>
      </c>
      <c r="M121" s="7">
        <f t="shared" si="35"/>
        <v>0.15</v>
      </c>
      <c r="N121" s="6"/>
    </row>
    <row r="122" spans="2:15" ht="21" hidden="1" x14ac:dyDescent="0.25">
      <c r="B122" s="1">
        <v>6616</v>
      </c>
      <c r="C122" s="2">
        <v>1001024976616</v>
      </c>
      <c r="D122" s="3" t="s">
        <v>125</v>
      </c>
      <c r="E122" s="3">
        <v>0.3</v>
      </c>
      <c r="F122" s="6">
        <v>75.348000000000013</v>
      </c>
      <c r="G122" s="9">
        <f t="shared" si="30"/>
        <v>251.16000000000005</v>
      </c>
      <c r="H122" s="6">
        <v>71.760000000000005</v>
      </c>
      <c r="I122" s="9">
        <f t="shared" si="31"/>
        <v>239.20000000000002</v>
      </c>
      <c r="J122" s="6">
        <f t="shared" si="32"/>
        <v>11.960000000000036</v>
      </c>
      <c r="K122" s="6">
        <f t="shared" si="33"/>
        <v>35.880000000000003</v>
      </c>
      <c r="L122" s="6">
        <f t="shared" si="34"/>
        <v>23.919999999999966</v>
      </c>
      <c r="M122" s="7">
        <f t="shared" si="35"/>
        <v>0.15</v>
      </c>
      <c r="N122" s="6"/>
    </row>
    <row r="123" spans="2:15" ht="21" hidden="1" x14ac:dyDescent="0.25">
      <c r="B123" s="1">
        <v>7074</v>
      </c>
      <c r="C123" s="2">
        <v>1001022657074</v>
      </c>
      <c r="D123" s="3" t="s">
        <v>126</v>
      </c>
      <c r="E123" s="3">
        <v>0.6</v>
      </c>
      <c r="F123" s="6">
        <v>164.75550000000001</v>
      </c>
      <c r="G123" s="9">
        <f t="shared" si="30"/>
        <v>274.59250000000003</v>
      </c>
      <c r="H123" s="6">
        <v>156.91</v>
      </c>
      <c r="I123" s="9">
        <f t="shared" si="31"/>
        <v>261.51666666666665</v>
      </c>
      <c r="J123" s="6">
        <f t="shared" si="32"/>
        <v>13.075833333333378</v>
      </c>
      <c r="K123" s="6">
        <f t="shared" si="33"/>
        <v>39.227499999999999</v>
      </c>
      <c r="L123" s="6">
        <f t="shared" si="34"/>
        <v>26.151666666666621</v>
      </c>
      <c r="M123" s="7">
        <f t="shared" si="35"/>
        <v>0.15</v>
      </c>
      <c r="N123" s="6"/>
    </row>
    <row r="124" spans="2:15" ht="21" x14ac:dyDescent="0.25">
      <c r="B124" s="1">
        <v>7075</v>
      </c>
      <c r="C124" s="2">
        <v>1001022657075</v>
      </c>
      <c r="D124" s="3" t="s">
        <v>127</v>
      </c>
      <c r="E124" s="3">
        <v>1</v>
      </c>
      <c r="F124" s="6">
        <v>269.82900000000001</v>
      </c>
      <c r="G124" s="9">
        <f t="shared" si="30"/>
        <v>269.82900000000001</v>
      </c>
      <c r="H124" s="6">
        <v>256.98</v>
      </c>
      <c r="I124" s="9">
        <f t="shared" si="31"/>
        <v>256.98</v>
      </c>
      <c r="J124" s="6">
        <f t="shared" si="32"/>
        <v>12.84899999999999</v>
      </c>
      <c r="K124" s="6">
        <f t="shared" si="33"/>
        <v>38.547000000000004</v>
      </c>
      <c r="L124" s="6">
        <f t="shared" si="34"/>
        <v>25.698000000000015</v>
      </c>
      <c r="M124" s="7">
        <f t="shared" si="35"/>
        <v>0.15</v>
      </c>
      <c r="N124" s="6">
        <v>36</v>
      </c>
      <c r="O124">
        <f>ROUND(N124/E124,0)</f>
        <v>36</v>
      </c>
    </row>
    <row r="125" spans="2:15" ht="21" hidden="1" x14ac:dyDescent="0.25">
      <c r="B125" s="1">
        <v>7073</v>
      </c>
      <c r="C125" s="2">
        <v>1001022657073</v>
      </c>
      <c r="D125" s="3" t="s">
        <v>128</v>
      </c>
      <c r="E125" s="3">
        <v>0.35</v>
      </c>
      <c r="F125" s="6">
        <v>99.099000000000004</v>
      </c>
      <c r="G125" s="9">
        <f t="shared" si="30"/>
        <v>283.14000000000004</v>
      </c>
      <c r="H125" s="6">
        <v>94.38</v>
      </c>
      <c r="I125" s="9">
        <f t="shared" si="31"/>
        <v>269.65714285714284</v>
      </c>
      <c r="J125" s="6">
        <f t="shared" si="32"/>
        <v>13.482857142857199</v>
      </c>
      <c r="K125" s="6">
        <f t="shared" si="33"/>
        <v>40.448571428571427</v>
      </c>
      <c r="L125" s="6">
        <f t="shared" si="34"/>
        <v>26.965714285714228</v>
      </c>
      <c r="M125" s="7">
        <f t="shared" si="35"/>
        <v>0.15</v>
      </c>
      <c r="N125" s="6"/>
    </row>
    <row r="126" spans="2:15" ht="21" hidden="1" x14ac:dyDescent="0.25">
      <c r="B126" s="1">
        <v>6962</v>
      </c>
      <c r="C126" s="2">
        <v>1001025526962</v>
      </c>
      <c r="D126" s="3" t="s">
        <v>129</v>
      </c>
      <c r="E126" s="3">
        <v>0.16</v>
      </c>
      <c r="F126" s="6">
        <v>56.805000000000007</v>
      </c>
      <c r="G126" s="9">
        <f t="shared" si="30"/>
        <v>355.03125000000006</v>
      </c>
      <c r="H126" s="6">
        <v>54.1</v>
      </c>
      <c r="I126" s="9">
        <f t="shared" si="31"/>
        <v>338.125</v>
      </c>
      <c r="J126" s="6">
        <f t="shared" si="32"/>
        <v>16.906250000000057</v>
      </c>
      <c r="K126" s="6">
        <f t="shared" si="33"/>
        <v>50.71875</v>
      </c>
      <c r="L126" s="6">
        <f t="shared" si="34"/>
        <v>33.812499999999943</v>
      </c>
      <c r="M126" s="7">
        <f t="shared" si="35"/>
        <v>0.15</v>
      </c>
      <c r="N126" s="6"/>
    </row>
    <row r="127" spans="2:15" ht="21" hidden="1" x14ac:dyDescent="0.25">
      <c r="B127" s="1">
        <v>5819</v>
      </c>
      <c r="C127" s="2">
        <v>1001022725819</v>
      </c>
      <c r="D127" s="3" t="s">
        <v>130</v>
      </c>
      <c r="E127" s="3">
        <v>0.4</v>
      </c>
      <c r="F127" s="6">
        <v>109.977</v>
      </c>
      <c r="G127" s="9">
        <f t="shared" si="30"/>
        <v>274.9425</v>
      </c>
      <c r="H127" s="6">
        <v>104.74</v>
      </c>
      <c r="I127" s="9">
        <f t="shared" si="31"/>
        <v>261.84999999999997</v>
      </c>
      <c r="J127" s="6">
        <f t="shared" si="32"/>
        <v>13.09250000000003</v>
      </c>
      <c r="K127" s="6">
        <f t="shared" si="33"/>
        <v>39.277499999999996</v>
      </c>
      <c r="L127" s="6">
        <f t="shared" si="34"/>
        <v>26.184999999999967</v>
      </c>
      <c r="M127" s="7">
        <f t="shared" si="35"/>
        <v>0.15</v>
      </c>
      <c r="N127" s="6"/>
    </row>
    <row r="128" spans="2:15" ht="21" hidden="1" x14ac:dyDescent="0.25">
      <c r="B128" s="1">
        <v>7077</v>
      </c>
      <c r="C128" s="2">
        <v>1001025507077</v>
      </c>
      <c r="D128" s="3" t="s">
        <v>131</v>
      </c>
      <c r="E128" s="3">
        <v>0.4</v>
      </c>
      <c r="F128" s="6">
        <v>104.727</v>
      </c>
      <c r="G128" s="9">
        <f t="shared" si="30"/>
        <v>261.8175</v>
      </c>
      <c r="H128" s="6">
        <v>99.74</v>
      </c>
      <c r="I128" s="9">
        <f t="shared" si="31"/>
        <v>249.34999999999997</v>
      </c>
      <c r="J128" s="6">
        <f t="shared" si="32"/>
        <v>12.46750000000003</v>
      </c>
      <c r="K128" s="6">
        <f t="shared" si="33"/>
        <v>37.402499999999996</v>
      </c>
      <c r="L128" s="6">
        <f t="shared" si="34"/>
        <v>24.934999999999967</v>
      </c>
      <c r="M128" s="7">
        <f t="shared" si="35"/>
        <v>0.15</v>
      </c>
      <c r="N128" s="6"/>
    </row>
    <row r="129" spans="2:15" ht="21" hidden="1" x14ac:dyDescent="0.25">
      <c r="B129" s="1">
        <v>6765</v>
      </c>
      <c r="C129" s="2">
        <v>1001023696765</v>
      </c>
      <c r="D129" s="3" t="s">
        <v>132</v>
      </c>
      <c r="E129" s="3">
        <v>0.36</v>
      </c>
      <c r="F129" s="6">
        <v>146.63250000000002</v>
      </c>
      <c r="G129" s="9">
        <f t="shared" si="30"/>
        <v>407.31250000000006</v>
      </c>
      <c r="H129" s="6">
        <v>139.65</v>
      </c>
      <c r="I129" s="9">
        <f t="shared" si="31"/>
        <v>387.91666666666669</v>
      </c>
      <c r="J129" s="6">
        <f t="shared" si="32"/>
        <v>19.395833333333371</v>
      </c>
      <c r="K129" s="6">
        <f t="shared" si="33"/>
        <v>58.1875</v>
      </c>
      <c r="L129" s="6">
        <f t="shared" si="34"/>
        <v>38.791666666666629</v>
      </c>
      <c r="M129" s="7">
        <f t="shared" si="35"/>
        <v>0.15</v>
      </c>
      <c r="N129" s="6"/>
    </row>
    <row r="130" spans="2:15" ht="21" x14ac:dyDescent="0.25">
      <c r="B130" s="1">
        <v>6767</v>
      </c>
      <c r="C130" s="2">
        <v>1001023696767</v>
      </c>
      <c r="D130" s="3" t="s">
        <v>133</v>
      </c>
      <c r="E130" s="3">
        <v>1</v>
      </c>
      <c r="F130" s="6">
        <v>401.19450000000001</v>
      </c>
      <c r="G130" s="9">
        <f t="shared" si="30"/>
        <v>401.19450000000001</v>
      </c>
      <c r="H130" s="6">
        <v>382.09</v>
      </c>
      <c r="I130" s="9">
        <f t="shared" si="31"/>
        <v>382.09</v>
      </c>
      <c r="J130" s="6">
        <f t="shared" si="32"/>
        <v>19.10450000000003</v>
      </c>
      <c r="K130" s="6">
        <f t="shared" si="33"/>
        <v>57.313499999999998</v>
      </c>
      <c r="L130" s="6">
        <f t="shared" si="34"/>
        <v>38.208999999999968</v>
      </c>
      <c r="M130" s="7">
        <f t="shared" si="35"/>
        <v>0.15</v>
      </c>
      <c r="N130" s="6">
        <v>4</v>
      </c>
      <c r="O130">
        <f>ROUND(N130/E130,0)</f>
        <v>4</v>
      </c>
    </row>
    <row r="131" spans="2:15" ht="21" hidden="1" x14ac:dyDescent="0.25">
      <c r="B131" s="1">
        <v>6475</v>
      </c>
      <c r="C131" s="2">
        <v>1001025176475</v>
      </c>
      <c r="D131" s="3" t="s">
        <v>134</v>
      </c>
      <c r="E131" s="3">
        <v>0.4</v>
      </c>
      <c r="F131" s="6">
        <v>131.9325</v>
      </c>
      <c r="G131" s="9">
        <f t="shared" si="30"/>
        <v>329.83125000000001</v>
      </c>
      <c r="H131" s="6">
        <v>125.65</v>
      </c>
      <c r="I131" s="9">
        <f t="shared" si="31"/>
        <v>314.125</v>
      </c>
      <c r="J131" s="6">
        <f t="shared" si="32"/>
        <v>15.706250000000011</v>
      </c>
      <c r="K131" s="6">
        <f t="shared" si="33"/>
        <v>47.118749999999999</v>
      </c>
      <c r="L131" s="6">
        <f t="shared" si="34"/>
        <v>31.412499999999987</v>
      </c>
      <c r="M131" s="7">
        <f t="shared" si="35"/>
        <v>0.15</v>
      </c>
      <c r="N131" s="6"/>
    </row>
    <row r="132" spans="2:15" ht="21" hidden="1" x14ac:dyDescent="0.25">
      <c r="B132" s="1">
        <v>6768</v>
      </c>
      <c r="C132" s="2">
        <v>1001025176768</v>
      </c>
      <c r="D132" s="3" t="s">
        <v>135</v>
      </c>
      <c r="E132" s="3">
        <v>0.41</v>
      </c>
      <c r="F132" s="6">
        <v>154.85399999999998</v>
      </c>
      <c r="G132" s="9">
        <f t="shared" si="30"/>
        <v>377.69268292682926</v>
      </c>
      <c r="H132" s="6">
        <v>147.47999999999999</v>
      </c>
      <c r="I132" s="9">
        <f t="shared" si="31"/>
        <v>359.70731707317071</v>
      </c>
      <c r="J132" s="6">
        <f t="shared" si="32"/>
        <v>17.98536585365855</v>
      </c>
      <c r="K132" s="6">
        <f t="shared" si="33"/>
        <v>53.956097560975607</v>
      </c>
      <c r="L132" s="6">
        <f t="shared" si="34"/>
        <v>35.970731707317057</v>
      </c>
      <c r="M132" s="7">
        <f t="shared" si="35"/>
        <v>0.15</v>
      </c>
      <c r="N132" s="6"/>
    </row>
    <row r="133" spans="2:15" ht="21" hidden="1" x14ac:dyDescent="0.25">
      <c r="B133" s="1">
        <v>7082</v>
      </c>
      <c r="C133" s="2">
        <v>1001022467082</v>
      </c>
      <c r="D133" s="3" t="s">
        <v>136</v>
      </c>
      <c r="E133" s="3">
        <v>1</v>
      </c>
      <c r="F133" s="6">
        <v>264.73649999999998</v>
      </c>
      <c r="G133" s="9">
        <f t="shared" si="30"/>
        <v>264.73649999999998</v>
      </c>
      <c r="H133" s="6">
        <v>252.13</v>
      </c>
      <c r="I133" s="9">
        <f t="shared" si="31"/>
        <v>252.13</v>
      </c>
      <c r="J133" s="6">
        <f t="shared" si="32"/>
        <v>12.606499999999983</v>
      </c>
      <c r="K133" s="6">
        <f t="shared" si="33"/>
        <v>37.819499999999998</v>
      </c>
      <c r="L133" s="6">
        <f t="shared" si="34"/>
        <v>25.213000000000015</v>
      </c>
      <c r="M133" s="7">
        <f t="shared" si="35"/>
        <v>0.15</v>
      </c>
      <c r="N133" s="6"/>
    </row>
    <row r="134" spans="2:15" ht="21" hidden="1" x14ac:dyDescent="0.25">
      <c r="B134" s="1">
        <v>7080</v>
      </c>
      <c r="C134" s="2">
        <v>1001022467080</v>
      </c>
      <c r="D134" s="3" t="s">
        <v>137</v>
      </c>
      <c r="E134" s="3">
        <v>0.41</v>
      </c>
      <c r="F134" s="6">
        <v>122.5455</v>
      </c>
      <c r="G134" s="9">
        <f t="shared" si="30"/>
        <v>298.89146341463419</v>
      </c>
      <c r="H134" s="6">
        <v>116.71</v>
      </c>
      <c r="I134" s="9">
        <f t="shared" si="31"/>
        <v>284.65853658536588</v>
      </c>
      <c r="J134" s="6">
        <f t="shared" si="32"/>
        <v>14.232926829268308</v>
      </c>
      <c r="K134" s="6">
        <f t="shared" si="33"/>
        <v>42.698780487804882</v>
      </c>
      <c r="L134" s="6">
        <f t="shared" si="34"/>
        <v>28.465853658536574</v>
      </c>
      <c r="M134" s="7">
        <f t="shared" si="35"/>
        <v>0.15</v>
      </c>
      <c r="N134" s="6"/>
    </row>
    <row r="135" spans="2:15" ht="21" hidden="1" x14ac:dyDescent="0.25">
      <c r="B135" s="1">
        <v>6762</v>
      </c>
      <c r="C135" s="2">
        <v>1001020846762</v>
      </c>
      <c r="D135" s="3" t="s">
        <v>138</v>
      </c>
      <c r="E135" s="3">
        <v>0.41</v>
      </c>
      <c r="F135" s="6">
        <v>162.02550000000002</v>
      </c>
      <c r="G135" s="9">
        <f t="shared" si="30"/>
        <v>395.18414634146347</v>
      </c>
      <c r="H135" s="6">
        <v>154.31</v>
      </c>
      <c r="I135" s="9">
        <f t="shared" si="31"/>
        <v>376.36585365853659</v>
      </c>
      <c r="J135" s="6">
        <f t="shared" si="32"/>
        <v>18.818292682926881</v>
      </c>
      <c r="K135" s="6">
        <f t="shared" si="33"/>
        <v>56.454878048780486</v>
      </c>
      <c r="L135" s="6">
        <f t="shared" si="34"/>
        <v>37.636585365853605</v>
      </c>
      <c r="M135" s="7">
        <f t="shared" si="35"/>
        <v>0.15</v>
      </c>
      <c r="N135" s="6"/>
    </row>
    <row r="136" spans="2:15" ht="21" hidden="1" x14ac:dyDescent="0.25">
      <c r="B136" s="1">
        <v>6764</v>
      </c>
      <c r="C136" s="2">
        <v>1001020846764</v>
      </c>
      <c r="D136" s="3" t="s">
        <v>139</v>
      </c>
      <c r="E136" s="3">
        <v>1</v>
      </c>
      <c r="F136" s="6">
        <v>372.73950000000002</v>
      </c>
      <c r="G136" s="9">
        <f t="shared" si="30"/>
        <v>372.73950000000002</v>
      </c>
      <c r="H136" s="6">
        <v>354.99</v>
      </c>
      <c r="I136" s="9">
        <f t="shared" si="31"/>
        <v>354.99</v>
      </c>
      <c r="J136" s="6">
        <f t="shared" si="32"/>
        <v>17.749500000000012</v>
      </c>
      <c r="K136" s="6">
        <f t="shared" si="33"/>
        <v>53.2485</v>
      </c>
      <c r="L136" s="6">
        <f t="shared" si="34"/>
        <v>35.498999999999988</v>
      </c>
      <c r="M136" s="7">
        <f t="shared" si="35"/>
        <v>0.15</v>
      </c>
      <c r="N136" s="6"/>
    </row>
    <row r="137" spans="2:15" ht="21" hidden="1" x14ac:dyDescent="0.25">
      <c r="B137" s="1">
        <v>7066</v>
      </c>
      <c r="C137" s="2">
        <v>1001022377066</v>
      </c>
      <c r="D137" s="3" t="s">
        <v>140</v>
      </c>
      <c r="E137" s="3">
        <v>0.41</v>
      </c>
      <c r="F137" s="6">
        <v>108.41250000000001</v>
      </c>
      <c r="G137" s="9">
        <f t="shared" si="30"/>
        <v>264.42073170731709</v>
      </c>
      <c r="H137" s="6">
        <v>103.25</v>
      </c>
      <c r="I137" s="9">
        <f t="shared" si="31"/>
        <v>251.82926829268294</v>
      </c>
      <c r="J137" s="6">
        <f t="shared" si="32"/>
        <v>12.591463414634148</v>
      </c>
      <c r="K137" s="6">
        <f t="shared" si="33"/>
        <v>37.774390243902438</v>
      </c>
      <c r="L137" s="6">
        <f t="shared" si="34"/>
        <v>25.18292682926829</v>
      </c>
      <c r="M137" s="7">
        <f t="shared" si="35"/>
        <v>0.15</v>
      </c>
      <c r="N137" s="6"/>
    </row>
    <row r="138" spans="2:15" ht="21" hidden="1" x14ac:dyDescent="0.25">
      <c r="B138" s="1">
        <v>7071</v>
      </c>
      <c r="C138" s="2">
        <v>1001022377071</v>
      </c>
      <c r="D138" s="3" t="s">
        <v>141</v>
      </c>
      <c r="E138" s="3">
        <v>1</v>
      </c>
      <c r="F138" s="6">
        <v>252.92400000000001</v>
      </c>
      <c r="G138" s="9">
        <f t="shared" si="30"/>
        <v>252.92400000000001</v>
      </c>
      <c r="H138" s="6">
        <v>240.88</v>
      </c>
      <c r="I138" s="9">
        <f t="shared" si="31"/>
        <v>240.88</v>
      </c>
      <c r="J138" s="6">
        <f t="shared" si="32"/>
        <v>12.044000000000011</v>
      </c>
      <c r="K138" s="6">
        <f t="shared" si="33"/>
        <v>36.131999999999998</v>
      </c>
      <c r="L138" s="6">
        <f t="shared" si="34"/>
        <v>24.087999999999987</v>
      </c>
      <c r="M138" s="7">
        <f t="shared" si="35"/>
        <v>0.15</v>
      </c>
      <c r="N138" s="6"/>
    </row>
    <row r="139" spans="2:15" ht="21" hidden="1" x14ac:dyDescent="0.25">
      <c r="B139" s="1">
        <v>7064</v>
      </c>
      <c r="C139" s="2">
        <v>1001022377064</v>
      </c>
      <c r="D139" s="3" t="s">
        <v>142</v>
      </c>
      <c r="E139" s="3">
        <v>0.35</v>
      </c>
      <c r="F139" s="6">
        <v>94.962000000000003</v>
      </c>
      <c r="G139" s="9">
        <f t="shared" si="30"/>
        <v>271.32000000000005</v>
      </c>
      <c r="H139" s="6">
        <v>90.44</v>
      </c>
      <c r="I139" s="9">
        <f t="shared" si="31"/>
        <v>258.40000000000003</v>
      </c>
      <c r="J139" s="6">
        <f t="shared" si="32"/>
        <v>12.920000000000016</v>
      </c>
      <c r="K139" s="6">
        <f t="shared" si="33"/>
        <v>38.760000000000005</v>
      </c>
      <c r="L139" s="6">
        <f t="shared" si="34"/>
        <v>25.839999999999989</v>
      </c>
      <c r="M139" s="7">
        <f t="shared" si="35"/>
        <v>0.15</v>
      </c>
      <c r="N139" s="6"/>
    </row>
    <row r="140" spans="2:15" ht="21" hidden="1" x14ac:dyDescent="0.25">
      <c r="B140" s="1">
        <v>6713</v>
      </c>
      <c r="C140" s="2">
        <v>1001022246713</v>
      </c>
      <c r="D140" s="3" t="s">
        <v>143</v>
      </c>
      <c r="E140" s="3">
        <v>0.41</v>
      </c>
      <c r="F140" s="6">
        <v>101.11499999999999</v>
      </c>
      <c r="G140" s="9">
        <f t="shared" si="30"/>
        <v>246.6219512195122</v>
      </c>
      <c r="H140" s="6">
        <v>96.3</v>
      </c>
      <c r="I140" s="9">
        <f t="shared" si="31"/>
        <v>234.8780487804878</v>
      </c>
      <c r="J140" s="6">
        <f t="shared" si="32"/>
        <v>11.743902439024396</v>
      </c>
      <c r="K140" s="6">
        <f t="shared" si="33"/>
        <v>35.231707317073166</v>
      </c>
      <c r="L140" s="6">
        <f t="shared" si="34"/>
        <v>23.48780487804877</v>
      </c>
      <c r="M140" s="7">
        <f t="shared" si="35"/>
        <v>0.15</v>
      </c>
      <c r="N140" s="6"/>
    </row>
    <row r="141" spans="2:15" ht="21" x14ac:dyDescent="0.25">
      <c r="B141" s="1">
        <v>6661</v>
      </c>
      <c r="C141" s="2">
        <v>1001022246661</v>
      </c>
      <c r="D141" s="3" t="s">
        <v>144</v>
      </c>
      <c r="E141" s="3">
        <v>1</v>
      </c>
      <c r="F141" s="6">
        <v>234.255</v>
      </c>
      <c r="G141" s="9">
        <f t="shared" si="30"/>
        <v>234.255</v>
      </c>
      <c r="H141" s="6">
        <v>223.1</v>
      </c>
      <c r="I141" s="9">
        <f t="shared" si="31"/>
        <v>223.1</v>
      </c>
      <c r="J141" s="6">
        <f t="shared" si="32"/>
        <v>11.155000000000001</v>
      </c>
      <c r="K141" s="6">
        <f t="shared" si="33"/>
        <v>33.464999999999996</v>
      </c>
      <c r="L141" s="6">
        <f t="shared" si="34"/>
        <v>22.309999999999995</v>
      </c>
      <c r="M141" s="7">
        <f t="shared" si="35"/>
        <v>0.15</v>
      </c>
      <c r="N141" s="6">
        <v>84</v>
      </c>
      <c r="O141">
        <f>ROUND(N141/E141,0)</f>
        <v>84</v>
      </c>
    </row>
    <row r="142" spans="2:15" ht="21" hidden="1" x14ac:dyDescent="0.25">
      <c r="B142" s="1">
        <v>6987</v>
      </c>
      <c r="C142" s="2">
        <v>1001025886987</v>
      </c>
      <c r="D142" s="3" t="s">
        <v>145</v>
      </c>
      <c r="E142" s="3">
        <v>0.6</v>
      </c>
      <c r="F142" s="6">
        <v>141.42449999999999</v>
      </c>
      <c r="G142" s="9">
        <f t="shared" si="30"/>
        <v>235.70750000000001</v>
      </c>
      <c r="H142" s="6">
        <v>134.69</v>
      </c>
      <c r="I142" s="9">
        <f t="shared" si="31"/>
        <v>224.48333333333335</v>
      </c>
      <c r="J142" s="6">
        <f t="shared" si="32"/>
        <v>11.224166666666662</v>
      </c>
      <c r="K142" s="6">
        <f t="shared" si="33"/>
        <v>33.672499999999999</v>
      </c>
      <c r="L142" s="6">
        <f t="shared" si="34"/>
        <v>22.448333333333338</v>
      </c>
      <c r="M142" s="7">
        <f t="shared" si="35"/>
        <v>0.15</v>
      </c>
    </row>
    <row r="143" spans="2:15" ht="21" hidden="1" x14ac:dyDescent="0.25">
      <c r="B143" s="1">
        <v>6069</v>
      </c>
      <c r="C143" s="2">
        <v>1001022556069</v>
      </c>
      <c r="D143" s="3" t="s">
        <v>146</v>
      </c>
      <c r="E143" s="3">
        <v>0.33</v>
      </c>
      <c r="F143" s="6">
        <v>130.83000000000001</v>
      </c>
      <c r="G143" s="9">
        <f t="shared" si="30"/>
        <v>396.4545454545455</v>
      </c>
      <c r="H143" s="6">
        <v>124.6</v>
      </c>
      <c r="I143" s="9">
        <f t="shared" si="31"/>
        <v>377.57575757575756</v>
      </c>
      <c r="J143" s="6">
        <f t="shared" si="32"/>
        <v>18.878787878787932</v>
      </c>
      <c r="K143" s="6">
        <f t="shared" si="33"/>
        <v>56.636363636363633</v>
      </c>
      <c r="L143" s="6">
        <f>K143-J143</f>
        <v>37.757575757575701</v>
      </c>
      <c r="M143" s="7">
        <f t="shared" si="35"/>
        <v>0.15</v>
      </c>
    </row>
    <row r="144" spans="2:15" ht="21" hidden="1" x14ac:dyDescent="0.25">
      <c r="B144" s="1">
        <v>6254</v>
      </c>
      <c r="C144" s="2">
        <v>1001022556254</v>
      </c>
      <c r="D144" s="3" t="s">
        <v>147</v>
      </c>
      <c r="E144" s="3">
        <v>1</v>
      </c>
      <c r="F144" s="6">
        <v>294.34649999999999</v>
      </c>
      <c r="G144" s="9">
        <f t="shared" si="30"/>
        <v>294.34649999999999</v>
      </c>
      <c r="H144" s="6">
        <v>280.33</v>
      </c>
      <c r="I144" s="9">
        <f t="shared" si="31"/>
        <v>280.33</v>
      </c>
      <c r="J144" s="6">
        <f t="shared" si="32"/>
        <v>14.016500000000008</v>
      </c>
      <c r="K144" s="6">
        <f t="shared" si="33"/>
        <v>42.049499999999995</v>
      </c>
      <c r="L144" s="6">
        <f t="shared" si="34"/>
        <v>28.032999999999987</v>
      </c>
      <c r="M144" s="7">
        <f t="shared" si="35"/>
        <v>0.15</v>
      </c>
    </row>
    <row r="145" spans="2:15" ht="21" hidden="1" x14ac:dyDescent="0.25">
      <c r="B145" s="1">
        <v>6776</v>
      </c>
      <c r="C145" s="2">
        <v>1001025166776</v>
      </c>
      <c r="D145" s="3" t="s">
        <v>148</v>
      </c>
      <c r="E145" s="3">
        <v>0.35</v>
      </c>
      <c r="F145" s="6">
        <v>95.697000000000003</v>
      </c>
      <c r="G145" s="9">
        <f t="shared" si="30"/>
        <v>273.42</v>
      </c>
      <c r="H145" s="6">
        <v>91.14</v>
      </c>
      <c r="I145" s="9">
        <f t="shared" si="31"/>
        <v>260.40000000000003</v>
      </c>
      <c r="J145" s="6">
        <f t="shared" si="32"/>
        <v>13.019999999999982</v>
      </c>
      <c r="K145" s="6">
        <f t="shared" si="33"/>
        <v>39.06</v>
      </c>
      <c r="L145" s="6">
        <f t="shared" si="34"/>
        <v>26.04000000000002</v>
      </c>
      <c r="M145" s="7">
        <f t="shared" si="35"/>
        <v>0.15</v>
      </c>
    </row>
    <row r="146" spans="2:15" ht="21" hidden="1" x14ac:dyDescent="0.25">
      <c r="B146" s="1">
        <v>7244</v>
      </c>
      <c r="C146" s="2">
        <v>1001022557244</v>
      </c>
      <c r="D146" s="3" t="s">
        <v>149</v>
      </c>
      <c r="E146" s="3">
        <v>1</v>
      </c>
      <c r="F146" s="6">
        <v>290.36700000000002</v>
      </c>
      <c r="G146" s="9">
        <f t="shared" si="30"/>
        <v>290.36700000000002</v>
      </c>
      <c r="H146" s="6">
        <v>276.54000000000002</v>
      </c>
      <c r="I146" s="9">
        <f t="shared" si="31"/>
        <v>276.54000000000002</v>
      </c>
      <c r="J146" s="6">
        <f t="shared" si="32"/>
        <v>13.826999999999998</v>
      </c>
      <c r="K146" s="6">
        <f t="shared" si="33"/>
        <v>41.481000000000002</v>
      </c>
      <c r="L146" s="6">
        <f t="shared" si="34"/>
        <v>27.654000000000003</v>
      </c>
      <c r="M146" s="7">
        <f t="shared" si="35"/>
        <v>0.15</v>
      </c>
    </row>
    <row r="147" spans="2:15" ht="21" hidden="1" x14ac:dyDescent="0.25">
      <c r="B147" s="1">
        <v>6872</v>
      </c>
      <c r="C147" s="2">
        <v>1002162216872</v>
      </c>
      <c r="D147" s="3" t="s">
        <v>150</v>
      </c>
      <c r="E147" s="3">
        <v>1</v>
      </c>
      <c r="F147" s="6">
        <v>397.13100000000003</v>
      </c>
      <c r="G147" s="9">
        <f>F147/E147</f>
        <v>397.13100000000003</v>
      </c>
      <c r="H147" s="6">
        <v>378.22</v>
      </c>
      <c r="I147" s="9">
        <f>H147/E147</f>
        <v>378.22</v>
      </c>
      <c r="J147" s="6">
        <f>G147-I147</f>
        <v>18.911000000000001</v>
      </c>
      <c r="K147" s="6">
        <f t="shared" si="33"/>
        <v>56.733000000000004</v>
      </c>
      <c r="L147" s="6">
        <f t="shared" si="34"/>
        <v>37.822000000000003</v>
      </c>
      <c r="M147" s="7">
        <f t="shared" si="35"/>
        <v>0.15</v>
      </c>
    </row>
    <row r="148" spans="2:15" ht="26.25" customHeight="1" x14ac:dyDescent="0.25">
      <c r="H148" t="s">
        <v>156</v>
      </c>
      <c r="N148" s="9">
        <f>SUM(N5:N147)</f>
        <v>1741.7500000000002</v>
      </c>
      <c r="O148" s="9">
        <f>SUM(O5:O147)</f>
        <v>2419</v>
      </c>
    </row>
  </sheetData>
  <autoFilter ref="B4:O148" xr:uid="{1F71A7D3-5EDC-4169-8506-FB87ADD92FD6}">
    <filterColumn colId="12">
      <customFilters>
        <customFilter operator="notEqual" val=" "/>
      </customFilters>
    </filterColumn>
  </autoFilter>
  <mergeCells count="13">
    <mergeCell ref="N2:N3"/>
    <mergeCell ref="O2:O3"/>
    <mergeCell ref="K2:K3"/>
    <mergeCell ref="L2:L3"/>
    <mergeCell ref="M2:M3"/>
    <mergeCell ref="J2:J3"/>
    <mergeCell ref="G2:G3"/>
    <mergeCell ref="I2:I3"/>
    <mergeCell ref="B2:B3"/>
    <mergeCell ref="C2:C3"/>
    <mergeCell ref="D2:D3"/>
    <mergeCell ref="F2:F3"/>
    <mergeCell ref="H2:H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9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11:B147">
    <cfRule type="duplicateValues" dxfId="3" priority="4509"/>
    <cfRule type="duplicateValues" dxfId="2" priority="4510"/>
    <cfRule type="duplicateValues" dxfId="1" priority="4511"/>
  </conditionalFormatting>
  <conditionalFormatting sqref="B1:C1048576">
    <cfRule type="duplicateValues" dxfId="0" priority="4512"/>
  </conditionalFormatting>
  <dataValidations count="1">
    <dataValidation type="textLength" operator="lessThanOrEqual" allowBlank="1" showInputMessage="1" showErrorMessage="1" sqref="D8:E8" xr:uid="{24A5B33C-5603-42B4-B9B8-B5067A768C81}">
      <formula1>40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2025-05-14T09:28:40Z</dcterms:modified>
</cp:coreProperties>
</file>