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РАБОЧИЙ СТОЛ\заказы Краснодар\12,05,25 ПОКОМ КИ Сочи\машина Сочи, Новороссийск, Тарасенко, Коныгин, Гурджий\"/>
    </mc:Choice>
  </mc:AlternateContent>
  <xr:revisionPtr revIDLastSave="0" documentId="13_ncr:1_{9FF3AB0B-F334-42EB-B01D-6D13B61D82A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X547" i="1"/>
  <c r="BO546" i="1"/>
  <c r="BM546" i="1"/>
  <c r="Y546" i="1"/>
  <c r="Y547" i="1" s="1"/>
  <c r="X543" i="1"/>
  <c r="X542" i="1"/>
  <c r="BO541" i="1"/>
  <c r="BM541" i="1"/>
  <c r="Y541" i="1"/>
  <c r="Z541" i="1" s="1"/>
  <c r="BO540" i="1"/>
  <c r="BM540" i="1"/>
  <c r="Y540" i="1"/>
  <c r="BP540" i="1" s="1"/>
  <c r="BO539" i="1"/>
  <c r="BM539" i="1"/>
  <c r="Y539" i="1"/>
  <c r="BN539" i="1" s="1"/>
  <c r="BO538" i="1"/>
  <c r="BM538" i="1"/>
  <c r="Y538" i="1"/>
  <c r="BN538" i="1" s="1"/>
  <c r="X536" i="1"/>
  <c r="X535" i="1"/>
  <c r="BO534" i="1"/>
  <c r="BM534" i="1"/>
  <c r="Y534" i="1"/>
  <c r="BP534" i="1" s="1"/>
  <c r="BO533" i="1"/>
  <c r="BM533" i="1"/>
  <c r="Y533" i="1"/>
  <c r="X531" i="1"/>
  <c r="X530" i="1"/>
  <c r="BO529" i="1"/>
  <c r="BM529" i="1"/>
  <c r="Y529" i="1"/>
  <c r="BP529" i="1" s="1"/>
  <c r="BO528" i="1"/>
  <c r="BM528" i="1"/>
  <c r="Y528" i="1"/>
  <c r="X526" i="1"/>
  <c r="X525" i="1"/>
  <c r="BO524" i="1"/>
  <c r="BM524" i="1"/>
  <c r="Y524" i="1"/>
  <c r="BP524" i="1" s="1"/>
  <c r="BO523" i="1"/>
  <c r="BN523" i="1"/>
  <c r="BM523" i="1"/>
  <c r="Y523" i="1"/>
  <c r="BP523" i="1" s="1"/>
  <c r="BO522" i="1"/>
  <c r="BM522" i="1"/>
  <c r="Y522" i="1"/>
  <c r="BO521" i="1"/>
  <c r="BM521" i="1"/>
  <c r="Y521" i="1"/>
  <c r="BN521" i="1" s="1"/>
  <c r="X519" i="1"/>
  <c r="X518" i="1"/>
  <c r="BO517" i="1"/>
  <c r="BM517" i="1"/>
  <c r="Y517" i="1"/>
  <c r="BN517" i="1" s="1"/>
  <c r="BO516" i="1"/>
  <c r="BM516" i="1"/>
  <c r="Y516" i="1"/>
  <c r="BP516" i="1" s="1"/>
  <c r="BO515" i="1"/>
  <c r="BM515" i="1"/>
  <c r="Y515" i="1"/>
  <c r="Z515" i="1" s="1"/>
  <c r="X511" i="1"/>
  <c r="X510" i="1"/>
  <c r="BO509" i="1"/>
  <c r="BM509" i="1"/>
  <c r="Y509" i="1"/>
  <c r="P509" i="1"/>
  <c r="BO508" i="1"/>
  <c r="BM508" i="1"/>
  <c r="Y508" i="1"/>
  <c r="BN508" i="1" s="1"/>
  <c r="P508" i="1"/>
  <c r="X506" i="1"/>
  <c r="X505" i="1"/>
  <c r="BO504" i="1"/>
  <c r="BM504" i="1"/>
  <c r="Y504" i="1"/>
  <c r="BP504" i="1" s="1"/>
  <c r="P504" i="1"/>
  <c r="BO503" i="1"/>
  <c r="BM503" i="1"/>
  <c r="Y503" i="1"/>
  <c r="BN503" i="1" s="1"/>
  <c r="P503" i="1"/>
  <c r="BO502" i="1"/>
  <c r="BM502" i="1"/>
  <c r="Y502" i="1"/>
  <c r="P502" i="1"/>
  <c r="X500" i="1"/>
  <c r="X499" i="1"/>
  <c r="BP498" i="1"/>
  <c r="BO498" i="1"/>
  <c r="BM498" i="1"/>
  <c r="Y498" i="1"/>
  <c r="Z498" i="1" s="1"/>
  <c r="P498" i="1"/>
  <c r="BO497" i="1"/>
  <c r="BM497" i="1"/>
  <c r="Y497" i="1"/>
  <c r="BN497" i="1" s="1"/>
  <c r="P497" i="1"/>
  <c r="BO496" i="1"/>
  <c r="BM496" i="1"/>
  <c r="Y496" i="1"/>
  <c r="BN496" i="1" s="1"/>
  <c r="P496" i="1"/>
  <c r="BO495" i="1"/>
  <c r="BM495" i="1"/>
  <c r="Y495" i="1"/>
  <c r="BN495" i="1" s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BN480" i="1" s="1"/>
  <c r="P480" i="1"/>
  <c r="BO479" i="1"/>
  <c r="BM479" i="1"/>
  <c r="Y479" i="1"/>
  <c r="BN479" i="1" s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Z474" i="1" s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Z465" i="1" s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Y450" i="1"/>
  <c r="P450" i="1"/>
  <c r="BO449" i="1"/>
  <c r="BM449" i="1"/>
  <c r="Y449" i="1"/>
  <c r="BN449" i="1" s="1"/>
  <c r="P449" i="1"/>
  <c r="X446" i="1"/>
  <c r="X445" i="1"/>
  <c r="BO444" i="1"/>
  <c r="BM444" i="1"/>
  <c r="Y444" i="1"/>
  <c r="BP444" i="1" s="1"/>
  <c r="P444" i="1"/>
  <c r="BO443" i="1"/>
  <c r="BM443" i="1"/>
  <c r="Y443" i="1"/>
  <c r="BN443" i="1" s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BP437" i="1" s="1"/>
  <c r="P437" i="1"/>
  <c r="BO436" i="1"/>
  <c r="BM436" i="1"/>
  <c r="Y436" i="1"/>
  <c r="BP436" i="1" s="1"/>
  <c r="P436" i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Y426" i="1"/>
  <c r="BP426" i="1" s="1"/>
  <c r="P426" i="1"/>
  <c r="BO425" i="1"/>
  <c r="BM425" i="1"/>
  <c r="Y425" i="1"/>
  <c r="Z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Z421" i="1" s="1"/>
  <c r="P421" i="1"/>
  <c r="BO420" i="1"/>
  <c r="BM420" i="1"/>
  <c r="Y420" i="1"/>
  <c r="BN420" i="1" s="1"/>
  <c r="P420" i="1"/>
  <c r="BO419" i="1"/>
  <c r="BM419" i="1"/>
  <c r="Y419" i="1"/>
  <c r="Z419" i="1" s="1"/>
  <c r="P419" i="1"/>
  <c r="BO418" i="1"/>
  <c r="BM418" i="1"/>
  <c r="Y418" i="1"/>
  <c r="Z418" i="1" s="1"/>
  <c r="P418" i="1"/>
  <c r="BO417" i="1"/>
  <c r="BM417" i="1"/>
  <c r="Y417" i="1"/>
  <c r="P417" i="1"/>
  <c r="X413" i="1"/>
  <c r="X412" i="1"/>
  <c r="BO411" i="1"/>
  <c r="BM411" i="1"/>
  <c r="Y411" i="1"/>
  <c r="Z411" i="1" s="1"/>
  <c r="Z412" i="1" s="1"/>
  <c r="P411" i="1"/>
  <c r="X409" i="1"/>
  <c r="X408" i="1"/>
  <c r="BO407" i="1"/>
  <c r="BM407" i="1"/>
  <c r="Y407" i="1"/>
  <c r="Z407" i="1" s="1"/>
  <c r="P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BN404" i="1" s="1"/>
  <c r="P404" i="1"/>
  <c r="X402" i="1"/>
  <c r="X401" i="1"/>
  <c r="BO400" i="1"/>
  <c r="BM400" i="1"/>
  <c r="Y400" i="1"/>
  <c r="Y401" i="1" s="1"/>
  <c r="P400" i="1"/>
  <c r="X398" i="1"/>
  <c r="X397" i="1"/>
  <c r="BO396" i="1"/>
  <c r="BM396" i="1"/>
  <c r="Y396" i="1"/>
  <c r="BN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P392" i="1"/>
  <c r="X389" i="1"/>
  <c r="X388" i="1"/>
  <c r="BO387" i="1"/>
  <c r="BM387" i="1"/>
  <c r="Y387" i="1"/>
  <c r="Z387" i="1" s="1"/>
  <c r="Z388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BN373" i="1" s="1"/>
  <c r="P373" i="1"/>
  <c r="BO372" i="1"/>
  <c r="BM372" i="1"/>
  <c r="Y372" i="1"/>
  <c r="Z372" i="1" s="1"/>
  <c r="P372" i="1"/>
  <c r="BO371" i="1"/>
  <c r="BN371" i="1"/>
  <c r="BM371" i="1"/>
  <c r="Z371" i="1"/>
  <c r="Y371" i="1"/>
  <c r="BP371" i="1" s="1"/>
  <c r="P371" i="1"/>
  <c r="BO370" i="1"/>
  <c r="BM370" i="1"/>
  <c r="Y370" i="1"/>
  <c r="BN370" i="1" s="1"/>
  <c r="P370" i="1"/>
  <c r="BO369" i="1"/>
  <c r="BM369" i="1"/>
  <c r="Y369" i="1"/>
  <c r="P369" i="1"/>
  <c r="BO368" i="1"/>
  <c r="BM368" i="1"/>
  <c r="Y368" i="1"/>
  <c r="BN368" i="1" s="1"/>
  <c r="P368" i="1"/>
  <c r="BO367" i="1"/>
  <c r="BM367" i="1"/>
  <c r="Y367" i="1"/>
  <c r="BP367" i="1" s="1"/>
  <c r="P367" i="1"/>
  <c r="X363" i="1"/>
  <c r="X362" i="1"/>
  <c r="BO361" i="1"/>
  <c r="BM361" i="1"/>
  <c r="Y361" i="1"/>
  <c r="BN361" i="1" s="1"/>
  <c r="P361" i="1"/>
  <c r="BO360" i="1"/>
  <c r="BN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BN355" i="1" s="1"/>
  <c r="P355" i="1"/>
  <c r="X352" i="1"/>
  <c r="X351" i="1"/>
  <c r="BO350" i="1"/>
  <c r="BM350" i="1"/>
  <c r="Y350" i="1"/>
  <c r="Z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N342" i="1" s="1"/>
  <c r="BO341" i="1"/>
  <c r="BM341" i="1"/>
  <c r="Y341" i="1"/>
  <c r="X339" i="1"/>
  <c r="X338" i="1"/>
  <c r="BO337" i="1"/>
  <c r="BM337" i="1"/>
  <c r="Y337" i="1"/>
  <c r="BN337" i="1" s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BN331" i="1" s="1"/>
  <c r="P331" i="1"/>
  <c r="BO330" i="1"/>
  <c r="BM330" i="1"/>
  <c r="Y330" i="1"/>
  <c r="BP330" i="1" s="1"/>
  <c r="P330" i="1"/>
  <c r="BO329" i="1"/>
  <c r="BM329" i="1"/>
  <c r="Y329" i="1"/>
  <c r="BN329" i="1" s="1"/>
  <c r="P329" i="1"/>
  <c r="BO328" i="1"/>
  <c r="BM328" i="1"/>
  <c r="Y328" i="1"/>
  <c r="Z328" i="1" s="1"/>
  <c r="P328" i="1"/>
  <c r="BO327" i="1"/>
  <c r="BM327" i="1"/>
  <c r="Y327" i="1"/>
  <c r="P327" i="1"/>
  <c r="X325" i="1"/>
  <c r="X324" i="1"/>
  <c r="BO323" i="1"/>
  <c r="BM323" i="1"/>
  <c r="Y323" i="1"/>
  <c r="BN323" i="1" s="1"/>
  <c r="P323" i="1"/>
  <c r="BO322" i="1"/>
  <c r="BM322" i="1"/>
  <c r="Y322" i="1"/>
  <c r="BP322" i="1" s="1"/>
  <c r="P322" i="1"/>
  <c r="BO321" i="1"/>
  <c r="BM321" i="1"/>
  <c r="Y321" i="1"/>
  <c r="BN321" i="1" s="1"/>
  <c r="P321" i="1"/>
  <c r="BO320" i="1"/>
  <c r="BM320" i="1"/>
  <c r="Y320" i="1"/>
  <c r="BP320" i="1" s="1"/>
  <c r="P320" i="1"/>
  <c r="X318" i="1"/>
  <c r="X317" i="1"/>
  <c r="BP316" i="1"/>
  <c r="BO316" i="1"/>
  <c r="BM316" i="1"/>
  <c r="Y316" i="1"/>
  <c r="Z316" i="1" s="1"/>
  <c r="P316" i="1"/>
  <c r="BO315" i="1"/>
  <c r="BM315" i="1"/>
  <c r="Y315" i="1"/>
  <c r="BN315" i="1" s="1"/>
  <c r="P315" i="1"/>
  <c r="BO314" i="1"/>
  <c r="BM314" i="1"/>
  <c r="Y314" i="1"/>
  <c r="BP314" i="1" s="1"/>
  <c r="P314" i="1"/>
  <c r="BO313" i="1"/>
  <c r="BM313" i="1"/>
  <c r="Y313" i="1"/>
  <c r="BN313" i="1" s="1"/>
  <c r="P313" i="1"/>
  <c r="BO312" i="1"/>
  <c r="BM312" i="1"/>
  <c r="Y312" i="1"/>
  <c r="BP312" i="1" s="1"/>
  <c r="P312" i="1"/>
  <c r="BO311" i="1"/>
  <c r="BM311" i="1"/>
  <c r="Y311" i="1"/>
  <c r="BP311" i="1" s="1"/>
  <c r="P311" i="1"/>
  <c r="X308" i="1"/>
  <c r="X307" i="1"/>
  <c r="BO306" i="1"/>
  <c r="BM306" i="1"/>
  <c r="Y306" i="1"/>
  <c r="BN306" i="1" s="1"/>
  <c r="P306" i="1"/>
  <c r="X303" i="1"/>
  <c r="X302" i="1"/>
  <c r="BO301" i="1"/>
  <c r="BM301" i="1"/>
  <c r="Y301" i="1"/>
  <c r="P301" i="1"/>
  <c r="BO300" i="1"/>
  <c r="BM300" i="1"/>
  <c r="Y300" i="1"/>
  <c r="BN300" i="1" s="1"/>
  <c r="P300" i="1"/>
  <c r="X297" i="1"/>
  <c r="X296" i="1"/>
  <c r="BO295" i="1"/>
  <c r="BN295" i="1"/>
  <c r="BM295" i="1"/>
  <c r="Z295" i="1"/>
  <c r="Z296" i="1" s="1"/>
  <c r="Y295" i="1"/>
  <c r="Y296" i="1" s="1"/>
  <c r="P295" i="1"/>
  <c r="X292" i="1"/>
  <c r="X291" i="1"/>
  <c r="BO290" i="1"/>
  <c r="BM290" i="1"/>
  <c r="Y290" i="1"/>
  <c r="Z290" i="1" s="1"/>
  <c r="Z291" i="1" s="1"/>
  <c r="P290" i="1"/>
  <c r="X288" i="1"/>
  <c r="X287" i="1"/>
  <c r="BO286" i="1"/>
  <c r="BM286" i="1"/>
  <c r="Y286" i="1"/>
  <c r="Z286" i="1" s="1"/>
  <c r="Z287" i="1" s="1"/>
  <c r="P286" i="1"/>
  <c r="X283" i="1"/>
  <c r="X282" i="1"/>
  <c r="BO281" i="1"/>
  <c r="BM281" i="1"/>
  <c r="Y281" i="1"/>
  <c r="BP281" i="1" s="1"/>
  <c r="P281" i="1"/>
  <c r="BO280" i="1"/>
  <c r="BM280" i="1"/>
  <c r="Y280" i="1"/>
  <c r="BN280" i="1" s="1"/>
  <c r="P280" i="1"/>
  <c r="BO279" i="1"/>
  <c r="BM279" i="1"/>
  <c r="Y279" i="1"/>
  <c r="BN279" i="1" s="1"/>
  <c r="P279" i="1"/>
  <c r="BP278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P272" i="1"/>
  <c r="BO271" i="1"/>
  <c r="BM271" i="1"/>
  <c r="Y271" i="1"/>
  <c r="Z271" i="1" s="1"/>
  <c r="P271" i="1"/>
  <c r="BO270" i="1"/>
  <c r="BM270" i="1"/>
  <c r="Y270" i="1"/>
  <c r="P270" i="1"/>
  <c r="X267" i="1"/>
  <c r="X266" i="1"/>
  <c r="BO265" i="1"/>
  <c r="BM265" i="1"/>
  <c r="Y265" i="1"/>
  <c r="Z265" i="1" s="1"/>
  <c r="P265" i="1"/>
  <c r="BO264" i="1"/>
  <c r="BM264" i="1"/>
  <c r="Y264" i="1"/>
  <c r="BP264" i="1" s="1"/>
  <c r="P264" i="1"/>
  <c r="BO263" i="1"/>
  <c r="BM263" i="1"/>
  <c r="Y263" i="1"/>
  <c r="BN263" i="1" s="1"/>
  <c r="P263" i="1"/>
  <c r="BO262" i="1"/>
  <c r="BM262" i="1"/>
  <c r="Y262" i="1"/>
  <c r="Z262" i="1" s="1"/>
  <c r="P262" i="1"/>
  <c r="BO261" i="1"/>
  <c r="BM261" i="1"/>
  <c r="Y261" i="1"/>
  <c r="P261" i="1"/>
  <c r="BO260" i="1"/>
  <c r="BM260" i="1"/>
  <c r="Y260" i="1"/>
  <c r="Z260" i="1" s="1"/>
  <c r="P260" i="1"/>
  <c r="X257" i="1"/>
  <c r="X256" i="1"/>
  <c r="BO255" i="1"/>
  <c r="BM255" i="1"/>
  <c r="Y255" i="1"/>
  <c r="BN255" i="1" s="1"/>
  <c r="BO254" i="1"/>
  <c r="BM254" i="1"/>
  <c r="Y254" i="1"/>
  <c r="BN254" i="1" s="1"/>
  <c r="BO253" i="1"/>
  <c r="BN253" i="1"/>
  <c r="BM253" i="1"/>
  <c r="Y253" i="1"/>
  <c r="BP253" i="1" s="1"/>
  <c r="BO252" i="1"/>
  <c r="BM252" i="1"/>
  <c r="Y252" i="1"/>
  <c r="BP252" i="1" s="1"/>
  <c r="BO251" i="1"/>
  <c r="BM251" i="1"/>
  <c r="Y251" i="1"/>
  <c r="BP251" i="1" s="1"/>
  <c r="X249" i="1"/>
  <c r="X248" i="1"/>
  <c r="BO247" i="1"/>
  <c r="BM247" i="1"/>
  <c r="Y247" i="1"/>
  <c r="BP247" i="1" s="1"/>
  <c r="X245" i="1"/>
  <c r="X244" i="1"/>
  <c r="BO243" i="1"/>
  <c r="BM243" i="1"/>
  <c r="Y243" i="1"/>
  <c r="BN243" i="1" s="1"/>
  <c r="P243" i="1"/>
  <c r="BO242" i="1"/>
  <c r="BM242" i="1"/>
  <c r="Y242" i="1"/>
  <c r="Z242" i="1" s="1"/>
  <c r="P242" i="1"/>
  <c r="X240" i="1"/>
  <c r="X239" i="1"/>
  <c r="BO238" i="1"/>
  <c r="BN238" i="1"/>
  <c r="BM238" i="1"/>
  <c r="Z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Z236" i="1" s="1"/>
  <c r="P236" i="1"/>
  <c r="BO235" i="1"/>
  <c r="BM235" i="1"/>
  <c r="Y235" i="1"/>
  <c r="BN235" i="1" s="1"/>
  <c r="P235" i="1"/>
  <c r="BO234" i="1"/>
  <c r="BM234" i="1"/>
  <c r="Y234" i="1"/>
  <c r="Z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P231" i="1"/>
  <c r="X228" i="1"/>
  <c r="X227" i="1"/>
  <c r="BO226" i="1"/>
  <c r="BM226" i="1"/>
  <c r="Y226" i="1"/>
  <c r="BN226" i="1" s="1"/>
  <c r="P226" i="1"/>
  <c r="BO225" i="1"/>
  <c r="BM225" i="1"/>
  <c r="Y225" i="1"/>
  <c r="Z225" i="1" s="1"/>
  <c r="P225" i="1"/>
  <c r="X223" i="1"/>
  <c r="X222" i="1"/>
  <c r="BO221" i="1"/>
  <c r="BM221" i="1"/>
  <c r="Y221" i="1"/>
  <c r="BP221" i="1" s="1"/>
  <c r="P221" i="1"/>
  <c r="BO220" i="1"/>
  <c r="BM220" i="1"/>
  <c r="Y220" i="1"/>
  <c r="Z220" i="1" s="1"/>
  <c r="P220" i="1"/>
  <c r="BO219" i="1"/>
  <c r="BM219" i="1"/>
  <c r="Y219" i="1"/>
  <c r="Z219" i="1" s="1"/>
  <c r="P219" i="1"/>
  <c r="BO218" i="1"/>
  <c r="BM218" i="1"/>
  <c r="Y218" i="1"/>
  <c r="BN218" i="1" s="1"/>
  <c r="P218" i="1"/>
  <c r="BO217" i="1"/>
  <c r="BM217" i="1"/>
  <c r="Y217" i="1"/>
  <c r="Z217" i="1" s="1"/>
  <c r="P217" i="1"/>
  <c r="BO216" i="1"/>
  <c r="BM216" i="1"/>
  <c r="Y216" i="1"/>
  <c r="Z216" i="1" s="1"/>
  <c r="P216" i="1"/>
  <c r="BO215" i="1"/>
  <c r="BM215" i="1"/>
  <c r="Y215" i="1"/>
  <c r="BN215" i="1" s="1"/>
  <c r="P215" i="1"/>
  <c r="BO214" i="1"/>
  <c r="BM214" i="1"/>
  <c r="Y214" i="1"/>
  <c r="Z214" i="1" s="1"/>
  <c r="P214" i="1"/>
  <c r="BO213" i="1"/>
  <c r="BM213" i="1"/>
  <c r="Y213" i="1"/>
  <c r="BP213" i="1" s="1"/>
  <c r="P213" i="1"/>
  <c r="X211" i="1"/>
  <c r="X210" i="1"/>
  <c r="BO209" i="1"/>
  <c r="BM209" i="1"/>
  <c r="Y209" i="1"/>
  <c r="Z209" i="1" s="1"/>
  <c r="P209" i="1"/>
  <c r="BP208" i="1"/>
  <c r="BO208" i="1"/>
  <c r="BM208" i="1"/>
  <c r="Y208" i="1"/>
  <c r="BN208" i="1" s="1"/>
  <c r="P208" i="1"/>
  <c r="BO207" i="1"/>
  <c r="BM207" i="1"/>
  <c r="Y207" i="1"/>
  <c r="BN207" i="1" s="1"/>
  <c r="P207" i="1"/>
  <c r="BO206" i="1"/>
  <c r="BN206" i="1"/>
  <c r="BM206" i="1"/>
  <c r="Y206" i="1"/>
  <c r="Z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N203" i="1" s="1"/>
  <c r="P203" i="1"/>
  <c r="BO202" i="1"/>
  <c r="BM202" i="1"/>
  <c r="Y202" i="1"/>
  <c r="BN202" i="1" s="1"/>
  <c r="P202" i="1"/>
  <c r="X200" i="1"/>
  <c r="X199" i="1"/>
  <c r="BO198" i="1"/>
  <c r="BM198" i="1"/>
  <c r="Y198" i="1"/>
  <c r="Z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8" i="1" s="1"/>
  <c r="X185" i="1"/>
  <c r="X184" i="1"/>
  <c r="BO183" i="1"/>
  <c r="BM183" i="1"/>
  <c r="Y183" i="1"/>
  <c r="BP183" i="1" s="1"/>
  <c r="BO182" i="1"/>
  <c r="BM182" i="1"/>
  <c r="Y182" i="1"/>
  <c r="BN182" i="1" s="1"/>
  <c r="BO181" i="1"/>
  <c r="BM181" i="1"/>
  <c r="Y181" i="1"/>
  <c r="X179" i="1"/>
  <c r="X178" i="1"/>
  <c r="BO177" i="1"/>
  <c r="BM177" i="1"/>
  <c r="Y177" i="1"/>
  <c r="BN177" i="1" s="1"/>
  <c r="P177" i="1"/>
  <c r="BO176" i="1"/>
  <c r="BM176" i="1"/>
  <c r="Y176" i="1"/>
  <c r="Z176" i="1" s="1"/>
  <c r="P176" i="1"/>
  <c r="BO175" i="1"/>
  <c r="BN175" i="1"/>
  <c r="BM175" i="1"/>
  <c r="Y175" i="1"/>
  <c r="BP175" i="1" s="1"/>
  <c r="P175" i="1"/>
  <c r="BO174" i="1"/>
  <c r="BM174" i="1"/>
  <c r="Y174" i="1"/>
  <c r="BN174" i="1" s="1"/>
  <c r="P174" i="1"/>
  <c r="BO173" i="1"/>
  <c r="BM173" i="1"/>
  <c r="Y173" i="1"/>
  <c r="Z173" i="1" s="1"/>
  <c r="P173" i="1"/>
  <c r="BO172" i="1"/>
  <c r="BM172" i="1"/>
  <c r="Y172" i="1"/>
  <c r="P172" i="1"/>
  <c r="BO171" i="1"/>
  <c r="BM171" i="1"/>
  <c r="Y171" i="1"/>
  <c r="Z171" i="1" s="1"/>
  <c r="P171" i="1"/>
  <c r="BO170" i="1"/>
  <c r="BM170" i="1"/>
  <c r="Y170" i="1"/>
  <c r="BN170" i="1" s="1"/>
  <c r="P170" i="1"/>
  <c r="BO169" i="1"/>
  <c r="BM169" i="1"/>
  <c r="Y169" i="1"/>
  <c r="BP169" i="1" s="1"/>
  <c r="P169" i="1"/>
  <c r="X167" i="1"/>
  <c r="X166" i="1"/>
  <c r="BO165" i="1"/>
  <c r="BN165" i="1"/>
  <c r="BM165" i="1"/>
  <c r="Y165" i="1"/>
  <c r="Y166" i="1" s="1"/>
  <c r="P165" i="1"/>
  <c r="X161" i="1"/>
  <c r="X160" i="1"/>
  <c r="BO159" i="1"/>
  <c r="BM159" i="1"/>
  <c r="Y159" i="1"/>
  <c r="BN159" i="1" s="1"/>
  <c r="P159" i="1"/>
  <c r="X157" i="1"/>
  <c r="X156" i="1"/>
  <c r="BO155" i="1"/>
  <c r="BN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N149" i="1"/>
  <c r="BM149" i="1"/>
  <c r="Y149" i="1"/>
  <c r="Y151" i="1" s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N139" i="1" s="1"/>
  <c r="P139" i="1"/>
  <c r="BO138" i="1"/>
  <c r="BM138" i="1"/>
  <c r="Y138" i="1"/>
  <c r="P138" i="1"/>
  <c r="X136" i="1"/>
  <c r="X135" i="1"/>
  <c r="BO134" i="1"/>
  <c r="BN134" i="1"/>
  <c r="BM134" i="1"/>
  <c r="Y134" i="1"/>
  <c r="Z134" i="1" s="1"/>
  <c r="P134" i="1"/>
  <c r="BO133" i="1"/>
  <c r="BM133" i="1"/>
  <c r="Y133" i="1"/>
  <c r="P133" i="1"/>
  <c r="X130" i="1"/>
  <c r="X129" i="1"/>
  <c r="BO128" i="1"/>
  <c r="BN128" i="1"/>
  <c r="BM128" i="1"/>
  <c r="Y128" i="1"/>
  <c r="BP128" i="1" s="1"/>
  <c r="P128" i="1"/>
  <c r="BP127" i="1"/>
  <c r="BO127" i="1"/>
  <c r="BM127" i="1"/>
  <c r="Z127" i="1"/>
  <c r="Y127" i="1"/>
  <c r="BN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Z122" i="1" s="1"/>
  <c r="P122" i="1"/>
  <c r="BO121" i="1"/>
  <c r="BM121" i="1"/>
  <c r="Y121" i="1"/>
  <c r="BN121" i="1" s="1"/>
  <c r="P121" i="1"/>
  <c r="BO120" i="1"/>
  <c r="BM120" i="1"/>
  <c r="Y120" i="1"/>
  <c r="Z120" i="1" s="1"/>
  <c r="P120" i="1"/>
  <c r="BP119" i="1"/>
  <c r="BO119" i="1"/>
  <c r="BM119" i="1"/>
  <c r="Z119" i="1"/>
  <c r="Y119" i="1"/>
  <c r="BN119" i="1" s="1"/>
  <c r="P119" i="1"/>
  <c r="BO118" i="1"/>
  <c r="BM118" i="1"/>
  <c r="Y118" i="1"/>
  <c r="Z118" i="1" s="1"/>
  <c r="P118" i="1"/>
  <c r="BO117" i="1"/>
  <c r="BM117" i="1"/>
  <c r="Y117" i="1"/>
  <c r="BN117" i="1" s="1"/>
  <c r="P117" i="1"/>
  <c r="X115" i="1"/>
  <c r="X114" i="1"/>
  <c r="BO113" i="1"/>
  <c r="BM113" i="1"/>
  <c r="Y113" i="1"/>
  <c r="BN113" i="1" s="1"/>
  <c r="P113" i="1"/>
  <c r="BO112" i="1"/>
  <c r="BM112" i="1"/>
  <c r="Y112" i="1"/>
  <c r="Z112" i="1" s="1"/>
  <c r="P112" i="1"/>
  <c r="BO111" i="1"/>
  <c r="BN111" i="1"/>
  <c r="BM111" i="1"/>
  <c r="Y111" i="1"/>
  <c r="BP111" i="1" s="1"/>
  <c r="P111" i="1"/>
  <c r="X109" i="1"/>
  <c r="X108" i="1"/>
  <c r="BO107" i="1"/>
  <c r="BN107" i="1"/>
  <c r="BM107" i="1"/>
  <c r="Y107" i="1"/>
  <c r="BP107" i="1" s="1"/>
  <c r="P107" i="1"/>
  <c r="BO106" i="1"/>
  <c r="BM106" i="1"/>
  <c r="Y106" i="1"/>
  <c r="Z106" i="1" s="1"/>
  <c r="P106" i="1"/>
  <c r="BO105" i="1"/>
  <c r="BM105" i="1"/>
  <c r="Y105" i="1"/>
  <c r="BN105" i="1" s="1"/>
  <c r="P105" i="1"/>
  <c r="BO104" i="1"/>
  <c r="BN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Z97" i="1" s="1"/>
  <c r="P97" i="1"/>
  <c r="BP96" i="1"/>
  <c r="BO96" i="1"/>
  <c r="BM96" i="1"/>
  <c r="Y96" i="1"/>
  <c r="BN96" i="1" s="1"/>
  <c r="P96" i="1"/>
  <c r="BP95" i="1"/>
  <c r="BO95" i="1"/>
  <c r="BN95" i="1"/>
  <c r="BM95" i="1"/>
  <c r="Y95" i="1"/>
  <c r="Z95" i="1" s="1"/>
  <c r="P95" i="1"/>
  <c r="BO94" i="1"/>
  <c r="BM94" i="1"/>
  <c r="Y94" i="1"/>
  <c r="BN94" i="1" s="1"/>
  <c r="P94" i="1"/>
  <c r="BO93" i="1"/>
  <c r="BM93" i="1"/>
  <c r="Y93" i="1"/>
  <c r="Z93" i="1" s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N87" i="1" s="1"/>
  <c r="P87" i="1"/>
  <c r="BO86" i="1"/>
  <c r="BM86" i="1"/>
  <c r="Y86" i="1"/>
  <c r="BP86" i="1" s="1"/>
  <c r="P86" i="1"/>
  <c r="X83" i="1"/>
  <c r="X82" i="1"/>
  <c r="BO81" i="1"/>
  <c r="BN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Z74" i="1" s="1"/>
  <c r="P74" i="1"/>
  <c r="BO73" i="1"/>
  <c r="BM73" i="1"/>
  <c r="Y73" i="1"/>
  <c r="Z73" i="1" s="1"/>
  <c r="P73" i="1"/>
  <c r="BO72" i="1"/>
  <c r="BM72" i="1"/>
  <c r="Y72" i="1"/>
  <c r="Z72" i="1" s="1"/>
  <c r="P72" i="1"/>
  <c r="BO71" i="1"/>
  <c r="BM71" i="1"/>
  <c r="Y71" i="1"/>
  <c r="BN71" i="1" s="1"/>
  <c r="P71" i="1"/>
  <c r="X69" i="1"/>
  <c r="X68" i="1"/>
  <c r="BO67" i="1"/>
  <c r="BM67" i="1"/>
  <c r="Y67" i="1"/>
  <c r="BP67" i="1" s="1"/>
  <c r="P67" i="1"/>
  <c r="BO66" i="1"/>
  <c r="BM66" i="1"/>
  <c r="Y66" i="1"/>
  <c r="Z66" i="1" s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Z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X42" i="1"/>
  <c r="X41" i="1"/>
  <c r="BO40" i="1"/>
  <c r="BM40" i="1"/>
  <c r="Y40" i="1"/>
  <c r="BN40" i="1" s="1"/>
  <c r="P40" i="1"/>
  <c r="BO39" i="1"/>
  <c r="BM39" i="1"/>
  <c r="Y39" i="1"/>
  <c r="BN39" i="1" s="1"/>
  <c r="P39" i="1"/>
  <c r="BP38" i="1"/>
  <c r="BO38" i="1"/>
  <c r="BM38" i="1"/>
  <c r="Y38" i="1"/>
  <c r="BN38" i="1" s="1"/>
  <c r="P38" i="1"/>
  <c r="BO37" i="1"/>
  <c r="BM37" i="1"/>
  <c r="Y37" i="1"/>
  <c r="Z37" i="1" s="1"/>
  <c r="P37" i="1"/>
  <c r="X33" i="1"/>
  <c r="X32" i="1"/>
  <c r="BO31" i="1"/>
  <c r="BM31" i="1"/>
  <c r="Y31" i="1"/>
  <c r="Y32" i="1" s="1"/>
  <c r="P31" i="1"/>
  <c r="X29" i="1"/>
  <c r="X28" i="1"/>
  <c r="BO27" i="1"/>
  <c r="BM27" i="1"/>
  <c r="Y27" i="1"/>
  <c r="BN27" i="1" s="1"/>
  <c r="P27" i="1"/>
  <c r="BO26" i="1"/>
  <c r="BM26" i="1"/>
  <c r="Y26" i="1"/>
  <c r="Z26" i="1" s="1"/>
  <c r="P26" i="1"/>
  <c r="BO25" i="1"/>
  <c r="BM25" i="1"/>
  <c r="Y25" i="1"/>
  <c r="Z25" i="1" s="1"/>
  <c r="P25" i="1"/>
  <c r="BO24" i="1"/>
  <c r="BM24" i="1"/>
  <c r="Y24" i="1"/>
  <c r="BP24" i="1" s="1"/>
  <c r="P24" i="1"/>
  <c r="BO23" i="1"/>
  <c r="BM23" i="1"/>
  <c r="Y23" i="1"/>
  <c r="Z23" i="1" s="1"/>
  <c r="P23" i="1"/>
  <c r="BO22" i="1"/>
  <c r="BM22" i="1"/>
  <c r="Y22" i="1"/>
  <c r="Z22" i="1" s="1"/>
  <c r="P22" i="1"/>
  <c r="H10" i="1"/>
  <c r="A10" i="1"/>
  <c r="H9" i="1"/>
  <c r="F9" i="1"/>
  <c r="A9" i="1"/>
  <c r="F10" i="1" s="1"/>
  <c r="D7" i="1"/>
  <c r="Q6" i="1"/>
  <c r="P2" i="1"/>
  <c r="BP187" i="1" l="1"/>
  <c r="BP418" i="1"/>
  <c r="BN97" i="1"/>
  <c r="Z38" i="1"/>
  <c r="Z155" i="1"/>
  <c r="Y167" i="1"/>
  <c r="BN173" i="1"/>
  <c r="BN251" i="1"/>
  <c r="BP495" i="1"/>
  <c r="BN219" i="1"/>
  <c r="BP226" i="1"/>
  <c r="Z252" i="1"/>
  <c r="BN265" i="1"/>
  <c r="Z443" i="1"/>
  <c r="BP87" i="1"/>
  <c r="BN436" i="1"/>
  <c r="Y227" i="1"/>
  <c r="BN252" i="1"/>
  <c r="BP496" i="1"/>
  <c r="BP503" i="1"/>
  <c r="BP443" i="1"/>
  <c r="Z175" i="1"/>
  <c r="Z342" i="1"/>
  <c r="Z516" i="1"/>
  <c r="Y456" i="1"/>
  <c r="BN122" i="1"/>
  <c r="BP342" i="1"/>
  <c r="Y530" i="1"/>
  <c r="BN66" i="1"/>
  <c r="Z111" i="1"/>
  <c r="Z52" i="1"/>
  <c r="Z321" i="1"/>
  <c r="BN92" i="1"/>
  <c r="BN187" i="1"/>
  <c r="BN217" i="1"/>
  <c r="BN271" i="1"/>
  <c r="BP328" i="1"/>
  <c r="Y380" i="1"/>
  <c r="BN418" i="1"/>
  <c r="Z300" i="1"/>
  <c r="BN86" i="1"/>
  <c r="Z322" i="1"/>
  <c r="Z336" i="1"/>
  <c r="Z383" i="1"/>
  <c r="BN65" i="1"/>
  <c r="BP177" i="1"/>
  <c r="BN220" i="1"/>
  <c r="Z255" i="1"/>
  <c r="BP315" i="1"/>
  <c r="Z404" i="1"/>
  <c r="BN546" i="1"/>
  <c r="BP118" i="1"/>
  <c r="BN336" i="1"/>
  <c r="Z80" i="1"/>
  <c r="BP93" i="1"/>
  <c r="Y189" i="1"/>
  <c r="BP220" i="1"/>
  <c r="Z312" i="1"/>
  <c r="Z361" i="1"/>
  <c r="Z423" i="1"/>
  <c r="Z87" i="1"/>
  <c r="BP97" i="1"/>
  <c r="Z139" i="1"/>
  <c r="BP235" i="1"/>
  <c r="BP255" i="1"/>
  <c r="BP271" i="1"/>
  <c r="Y303" i="1"/>
  <c r="BP404" i="1"/>
  <c r="BN411" i="1"/>
  <c r="BN419" i="1"/>
  <c r="Z538" i="1"/>
  <c r="BP112" i="1"/>
  <c r="Y292" i="1"/>
  <c r="BN312" i="1"/>
  <c r="BN80" i="1"/>
  <c r="Z123" i="1"/>
  <c r="Y275" i="1"/>
  <c r="BP361" i="1"/>
  <c r="BP419" i="1"/>
  <c r="Z431" i="1"/>
  <c r="Z550" i="1"/>
  <c r="Z551" i="1" s="1"/>
  <c r="BN26" i="1"/>
  <c r="BP80" i="1"/>
  <c r="Y157" i="1"/>
  <c r="BP217" i="1"/>
  <c r="BN221" i="1"/>
  <c r="BN242" i="1"/>
  <c r="BP301" i="1"/>
  <c r="BP323" i="1"/>
  <c r="Z405" i="1"/>
  <c r="BN123" i="1"/>
  <c r="BN550" i="1"/>
  <c r="Y46" i="1"/>
  <c r="Z67" i="1"/>
  <c r="Y195" i="1"/>
  <c r="Y413" i="1"/>
  <c r="BP449" i="1"/>
  <c r="BP479" i="1"/>
  <c r="Z529" i="1"/>
  <c r="Y352" i="1"/>
  <c r="BN378" i="1"/>
  <c r="BN442" i="1"/>
  <c r="BP539" i="1"/>
  <c r="Y114" i="1"/>
  <c r="Y161" i="1"/>
  <c r="Z237" i="1"/>
  <c r="Y332" i="1"/>
  <c r="Z348" i="1"/>
  <c r="Z367" i="1"/>
  <c r="Y427" i="1"/>
  <c r="BP420" i="1"/>
  <c r="BN67" i="1"/>
  <c r="Z61" i="1"/>
  <c r="BN120" i="1"/>
  <c r="Z154" i="1"/>
  <c r="BP203" i="1"/>
  <c r="BP295" i="1"/>
  <c r="Y506" i="1"/>
  <c r="BN237" i="1"/>
  <c r="BP243" i="1"/>
  <c r="BN348" i="1"/>
  <c r="Y363" i="1"/>
  <c r="BN406" i="1"/>
  <c r="Y82" i="1"/>
  <c r="BP120" i="1"/>
  <c r="BN154" i="1"/>
  <c r="Z208" i="1"/>
  <c r="BP306" i="1"/>
  <c r="Z314" i="1"/>
  <c r="Y531" i="1"/>
  <c r="Y244" i="1"/>
  <c r="BP39" i="1"/>
  <c r="F567" i="1"/>
  <c r="Z187" i="1"/>
  <c r="Z188" i="1" s="1"/>
  <c r="Y297" i="1"/>
  <c r="BP372" i="1"/>
  <c r="BP421" i="1"/>
  <c r="BN50" i="1"/>
  <c r="BP219" i="1"/>
  <c r="Y245" i="1"/>
  <c r="BN328" i="1"/>
  <c r="Z503" i="1"/>
  <c r="Y556" i="1"/>
  <c r="BN153" i="1"/>
  <c r="BP27" i="1"/>
  <c r="BN59" i="1"/>
  <c r="BP209" i="1"/>
  <c r="BP225" i="1"/>
  <c r="BP331" i="1"/>
  <c r="Z422" i="1"/>
  <c r="Y438" i="1"/>
  <c r="BN465" i="1"/>
  <c r="Z521" i="1"/>
  <c r="BN106" i="1"/>
  <c r="BP134" i="1"/>
  <c r="BP153" i="1"/>
  <c r="BN193" i="1"/>
  <c r="Z233" i="1"/>
  <c r="BP242" i="1"/>
  <c r="Z281" i="1"/>
  <c r="BP350" i="1"/>
  <c r="BN431" i="1"/>
  <c r="Z444" i="1"/>
  <c r="Z455" i="1"/>
  <c r="Z456" i="1" s="1"/>
  <c r="BP497" i="1"/>
  <c r="BP528" i="1"/>
  <c r="BN264" i="1"/>
  <c r="BP355" i="1"/>
  <c r="Z88" i="1"/>
  <c r="BP327" i="1"/>
  <c r="BN350" i="1"/>
  <c r="BN72" i="1"/>
  <c r="Z99" i="1"/>
  <c r="Z169" i="1"/>
  <c r="BN216" i="1"/>
  <c r="BP337" i="1"/>
  <c r="Y55" i="1"/>
  <c r="Z53" i="1"/>
  <c r="BP72" i="1"/>
  <c r="BN99" i="1"/>
  <c r="BN112" i="1"/>
  <c r="BN118" i="1"/>
  <c r="BP121" i="1"/>
  <c r="BN169" i="1"/>
  <c r="BP173" i="1"/>
  <c r="BP202" i="1"/>
  <c r="BP206" i="1"/>
  <c r="BP216" i="1"/>
  <c r="BN301" i="1"/>
  <c r="BN372" i="1"/>
  <c r="BN422" i="1"/>
  <c r="Y439" i="1"/>
  <c r="Z470" i="1"/>
  <c r="AC567" i="1"/>
  <c r="BP22" i="1"/>
  <c r="Y526" i="1"/>
  <c r="BP176" i="1"/>
  <c r="BP262" i="1"/>
  <c r="BP159" i="1"/>
  <c r="BP193" i="1"/>
  <c r="BN233" i="1"/>
  <c r="Y345" i="1"/>
  <c r="Y351" i="1"/>
  <c r="BP368" i="1"/>
  <c r="BN444" i="1"/>
  <c r="BN455" i="1"/>
  <c r="BP521" i="1"/>
  <c r="BN25" i="1"/>
  <c r="Z107" i="1"/>
  <c r="Y130" i="1"/>
  <c r="Y141" i="1"/>
  <c r="Y160" i="1"/>
  <c r="Y282" i="1"/>
  <c r="BN316" i="1"/>
  <c r="Y375" i="1"/>
  <c r="BN405" i="1"/>
  <c r="BP411" i="1"/>
  <c r="Z475" i="1"/>
  <c r="BN498" i="1"/>
  <c r="Y101" i="1"/>
  <c r="Y257" i="1"/>
  <c r="Y433" i="1"/>
  <c r="Z264" i="1"/>
  <c r="Z279" i="1"/>
  <c r="Z540" i="1"/>
  <c r="Z94" i="1"/>
  <c r="BP113" i="1"/>
  <c r="Z221" i="1"/>
  <c r="Y228" i="1"/>
  <c r="BN234" i="1"/>
  <c r="Z253" i="1"/>
  <c r="BP373" i="1"/>
  <c r="Z406" i="1"/>
  <c r="Z408" i="1" s="1"/>
  <c r="BN423" i="1"/>
  <c r="Z436" i="1"/>
  <c r="BP480" i="1"/>
  <c r="Y505" i="1"/>
  <c r="BN516" i="1"/>
  <c r="Z51" i="1"/>
  <c r="BP26" i="1"/>
  <c r="Z71" i="1"/>
  <c r="BP104" i="1"/>
  <c r="Z182" i="1"/>
  <c r="BP279" i="1"/>
  <c r="Z320" i="1"/>
  <c r="Y356" i="1"/>
  <c r="Z394" i="1"/>
  <c r="Z430" i="1"/>
  <c r="Z468" i="1"/>
  <c r="Z491" i="1"/>
  <c r="Z502" i="1"/>
  <c r="Y29" i="1"/>
  <c r="Z44" i="1"/>
  <c r="Z45" i="1" s="1"/>
  <c r="BN88" i="1"/>
  <c r="BP94" i="1"/>
  <c r="Z98" i="1"/>
  <c r="Y115" i="1"/>
  <c r="BP139" i="1"/>
  <c r="BP165" i="1"/>
  <c r="Z192" i="1"/>
  <c r="BP218" i="1"/>
  <c r="R567" i="1"/>
  <c r="Y307" i="1"/>
  <c r="Z330" i="1"/>
  <c r="BN349" i="1"/>
  <c r="Z424" i="1"/>
  <c r="Z524" i="1"/>
  <c r="BN541" i="1"/>
  <c r="Z554" i="1"/>
  <c r="Z555" i="1" s="1"/>
  <c r="BP234" i="1"/>
  <c r="BN320" i="1"/>
  <c r="Y325" i="1"/>
  <c r="Y357" i="1"/>
  <c r="BN394" i="1"/>
  <c r="BN430" i="1"/>
  <c r="BN468" i="1"/>
  <c r="BN502" i="1"/>
  <c r="BP517" i="1"/>
  <c r="BN534" i="1"/>
  <c r="Z27" i="1"/>
  <c r="BN98" i="1"/>
  <c r="BP182" i="1"/>
  <c r="BN192" i="1"/>
  <c r="Z280" i="1"/>
  <c r="Y308" i="1"/>
  <c r="BN421" i="1"/>
  <c r="BN424" i="1"/>
  <c r="Y567" i="1"/>
  <c r="Z473" i="1"/>
  <c r="BP508" i="1"/>
  <c r="BP541" i="1"/>
  <c r="Y156" i="1"/>
  <c r="BP430" i="1"/>
  <c r="BP502" i="1"/>
  <c r="Y518" i="1"/>
  <c r="BP554" i="1"/>
  <c r="Z349" i="1"/>
  <c r="Z351" i="1" s="1"/>
  <c r="Y45" i="1"/>
  <c r="Z59" i="1"/>
  <c r="BP105" i="1"/>
  <c r="Z153" i="1"/>
  <c r="Z183" i="1"/>
  <c r="Y211" i="1"/>
  <c r="BP254" i="1"/>
  <c r="Z337" i="1"/>
  <c r="BN52" i="1"/>
  <c r="Y100" i="1"/>
  <c r="Z143" i="1"/>
  <c r="BN176" i="1"/>
  <c r="Z202" i="1"/>
  <c r="BN209" i="1"/>
  <c r="BN225" i="1"/>
  <c r="BP265" i="1"/>
  <c r="BP280" i="1"/>
  <c r="BP300" i="1"/>
  <c r="BN359" i="1"/>
  <c r="Z395" i="1"/>
  <c r="Y519" i="1"/>
  <c r="Y543" i="1"/>
  <c r="AD567" i="1"/>
  <c r="Y385" i="1"/>
  <c r="Y384" i="1"/>
  <c r="BN382" i="1"/>
  <c r="X561" i="1"/>
  <c r="Y78" i="1"/>
  <c r="Z313" i="1"/>
  <c r="Y146" i="1"/>
  <c r="BN144" i="1"/>
  <c r="BN181" i="1"/>
  <c r="Y185" i="1"/>
  <c r="Y239" i="1"/>
  <c r="Z231" i="1"/>
  <c r="K567" i="1"/>
  <c r="Y317" i="1"/>
  <c r="BP392" i="1"/>
  <c r="BN392" i="1"/>
  <c r="Z392" i="1"/>
  <c r="W567" i="1"/>
  <c r="Y398" i="1"/>
  <c r="BP370" i="1"/>
  <c r="Z370" i="1"/>
  <c r="BP50" i="1"/>
  <c r="BN74" i="1"/>
  <c r="Y124" i="1"/>
  <c r="Z117" i="1"/>
  <c r="BN138" i="1"/>
  <c r="Z144" i="1"/>
  <c r="Z145" i="1" s="1"/>
  <c r="Z181" i="1"/>
  <c r="BP263" i="1"/>
  <c r="Z263" i="1"/>
  <c r="BN270" i="1"/>
  <c r="Z270" i="1"/>
  <c r="M567" i="1"/>
  <c r="Y274" i="1"/>
  <c r="Y333" i="1"/>
  <c r="Y362" i="1"/>
  <c r="Z359" i="1"/>
  <c r="BP471" i="1"/>
  <c r="BN471" i="1"/>
  <c r="Y409" i="1"/>
  <c r="BP407" i="1"/>
  <c r="BN407" i="1"/>
  <c r="Z60" i="1"/>
  <c r="BP74" i="1"/>
  <c r="BN231" i="1"/>
  <c r="BN290" i="1"/>
  <c r="BP313" i="1"/>
  <c r="Y318" i="1"/>
  <c r="BP382" i="1"/>
  <c r="Z396" i="1"/>
  <c r="Z471" i="1"/>
  <c r="BP522" i="1"/>
  <c r="BN522" i="1"/>
  <c r="Z522" i="1"/>
  <c r="Y525" i="1"/>
  <c r="BN172" i="1"/>
  <c r="Z172" i="1"/>
  <c r="Y339" i="1"/>
  <c r="BN335" i="1"/>
  <c r="Y338" i="1"/>
  <c r="Z335" i="1"/>
  <c r="BP341" i="1"/>
  <c r="BN341" i="1"/>
  <c r="Z341" i="1"/>
  <c r="Y461" i="1"/>
  <c r="Y460" i="1"/>
  <c r="BP459" i="1"/>
  <c r="BN459" i="1"/>
  <c r="Y500" i="1"/>
  <c r="BP490" i="1"/>
  <c r="Y499" i="1"/>
  <c r="BN490" i="1"/>
  <c r="BP215" i="1"/>
  <c r="Z215" i="1"/>
  <c r="Z54" i="1"/>
  <c r="Y33" i="1"/>
  <c r="BP31" i="1"/>
  <c r="BN31" i="1"/>
  <c r="BP54" i="1"/>
  <c r="Y223" i="1"/>
  <c r="BP144" i="1"/>
  <c r="BP181" i="1"/>
  <c r="BP231" i="1"/>
  <c r="BP270" i="1"/>
  <c r="BP290" i="1"/>
  <c r="Z329" i="1"/>
  <c r="Y379" i="1"/>
  <c r="Z377" i="1"/>
  <c r="Y408" i="1"/>
  <c r="Y452" i="1"/>
  <c r="Y451" i="1"/>
  <c r="Z450" i="1"/>
  <c r="Z459" i="1"/>
  <c r="Z460" i="1" s="1"/>
  <c r="Z490" i="1"/>
  <c r="Z138" i="1"/>
  <c r="Z140" i="1" s="1"/>
  <c r="Z382" i="1"/>
  <c r="Z384" i="1" s="1"/>
  <c r="BN133" i="1"/>
  <c r="G567" i="1"/>
  <c r="Z133" i="1"/>
  <c r="Z135" i="1" s="1"/>
  <c r="Z31" i="1"/>
  <c r="Z32" i="1" s="1"/>
  <c r="BN60" i="1"/>
  <c r="BN197" i="1"/>
  <c r="Z197" i="1"/>
  <c r="Z199" i="1" s="1"/>
  <c r="B567" i="1"/>
  <c r="BN22" i="1"/>
  <c r="Y28" i="1"/>
  <c r="BP25" i="1"/>
  <c r="BN51" i="1"/>
  <c r="Z75" i="1"/>
  <c r="BP117" i="1"/>
  <c r="Y267" i="1"/>
  <c r="Y283" i="1"/>
  <c r="BN278" i="1"/>
  <c r="Z278" i="1"/>
  <c r="O567" i="1"/>
  <c r="Y346" i="1"/>
  <c r="BP359" i="1"/>
  <c r="Z393" i="1"/>
  <c r="BP396" i="1"/>
  <c r="BP425" i="1"/>
  <c r="BN425" i="1"/>
  <c r="X557" i="1"/>
  <c r="Z39" i="1"/>
  <c r="BP66" i="1"/>
  <c r="BN93" i="1"/>
  <c r="BP106" i="1"/>
  <c r="Y125" i="1"/>
  <c r="BP133" i="1"/>
  <c r="Y145" i="1"/>
  <c r="BP172" i="1"/>
  <c r="BP232" i="1"/>
  <c r="Z232" i="1"/>
  <c r="Y249" i="1"/>
  <c r="Y248" i="1"/>
  <c r="BN247" i="1"/>
  <c r="Z266" i="1"/>
  <c r="Y291" i="1"/>
  <c r="BN311" i="1"/>
  <c r="T567" i="1"/>
  <c r="Z311" i="1"/>
  <c r="BP335" i="1"/>
  <c r="BN377" i="1"/>
  <c r="BN450" i="1"/>
  <c r="BP472" i="1"/>
  <c r="BN472" i="1"/>
  <c r="Z472" i="1"/>
  <c r="BP171" i="1"/>
  <c r="BN171" i="1"/>
  <c r="BP344" i="1"/>
  <c r="BN344" i="1"/>
  <c r="Z344" i="1"/>
  <c r="BP138" i="1"/>
  <c r="X558" i="1"/>
  <c r="BN75" i="1"/>
  <c r="Z81" i="1"/>
  <c r="Z82" i="1" s="1"/>
  <c r="BP197" i="1"/>
  <c r="Z203" i="1"/>
  <c r="Z247" i="1"/>
  <c r="Z248" i="1" s="1"/>
  <c r="Y324" i="1"/>
  <c r="BP329" i="1"/>
  <c r="BP360" i="1"/>
  <c r="Z360" i="1"/>
  <c r="BN393" i="1"/>
  <c r="Y397" i="1"/>
  <c r="Y536" i="1"/>
  <c r="Y535" i="1"/>
  <c r="BP533" i="1"/>
  <c r="BN533" i="1"/>
  <c r="Z533" i="1"/>
  <c r="Y179" i="1"/>
  <c r="X559" i="1"/>
  <c r="BP207" i="1"/>
  <c r="Z207" i="1"/>
  <c r="Y222" i="1"/>
  <c r="BN213" i="1"/>
  <c r="Z213" i="1"/>
  <c r="BP377" i="1"/>
  <c r="BP450" i="1"/>
  <c r="BP477" i="1"/>
  <c r="BN477" i="1"/>
  <c r="Z477" i="1"/>
  <c r="Y488" i="1"/>
  <c r="H567" i="1"/>
  <c r="Z149" i="1"/>
  <c r="Z150" i="1" s="1"/>
  <c r="Y240" i="1"/>
  <c r="BN261" i="1"/>
  <c r="Z261" i="1"/>
  <c r="L567" i="1"/>
  <c r="BP378" i="1"/>
  <c r="Z378" i="1"/>
  <c r="BP400" i="1"/>
  <c r="BN400" i="1"/>
  <c r="Z400" i="1"/>
  <c r="Z401" i="1" s="1"/>
  <c r="AB567" i="1"/>
  <c r="Z58" i="1"/>
  <c r="Y63" i="1"/>
  <c r="D567" i="1"/>
  <c r="Y56" i="1"/>
  <c r="BP49" i="1"/>
  <c r="BP23" i="1"/>
  <c r="BN23" i="1"/>
  <c r="C567" i="1"/>
  <c r="Y42" i="1"/>
  <c r="BN37" i="1"/>
  <c r="Z40" i="1"/>
  <c r="Z49" i="1"/>
  <c r="BN58" i="1"/>
  <c r="Z76" i="1"/>
  <c r="Y140" i="1"/>
  <c r="BN198" i="1"/>
  <c r="BN236" i="1"/>
  <c r="Y288" i="1"/>
  <c r="P567" i="1"/>
  <c r="BN286" i="1"/>
  <c r="BN327" i="1"/>
  <c r="Z327" i="1"/>
  <c r="Y389" i="1"/>
  <c r="BN387" i="1"/>
  <c r="BP469" i="1"/>
  <c r="BN469" i="1"/>
  <c r="BP204" i="1"/>
  <c r="BN204" i="1"/>
  <c r="BP272" i="1"/>
  <c r="Z272" i="1"/>
  <c r="Y374" i="1"/>
  <c r="Z369" i="1"/>
  <c r="Y446" i="1"/>
  <c r="Y445" i="1"/>
  <c r="Z441" i="1"/>
  <c r="AA567" i="1"/>
  <c r="Z469" i="1"/>
  <c r="BN49" i="1"/>
  <c r="BN76" i="1"/>
  <c r="BP198" i="1"/>
  <c r="Z204" i="1"/>
  <c r="BP236" i="1"/>
  <c r="BP261" i="1"/>
  <c r="BP343" i="1"/>
  <c r="BN343" i="1"/>
  <c r="BP485" i="1"/>
  <c r="BN485" i="1"/>
  <c r="Z485" i="1"/>
  <c r="Y62" i="1"/>
  <c r="Y77" i="1"/>
  <c r="BP73" i="1"/>
  <c r="Z170" i="1"/>
  <c r="BP40" i="1"/>
  <c r="Y68" i="1"/>
  <c r="Y135" i="1"/>
  <c r="BP149" i="1"/>
  <c r="BP174" i="1"/>
  <c r="Z174" i="1"/>
  <c r="Z251" i="1"/>
  <c r="Y256" i="1"/>
  <c r="BN441" i="1"/>
  <c r="Y511" i="1"/>
  <c r="BP509" i="1"/>
  <c r="BN509" i="1"/>
  <c r="Z509" i="1"/>
  <c r="BN272" i="1"/>
  <c r="Z343" i="1"/>
  <c r="BN369" i="1"/>
  <c r="BP37" i="1"/>
  <c r="BN73" i="1"/>
  <c r="BP122" i="1"/>
  <c r="I567" i="1"/>
  <c r="Z165" i="1"/>
  <c r="Z166" i="1" s="1"/>
  <c r="Y184" i="1"/>
  <c r="Y199" i="1"/>
  <c r="BN214" i="1"/>
  <c r="BP286" i="1"/>
  <c r="BP321" i="1"/>
  <c r="BP387" i="1"/>
  <c r="BP474" i="1"/>
  <c r="BN474" i="1"/>
  <c r="BP58" i="1"/>
  <c r="BN24" i="1"/>
  <c r="Z24" i="1"/>
  <c r="Y41" i="1"/>
  <c r="Y89" i="1"/>
  <c r="Z86" i="1"/>
  <c r="Z89" i="1" s="1"/>
  <c r="E567" i="1"/>
  <c r="Y136" i="1"/>
  <c r="Y150" i="1"/>
  <c r="BP441" i="1"/>
  <c r="Y481" i="1"/>
  <c r="BP466" i="1"/>
  <c r="BN466" i="1"/>
  <c r="BP170" i="1"/>
  <c r="BN273" i="1"/>
  <c r="Z273" i="1"/>
  <c r="BP369" i="1"/>
  <c r="Z65" i="1"/>
  <c r="Z68" i="1" s="1"/>
  <c r="Y69" i="1"/>
  <c r="Y90" i="1"/>
  <c r="Y109" i="1"/>
  <c r="Y178" i="1"/>
  <c r="Y200" i="1"/>
  <c r="BN205" i="1"/>
  <c r="Z205" i="1"/>
  <c r="BP214" i="1"/>
  <c r="BN262" i="1"/>
  <c r="Y287" i="1"/>
  <c r="Y388" i="1"/>
  <c r="Y402" i="1"/>
  <c r="BP417" i="1"/>
  <c r="X567" i="1"/>
  <c r="BN417" i="1"/>
  <c r="Z417" i="1"/>
  <c r="Y428" i="1"/>
  <c r="Z466" i="1"/>
  <c r="BP493" i="1"/>
  <c r="BN493" i="1"/>
  <c r="Z493" i="1"/>
  <c r="BP476" i="1"/>
  <c r="BP484" i="1"/>
  <c r="BP492" i="1"/>
  <c r="J567" i="1"/>
  <c r="BP465" i="1"/>
  <c r="Z92" i="1"/>
  <c r="Z104" i="1"/>
  <c r="Z128" i="1"/>
  <c r="Z129" i="1" s="1"/>
  <c r="Z193" i="1"/>
  <c r="Z301" i="1"/>
  <c r="Y412" i="1"/>
  <c r="Y457" i="1"/>
  <c r="Z480" i="1"/>
  <c r="Z496" i="1"/>
  <c r="Z504" i="1"/>
  <c r="Z505" i="1" s="1"/>
  <c r="BP538" i="1"/>
  <c r="Y542" i="1"/>
  <c r="BP550" i="1"/>
  <c r="BN504" i="1"/>
  <c r="Z517" i="1"/>
  <c r="Z518" i="1" s="1"/>
  <c r="Z528" i="1"/>
  <c r="Z539" i="1"/>
  <c r="Z542" i="1" s="1"/>
  <c r="Y551" i="1"/>
  <c r="Q567" i="1"/>
  <c r="BN528" i="1"/>
  <c r="S567" i="1"/>
  <c r="Y510" i="1"/>
  <c r="Z523" i="1"/>
  <c r="Z534" i="1"/>
  <c r="Z546" i="1"/>
  <c r="Z547" i="1" s="1"/>
  <c r="Y129" i="1"/>
  <c r="Y266" i="1"/>
  <c r="Y302" i="1"/>
  <c r="Z442" i="1"/>
  <c r="Z478" i="1"/>
  <c r="Z486" i="1"/>
  <c r="Z494" i="1"/>
  <c r="U567" i="1"/>
  <c r="Y194" i="1"/>
  <c r="Y210" i="1"/>
  <c r="Z96" i="1"/>
  <c r="Z105" i="1"/>
  <c r="Y108" i="1"/>
  <c r="Z113" i="1"/>
  <c r="Z114" i="1" s="1"/>
  <c r="Z121" i="1"/>
  <c r="Z159" i="1"/>
  <c r="Z160" i="1" s="1"/>
  <c r="Z177" i="1"/>
  <c r="Z218" i="1"/>
  <c r="Z226" i="1"/>
  <c r="Z227" i="1" s="1"/>
  <c r="Z235" i="1"/>
  <c r="Z243" i="1"/>
  <c r="Z244" i="1" s="1"/>
  <c r="Z254" i="1"/>
  <c r="BN260" i="1"/>
  <c r="BN281" i="1"/>
  <c r="BN314" i="1"/>
  <c r="BN322" i="1"/>
  <c r="BN330" i="1"/>
  <c r="Z355" i="1"/>
  <c r="Z356" i="1" s="1"/>
  <c r="BN367" i="1"/>
  <c r="Z373" i="1"/>
  <c r="BN383" i="1"/>
  <c r="Z420" i="1"/>
  <c r="Z437" i="1"/>
  <c r="Z438" i="1" s="1"/>
  <c r="BN475" i="1"/>
  <c r="BN491" i="1"/>
  <c r="Z497" i="1"/>
  <c r="V567" i="1"/>
  <c r="BN478" i="1"/>
  <c r="BN486" i="1"/>
  <c r="BN494" i="1"/>
  <c r="BP260" i="1"/>
  <c r="Z426" i="1"/>
  <c r="BN437" i="1"/>
  <c r="Z467" i="1"/>
  <c r="Y482" i="1"/>
  <c r="BP546" i="1"/>
  <c r="BN554" i="1"/>
  <c r="BN529" i="1"/>
  <c r="BN540" i="1"/>
  <c r="BN426" i="1"/>
  <c r="BN467" i="1"/>
  <c r="Z567" i="1"/>
  <c r="J9" i="1"/>
  <c r="BN44" i="1"/>
  <c r="BN53" i="1"/>
  <c r="BN61" i="1"/>
  <c r="BP71" i="1"/>
  <c r="BN143" i="1"/>
  <c r="BN183" i="1"/>
  <c r="Z306" i="1"/>
  <c r="Z307" i="1" s="1"/>
  <c r="Z315" i="1"/>
  <c r="Z323" i="1"/>
  <c r="Z324" i="1" s="1"/>
  <c r="Z331" i="1"/>
  <c r="Z368" i="1"/>
  <c r="BN395" i="1"/>
  <c r="Z449" i="1"/>
  <c r="Z451" i="1" s="1"/>
  <c r="BN470" i="1"/>
  <c r="Z476" i="1"/>
  <c r="Z484" i="1"/>
  <c r="Z487" i="1" s="1"/>
  <c r="Y487" i="1"/>
  <c r="Z492" i="1"/>
  <c r="Z508" i="1"/>
  <c r="BN515" i="1"/>
  <c r="BN473" i="1"/>
  <c r="Z479" i="1"/>
  <c r="Z495" i="1"/>
  <c r="BN524" i="1"/>
  <c r="BN484" i="1"/>
  <c r="BP515" i="1"/>
  <c r="Y548" i="1"/>
  <c r="Z282" i="1" l="1"/>
  <c r="Z432" i="1"/>
  <c r="Z302" i="1"/>
  <c r="Z530" i="1"/>
  <c r="Z62" i="1"/>
  <c r="X560" i="1"/>
  <c r="Z338" i="1"/>
  <c r="Y559" i="1"/>
  <c r="Z156" i="1"/>
  <c r="Z210" i="1"/>
  <c r="Y557" i="1"/>
  <c r="Z445" i="1"/>
  <c r="Z274" i="1"/>
  <c r="Z481" i="1"/>
  <c r="Z374" i="1"/>
  <c r="Z178" i="1"/>
  <c r="Z55" i="1"/>
  <c r="Z77" i="1"/>
  <c r="Z184" i="1"/>
  <c r="Z194" i="1"/>
  <c r="Z345" i="1"/>
  <c r="Z41" i="1"/>
  <c r="Z28" i="1"/>
  <c r="Z379" i="1"/>
  <c r="Z239" i="1"/>
  <c r="Y561" i="1"/>
  <c r="Y558" i="1"/>
  <c r="Z510" i="1"/>
  <c r="Z317" i="1"/>
  <c r="Z124" i="1"/>
  <c r="Z332" i="1"/>
  <c r="Z256" i="1"/>
  <c r="Z222" i="1"/>
  <c r="Z427" i="1"/>
  <c r="Z362" i="1"/>
  <c r="Z535" i="1"/>
  <c r="Z499" i="1"/>
  <c r="Z100" i="1"/>
  <c r="Z525" i="1"/>
  <c r="Z397" i="1"/>
  <c r="Z108" i="1"/>
  <c r="Y560" i="1" l="1"/>
  <c r="Z562" i="1"/>
</calcChain>
</file>

<file path=xl/sharedStrings.xml><?xml version="1.0" encoding="utf-8"?>
<sst xmlns="http://schemas.openxmlformats.org/spreadsheetml/2006/main" count="2497" uniqueCount="876">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</sst>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35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/>
      <c r="I5" s="877"/>
      <c r="J5" s="877"/>
      <c r="K5" s="877"/>
      <c r="L5" s="877"/>
      <c r="M5" s="717"/>
      <c r="N5" s="69"/>
      <c r="P5" s="26" t="s">
        <v>10</v>
      </c>
      <c r="Q5" s="890">
        <v>45792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20</v>
      </c>
      <c r="Q8" s="771">
        <v>0.41666666666666669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21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10"/>
      <c r="R10" s="811"/>
      <c r="U10" s="26" t="s">
        <v>23</v>
      </c>
      <c r="V10" s="673" t="s">
        <v>24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53"/>
      <c r="R11" s="754"/>
      <c r="U11" s="26" t="s">
        <v>27</v>
      </c>
      <c r="V11" s="897" t="s">
        <v>28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30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32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35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77"/>
      <c r="BD17" s="76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61</v>
      </c>
      <c r="V18" s="78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40" t="s">
        <v>87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40" t="s">
        <v>69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450</v>
      </c>
      <c r="Y54" s="53">
        <f t="shared" si="6"/>
        <v>450</v>
      </c>
      <c r="Z54" s="39">
        <f>IFERROR(IF(Y54=0,"",ROUNDUP(Y54/H54,0)*0.00902),"")</f>
        <v>0.90200000000000002</v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471</v>
      </c>
      <c r="BN54" s="75">
        <f t="shared" si="8"/>
        <v>471</v>
      </c>
      <c r="BO54" s="75">
        <f t="shared" si="9"/>
        <v>0.75757575757575757</v>
      </c>
      <c r="BP54" s="75">
        <f t="shared" si="10"/>
        <v>0.75757575757575757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40" t="s">
        <v>87</v>
      </c>
      <c r="X55" s="41">
        <f>IFERROR(X49/H49,"0")+IFERROR(X50/H50,"0")+IFERROR(X51/H51,"0")+IFERROR(X52/H52,"0")+IFERROR(X53/H53,"0")+IFERROR(X54/H54,"0")</f>
        <v>100</v>
      </c>
      <c r="Y55" s="41">
        <f>IFERROR(Y49/H49,"0")+IFERROR(Y50/H50,"0")+IFERROR(Y51/H51,"0")+IFERROR(Y52/H52,"0")+IFERROR(Y53/H53,"0")+IFERROR(Y54/H54,"0")</f>
        <v>100</v>
      </c>
      <c r="Z55" s="41">
        <f>IFERROR(IF(Z49="",0,Z49),"0")+IFERROR(IF(Z50="",0,Z50),"0")+IFERROR(IF(Z51="",0,Z51),"0")+IFERROR(IF(Z52="",0,Z52),"0")+IFERROR(IF(Z53="",0,Z53),"0")+IFERROR(IF(Z54="",0,Z54),"0")</f>
        <v>0.90200000000000002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40" t="s">
        <v>69</v>
      </c>
      <c r="X56" s="41">
        <f>IFERROR(SUM(X49:X54),"0")</f>
        <v>450</v>
      </c>
      <c r="Y56" s="41">
        <f>IFERROR(SUM(Y49:Y54),"0")</f>
        <v>450</v>
      </c>
      <c r="Z56" s="40"/>
      <c r="AA56" s="64"/>
      <c r="AB56" s="64"/>
      <c r="AC56" s="64"/>
    </row>
    <row r="57" spans="1:68" ht="14.25" customHeight="1" x14ac:dyDescent="0.25">
      <c r="A57" s="635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81</v>
      </c>
      <c r="Y61" s="53">
        <f>IFERROR(IF(X61="",0,CEILING((X61/$H61),1)*$H61),"")</f>
        <v>81</v>
      </c>
      <c r="Z61" s="39">
        <f>IFERROR(IF(Y61=0,"",ROUNDUP(Y61/H61,0)*0.00651),"")</f>
        <v>0.1953</v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86.399999999999991</v>
      </c>
      <c r="BN61" s="75">
        <f>IFERROR(Y61*I61/H61,"0")</f>
        <v>86.399999999999991</v>
      </c>
      <c r="BO61" s="75">
        <f>IFERROR(1/J61*(X61/H61),"0")</f>
        <v>0.16483516483516483</v>
      </c>
      <c r="BP61" s="75">
        <f>IFERROR(1/J61*(Y61/H61),"0")</f>
        <v>0.16483516483516483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40" t="s">
        <v>87</v>
      </c>
      <c r="X62" s="41">
        <f>IFERROR(X58/H58,"0")+IFERROR(X59/H59,"0")+IFERROR(X60/H60,"0")+IFERROR(X61/H61,"0")</f>
        <v>29.999999999999996</v>
      </c>
      <c r="Y62" s="41">
        <f>IFERROR(Y58/H58,"0")+IFERROR(Y59/H59,"0")+IFERROR(Y60/H60,"0")+IFERROR(Y61/H61,"0")</f>
        <v>29.999999999999996</v>
      </c>
      <c r="Z62" s="41">
        <f>IFERROR(IF(Z58="",0,Z58),"0")+IFERROR(IF(Z59="",0,Z59),"0")+IFERROR(IF(Z60="",0,Z60),"0")+IFERROR(IF(Z61="",0,Z61),"0")</f>
        <v>0.1953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40" t="s">
        <v>69</v>
      </c>
      <c r="X63" s="41">
        <f>IFERROR(SUM(X58:X61),"0")</f>
        <v>81</v>
      </c>
      <c r="Y63" s="41">
        <f>IFERROR(SUM(Y58:Y61),"0")</f>
        <v>81</v>
      </c>
      <c r="Z63" s="40"/>
      <c r="AA63" s="64"/>
      <c r="AB63" s="64"/>
      <c r="AC63" s="64"/>
    </row>
    <row r="64" spans="1:68" ht="14.25" customHeight="1" x14ac:dyDescent="0.25">
      <c r="A64" s="635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5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9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40" t="s">
        <v>87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40" t="s">
        <v>69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8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199</v>
      </c>
      <c r="B96" s="60" t="s">
        <v>200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199</v>
      </c>
      <c r="B97" s="60" t="s">
        <v>202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40" t="s">
        <v>69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39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40" t="s">
        <v>87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40" t="s">
        <v>69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35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customHeight="1" x14ac:dyDescent="0.25">
      <c r="A117" s="60" t="s">
        <v>225</v>
      </c>
      <c r="B117" s="60" t="s">
        <v>226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225</v>
      </c>
      <c r="B118" s="60" t="s">
        <v>228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40" t="s">
        <v>87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40" t="s">
        <v>69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35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9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5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5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7" t="s">
        <v>274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customHeight="1" x14ac:dyDescent="0.25">
      <c r="A163" s="639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5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5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2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68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6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5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657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9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5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5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40" t="s">
        <v>69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40" t="s">
        <v>69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35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9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390</v>
      </c>
      <c r="B234" s="60" t="s">
        <v>391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390</v>
      </c>
      <c r="B235" s="60" t="s">
        <v>392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5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5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900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5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6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82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5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5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38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9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9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30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9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9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5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9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9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5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9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9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5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100</v>
      </c>
      <c r="Y320" s="53">
        <f>IFERROR(IF(X320="",0,CEILING((X320/$H320),1)*$H320),"")</f>
        <v>100.80000000000001</v>
      </c>
      <c r="Z320" s="39">
        <f>IFERROR(IF(Y320=0,"",ROUNDUP(Y320/H320,0)*0.00902),"")</f>
        <v>0.21648000000000001</v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106.42857142857143</v>
      </c>
      <c r="BN320" s="75">
        <f>IFERROR(Y320*I320/H320,"0")</f>
        <v>107.28</v>
      </c>
      <c r="BO320" s="75">
        <f>IFERROR(1/J320*(X320/H320),"0")</f>
        <v>0.18037518037518038</v>
      </c>
      <c r="BP320" s="75">
        <f>IFERROR(1/J320*(Y320/H320),"0")</f>
        <v>0.18181818181818182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40" t="s">
        <v>87</v>
      </c>
      <c r="X324" s="41">
        <f>IFERROR(X320/H320,"0")+IFERROR(X321/H321,"0")+IFERROR(X322/H322,"0")+IFERROR(X323/H323,"0")</f>
        <v>23.80952380952381</v>
      </c>
      <c r="Y324" s="41">
        <f>IFERROR(Y320/H320,"0")+IFERROR(Y321/H321,"0")+IFERROR(Y322/H322,"0")+IFERROR(Y323/H323,"0")</f>
        <v>24</v>
      </c>
      <c r="Z324" s="41">
        <f>IFERROR(IF(Z320="",0,Z320),"0")+IFERROR(IF(Z321="",0,Z321),"0")+IFERROR(IF(Z322="",0,Z322),"0")+IFERROR(IF(Z323="",0,Z323),"0")</f>
        <v>0.21648000000000001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40" t="s">
        <v>69</v>
      </c>
      <c r="X325" s="41">
        <f>IFERROR(SUM(X320:X323),"0")</f>
        <v>100</v>
      </c>
      <c r="Y325" s="41">
        <f>IFERROR(SUM(Y320:Y323),"0")</f>
        <v>100.80000000000001</v>
      </c>
      <c r="Z325" s="40"/>
      <c r="AA325" s="64"/>
      <c r="AB325" s="64"/>
      <c r="AC325" s="64"/>
    </row>
    <row r="326" spans="1:68" ht="14.25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420</v>
      </c>
      <c r="Y327" s="53">
        <f>IFERROR(IF(X327="",0,CEILING((X327/$H327),1)*$H327),"")</f>
        <v>421.2</v>
      </c>
      <c r="Z327" s="39">
        <f>IFERROR(IF(Y327=0,"",ROUNDUP(Y327/H327,0)*0.01898),"")</f>
        <v>1.0249200000000001</v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447.62307692307695</v>
      </c>
      <c r="BN327" s="75">
        <f>IFERROR(Y327*I327/H327,"0")</f>
        <v>448.90200000000004</v>
      </c>
      <c r="BO327" s="75">
        <f>IFERROR(1/J327*(X327/H327),"0")</f>
        <v>0.84134615384615385</v>
      </c>
      <c r="BP327" s="75">
        <f>IFERROR(1/J327*(Y327/H327),"0")</f>
        <v>0.84375</v>
      </c>
    </row>
    <row r="328" spans="1:68" ht="27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40" t="s">
        <v>87</v>
      </c>
      <c r="X332" s="41">
        <f>IFERROR(X327/H327,"0")+IFERROR(X328/H328,"0")+IFERROR(X329/H329,"0")+IFERROR(X330/H330,"0")+IFERROR(X331/H331,"0")</f>
        <v>53.846153846153847</v>
      </c>
      <c r="Y332" s="41">
        <f>IFERROR(Y327/H327,"0")+IFERROR(Y328/H328,"0")+IFERROR(Y329/H329,"0")+IFERROR(Y330/H330,"0")+IFERROR(Y331/H331,"0")</f>
        <v>54</v>
      </c>
      <c r="Z332" s="41">
        <f>IFERROR(IF(Z327="",0,Z327),"0")+IFERROR(IF(Z328="",0,Z328),"0")+IFERROR(IF(Z329="",0,Z329),"0")+IFERROR(IF(Z330="",0,Z330),"0")+IFERROR(IF(Z331="",0,Z331),"0")</f>
        <v>1.0249200000000001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40" t="s">
        <v>69</v>
      </c>
      <c r="X333" s="41">
        <f>IFERROR(SUM(X327:X331),"0")</f>
        <v>420</v>
      </c>
      <c r="Y333" s="41">
        <f>IFERROR(SUM(Y327:Y331),"0")</f>
        <v>421.2</v>
      </c>
      <c r="Z333" s="40"/>
      <c r="AA333" s="64"/>
      <c r="AB333" s="64"/>
      <c r="AC333" s="64"/>
    </row>
    <row r="334" spans="1:68" ht="14.25" customHeight="1" x14ac:dyDescent="0.25">
      <c r="A334" s="635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40" t="s">
        <v>87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40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5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40" t="s">
        <v>87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40" t="s">
        <v>69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720</v>
      </c>
      <c r="Y369" s="53">
        <f t="shared" si="57"/>
        <v>720</v>
      </c>
      <c r="Z369" s="39">
        <f>IFERROR(IF(Y369=0,"",ROUNDUP(Y369/H369,0)*0.02175),"")</f>
        <v>1.044</v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743.04000000000008</v>
      </c>
      <c r="BN369" s="75">
        <f t="shared" si="59"/>
        <v>743.04000000000008</v>
      </c>
      <c r="BO369" s="75">
        <f t="shared" si="60"/>
        <v>1</v>
      </c>
      <c r="BP369" s="75">
        <f t="shared" si="61"/>
        <v>1</v>
      </c>
    </row>
    <row r="370" spans="1:68" ht="27" customHeight="1" x14ac:dyDescent="0.25">
      <c r="A370" s="60" t="s">
        <v>589</v>
      </c>
      <c r="B370" s="60" t="s">
        <v>590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40" t="s">
        <v>87</v>
      </c>
      <c r="X374" s="41">
        <f>IFERROR(X367/H367,"0")+IFERROR(X368/H368,"0")+IFERROR(X369/H369,"0")+IFERROR(X370/H370,"0")+IFERROR(X371/H371,"0")+IFERROR(X372/H372,"0")+IFERROR(X373/H373,"0")</f>
        <v>48</v>
      </c>
      <c r="Y374" s="41">
        <f>IFERROR(Y367/H367,"0")+IFERROR(Y368/H368,"0")+IFERROR(Y369/H369,"0")+IFERROR(Y370/H370,"0")+IFERROR(Y371/H371,"0")+IFERROR(Y372/H372,"0")+IFERROR(Y373/H373,"0")</f>
        <v>48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1.044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40" t="s">
        <v>69</v>
      </c>
      <c r="X375" s="41">
        <f>IFERROR(SUM(X367:X373),"0")</f>
        <v>720</v>
      </c>
      <c r="Y375" s="41">
        <f>IFERROR(SUM(Y367:Y373),"0")</f>
        <v>720</v>
      </c>
      <c r="Z375" s="40"/>
      <c r="AA375" s="64"/>
      <c r="AB375" s="64"/>
      <c r="AC375" s="64"/>
    </row>
    <row r="376" spans="1:68" ht="14.25" customHeight="1" x14ac:dyDescent="0.25">
      <c r="A376" s="635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IFERROR(IF(Y377=0,"",ROUNDUP(Y377/H377,0)*0.02175),"")</f>
        <v/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40" t="s">
        <v>87</v>
      </c>
      <c r="X379" s="41">
        <f>IFERROR(X377/H377,"0")+IFERROR(X378/H378,"0")</f>
        <v>0</v>
      </c>
      <c r="Y379" s="41">
        <f>IFERROR(Y377/H377,"0")+IFERROR(Y378/H378,"0")</f>
        <v>0</v>
      </c>
      <c r="Z379" s="41">
        <f>IFERROR(IF(Z377="",0,Z377),"0")+IFERROR(IF(Z378="",0,Z378),"0")</f>
        <v>0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40" t="s">
        <v>69</v>
      </c>
      <c r="X380" s="41">
        <f>IFERROR(SUM(X377:X378),"0")</f>
        <v>0</v>
      </c>
      <c r="Y380" s="41">
        <f>IFERROR(SUM(Y377:Y378),"0")</f>
        <v>0</v>
      </c>
      <c r="Z380" s="40"/>
      <c r="AA380" s="64"/>
      <c r="AB380" s="64"/>
      <c r="AC380" s="64"/>
    </row>
    <row r="381" spans="1:68" ht="14.25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5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614</v>
      </c>
      <c r="B392" s="60" t="s">
        <v>615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614</v>
      </c>
      <c r="B393" s="60" t="s">
        <v>617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5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40" t="s">
        <v>87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40" t="s">
        <v>69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35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5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5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5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40" t="s">
        <v>87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40" t="s">
        <v>69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5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5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5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729</v>
      </c>
      <c r="B473" s="60" t="s">
        <v>731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40" t="s">
        <v>69</v>
      </c>
      <c r="X482" s="41">
        <f>IFERROR(SUM(X465:X480),"0")</f>
        <v>0</v>
      </c>
      <c r="Y482" s="41">
        <f>IFERROR(SUM(Y465:Y480),"0")</f>
        <v>0</v>
      </c>
      <c r="Z482" s="40"/>
      <c r="AA482" s="64"/>
      <c r="AB482" s="64"/>
      <c r="AC482" s="64"/>
    </row>
    <row r="483" spans="1:68" ht="14.25" customHeight="1" x14ac:dyDescent="0.25">
      <c r="A483" s="635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40" t="s">
        <v>87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40" t="s">
        <v>69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customHeight="1" x14ac:dyDescent="0.25">
      <c r="A489" s="635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50</v>
      </c>
      <c r="Y491" s="53">
        <f t="shared" si="74"/>
        <v>52.800000000000004</v>
      </c>
      <c r="Z491" s="39">
        <f>IFERROR(IF(Y491=0,"",ROUNDUP(Y491/H491,0)*0.01196),"")</f>
        <v>0.1196</v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53.409090909090907</v>
      </c>
      <c r="BN491" s="75">
        <f t="shared" si="76"/>
        <v>56.400000000000006</v>
      </c>
      <c r="BO491" s="75">
        <f t="shared" si="77"/>
        <v>9.1054778554778545E-2</v>
      </c>
      <c r="BP491" s="75">
        <f t="shared" si="78"/>
        <v>9.6153846153846159E-2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9.4696969696969688</v>
      </c>
      <c r="Y499" s="41">
        <f>IFERROR(Y490/H490,"0")+IFERROR(Y491/H491,"0")+IFERROR(Y492/H492,"0")+IFERROR(Y493/H493,"0")+IFERROR(Y494/H494,"0")+IFERROR(Y495/H495,"0")+IFERROR(Y496/H496,"0")+IFERROR(Y497/H497,"0")+IFERROR(Y498/H498,"0")</f>
        <v>10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0.1196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40" t="s">
        <v>69</v>
      </c>
      <c r="X500" s="41">
        <f>IFERROR(SUM(X490:X498),"0")</f>
        <v>50</v>
      </c>
      <c r="Y500" s="41">
        <f>IFERROR(SUM(Y490:Y498),"0")</f>
        <v>52.800000000000004</v>
      </c>
      <c r="Z500" s="40"/>
      <c r="AA500" s="64"/>
      <c r="AB500" s="64"/>
      <c r="AC500" s="64"/>
    </row>
    <row r="501" spans="1:68" ht="14.25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5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3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791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9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5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798</v>
      </c>
      <c r="B521" s="60" t="s">
        <v>799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700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798</v>
      </c>
      <c r="B522" s="60" t="s">
        <v>802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693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4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86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5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4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82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150</v>
      </c>
      <c r="Y529" s="53">
        <f>IFERROR(IF(X529="",0,CEILING((X529/$H529),1)*$H529),"")</f>
        <v>151.20000000000002</v>
      </c>
      <c r="Z529" s="39">
        <f>IFERROR(IF(Y529=0,"",ROUNDUP(Y529/H529,0)*0.00902),"")</f>
        <v>0.32472000000000001</v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159.64285714285714</v>
      </c>
      <c r="BN529" s="75">
        <f>IFERROR(Y529*I529/H529,"0")</f>
        <v>160.91999999999999</v>
      </c>
      <c r="BO529" s="75">
        <f>IFERROR(1/J529*(X529/H529),"0")</f>
        <v>0.27056277056277056</v>
      </c>
      <c r="BP529" s="75">
        <f>IFERROR(1/J529*(Y529/H529),"0")</f>
        <v>0.27272727272727271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40" t="s">
        <v>87</v>
      </c>
      <c r="X530" s="41">
        <f>IFERROR(X528/H528,"0")+IFERROR(X529/H529,"0")</f>
        <v>35.714285714285715</v>
      </c>
      <c r="Y530" s="41">
        <f>IFERROR(Y528/H528,"0")+IFERROR(Y529/H529,"0")</f>
        <v>36</v>
      </c>
      <c r="Z530" s="41">
        <f>IFERROR(IF(Z528="",0,Z528),"0")+IFERROR(IF(Z529="",0,Z529),"0")</f>
        <v>0.32472000000000001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40" t="s">
        <v>69</v>
      </c>
      <c r="X531" s="41">
        <f>IFERROR(SUM(X528:X529),"0")</f>
        <v>150</v>
      </c>
      <c r="Y531" s="41">
        <f>IFERROR(SUM(Y528:Y529),"0")</f>
        <v>151.20000000000002</v>
      </c>
      <c r="Z531" s="40"/>
      <c r="AA531" s="64"/>
      <c r="AB531" s="64"/>
      <c r="AC531" s="64"/>
    </row>
    <row r="532" spans="1:68" ht="14.25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27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968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5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828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825</v>
      </c>
      <c r="B539" s="60" t="s">
        <v>829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655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831</v>
      </c>
      <c r="B540" s="60" t="s">
        <v>832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34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831</v>
      </c>
      <c r="B541" s="60" t="s">
        <v>835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865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41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5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89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5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3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1971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1977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40" t="s">
        <v>69</v>
      </c>
      <c r="X558" s="41">
        <f>IFERROR(SUM(BM22:BM554),"0")</f>
        <v>2067.5435964035969</v>
      </c>
      <c r="Y558" s="41">
        <f>IFERROR(SUM(BN22:BN554),"0")</f>
        <v>2073.942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40" t="s">
        <v>853</v>
      </c>
      <c r="X559" s="42">
        <f>ROUNDUP(SUM(BO22:BO554),0)</f>
        <v>4</v>
      </c>
      <c r="Y559" s="42">
        <f>ROUNDUP(SUM(BP22:BP554),0)</f>
        <v>4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40" t="s">
        <v>69</v>
      </c>
      <c r="X560" s="41">
        <f>GrossWeightTotal+PalletQtyTotal*25</f>
        <v>2167.5435964035969</v>
      </c>
      <c r="Y560" s="41">
        <f>GrossWeightTotalR+PalletQtyTotalR*25</f>
        <v>2173.942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300.83966033966033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302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3.8270200000000005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274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80" t="s">
        <v>708</v>
      </c>
      <c r="AC564" s="658" t="s">
        <v>785</v>
      </c>
      <c r="AD564" s="660"/>
      <c r="AF564" s="1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181</v>
      </c>
      <c r="F565" s="658" t="s">
        <v>208</v>
      </c>
      <c r="G565" s="658" t="s">
        <v>247</v>
      </c>
      <c r="H565" s="658" t="s">
        <v>94</v>
      </c>
      <c r="I565" s="658" t="s">
        <v>275</v>
      </c>
      <c r="J565" s="658" t="s">
        <v>319</v>
      </c>
      <c r="K565" s="658" t="s">
        <v>380</v>
      </c>
      <c r="L565" s="658" t="s">
        <v>426</v>
      </c>
      <c r="M565" s="658" t="s">
        <v>444</v>
      </c>
      <c r="N565" s="1"/>
      <c r="O565" s="658" t="s">
        <v>457</v>
      </c>
      <c r="P565" s="658" t="s">
        <v>469</v>
      </c>
      <c r="Q565" s="658" t="s">
        <v>476</v>
      </c>
      <c r="R565" s="658" t="s">
        <v>480</v>
      </c>
      <c r="S565" s="658" t="s">
        <v>486</v>
      </c>
      <c r="T565" s="658" t="s">
        <v>491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531</v>
      </c>
      <c r="E567" s="50">
        <f>IFERROR(Y86*1,"0")+IFERROR(Y87*1,"0")+IFERROR(Y88*1,"0")+IFERROR(Y92*1,"0")+IFERROR(Y93*1,"0")+IFERROR(Y94*1,"0")+IFERROR(Y95*1,"0")+IFERROR(Y96*1,"0")+IFERROR(Y97*1,"0")+IFERROR(Y98*1,"0")+IFERROR(Y99*1,"0")</f>
        <v>0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522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720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52.800000000000004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151.20000000000002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2025-05-13T10:28:04Z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