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964DCEF7-0D15-49E7-8045-B5E3BEB4C96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56" i="1" l="1"/>
  <c r="X556" i="1"/>
  <c r="X555" i="1"/>
  <c r="BO554" i="1"/>
  <c r="BM554" i="1"/>
  <c r="Y554" i="1"/>
  <c r="Y555" i="1" s="1"/>
  <c r="X552" i="1"/>
  <c r="Y551" i="1"/>
  <c r="X551" i="1"/>
  <c r="BO550" i="1"/>
  <c r="BM550" i="1"/>
  <c r="Z550" i="1"/>
  <c r="Z551" i="1" s="1"/>
  <c r="Y550" i="1"/>
  <c r="Y552" i="1" s="1"/>
  <c r="X548" i="1"/>
  <c r="X547" i="1"/>
  <c r="BO546" i="1"/>
  <c r="BM546" i="1"/>
  <c r="Y546" i="1"/>
  <c r="AD567" i="1" s="1"/>
  <c r="X543" i="1"/>
  <c r="X542" i="1"/>
  <c r="BO541" i="1"/>
  <c r="BN541" i="1"/>
  <c r="BM541" i="1"/>
  <c r="Y541" i="1"/>
  <c r="Z541" i="1" s="1"/>
  <c r="BP540" i="1"/>
  <c r="BO540" i="1"/>
  <c r="BN540" i="1"/>
  <c r="BM540" i="1"/>
  <c r="Z540" i="1"/>
  <c r="Y540" i="1"/>
  <c r="BP539" i="1"/>
  <c r="BO539" i="1"/>
  <c r="BM539" i="1"/>
  <c r="Z539" i="1"/>
  <c r="Y539" i="1"/>
  <c r="BN539" i="1" s="1"/>
  <c r="BO538" i="1"/>
  <c r="BM538" i="1"/>
  <c r="Z538" i="1"/>
  <c r="Y538" i="1"/>
  <c r="Y543" i="1" s="1"/>
  <c r="X536" i="1"/>
  <c r="X535" i="1"/>
  <c r="BO534" i="1"/>
  <c r="BM534" i="1"/>
  <c r="Y534" i="1"/>
  <c r="BP534" i="1" s="1"/>
  <c r="BP533" i="1"/>
  <c r="BO533" i="1"/>
  <c r="BN533" i="1"/>
  <c r="BM533" i="1"/>
  <c r="Z533" i="1"/>
  <c r="Y533" i="1"/>
  <c r="Y536" i="1" s="1"/>
  <c r="Y531" i="1"/>
  <c r="X531" i="1"/>
  <c r="X530" i="1"/>
  <c r="BP529" i="1"/>
  <c r="BO529" i="1"/>
  <c r="BN529" i="1"/>
  <c r="BM529" i="1"/>
  <c r="Z529" i="1"/>
  <c r="Y529" i="1"/>
  <c r="BP528" i="1"/>
  <c r="BO528" i="1"/>
  <c r="BM528" i="1"/>
  <c r="Z528" i="1"/>
  <c r="Z530" i="1" s="1"/>
  <c r="Y528" i="1"/>
  <c r="Y530" i="1" s="1"/>
  <c r="X526" i="1"/>
  <c r="Y525" i="1"/>
  <c r="X525" i="1"/>
  <c r="BO524" i="1"/>
  <c r="BM524" i="1"/>
  <c r="Y524" i="1"/>
  <c r="BP524" i="1" s="1"/>
  <c r="BP523" i="1"/>
  <c r="BO523" i="1"/>
  <c r="BM523" i="1"/>
  <c r="Y523" i="1"/>
  <c r="BN523" i="1" s="1"/>
  <c r="BP522" i="1"/>
  <c r="BO522" i="1"/>
  <c r="BN522" i="1"/>
  <c r="BM522" i="1"/>
  <c r="Z522" i="1"/>
  <c r="Y522" i="1"/>
  <c r="BP521" i="1"/>
  <c r="BO521" i="1"/>
  <c r="BM521" i="1"/>
  <c r="Y521" i="1"/>
  <c r="BN521" i="1" s="1"/>
  <c r="X519" i="1"/>
  <c r="Y518" i="1"/>
  <c r="X518" i="1"/>
  <c r="BP517" i="1"/>
  <c r="BO517" i="1"/>
  <c r="BM517" i="1"/>
  <c r="Z517" i="1"/>
  <c r="Y517" i="1"/>
  <c r="BN517" i="1" s="1"/>
  <c r="BO516" i="1"/>
  <c r="BM516" i="1"/>
  <c r="Z516" i="1"/>
  <c r="Y516" i="1"/>
  <c r="BP516" i="1" s="1"/>
  <c r="BO515" i="1"/>
  <c r="BM515" i="1"/>
  <c r="Y515" i="1"/>
  <c r="AC567" i="1" s="1"/>
  <c r="Y511" i="1"/>
  <c r="X511" i="1"/>
  <c r="Z510" i="1"/>
  <c r="X510" i="1"/>
  <c r="BP509" i="1"/>
  <c r="BO509" i="1"/>
  <c r="BN509" i="1"/>
  <c r="BM509" i="1"/>
  <c r="Z509" i="1"/>
  <c r="Y509" i="1"/>
  <c r="P509" i="1"/>
  <c r="BP508" i="1"/>
  <c r="BO508" i="1"/>
  <c r="BN508" i="1"/>
  <c r="BM508" i="1"/>
  <c r="Z508" i="1"/>
  <c r="Y508" i="1"/>
  <c r="Y510" i="1" s="1"/>
  <c r="P508" i="1"/>
  <c r="Y506" i="1"/>
  <c r="X506" i="1"/>
  <c r="Y505" i="1"/>
  <c r="X505" i="1"/>
  <c r="BO504" i="1"/>
  <c r="BN504" i="1"/>
  <c r="BM504" i="1"/>
  <c r="Y504" i="1"/>
  <c r="BP504" i="1" s="1"/>
  <c r="P504" i="1"/>
  <c r="BP503" i="1"/>
  <c r="BO503" i="1"/>
  <c r="BM503" i="1"/>
  <c r="Y503" i="1"/>
  <c r="BN503" i="1" s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Y498" i="1"/>
  <c r="Z498" i="1" s="1"/>
  <c r="P498" i="1"/>
  <c r="BO497" i="1"/>
  <c r="BM497" i="1"/>
  <c r="Y497" i="1"/>
  <c r="BP497" i="1" s="1"/>
  <c r="P497" i="1"/>
  <c r="BO496" i="1"/>
  <c r="BN496" i="1"/>
  <c r="BM496" i="1"/>
  <c r="Y496" i="1"/>
  <c r="BP496" i="1" s="1"/>
  <c r="P496" i="1"/>
  <c r="BP495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Z493" i="1"/>
  <c r="Y493" i="1"/>
  <c r="BP493" i="1" s="1"/>
  <c r="P493" i="1"/>
  <c r="BP492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Y500" i="1" s="1"/>
  <c r="P490" i="1"/>
  <c r="X488" i="1"/>
  <c r="X487" i="1"/>
  <c r="BO486" i="1"/>
  <c r="BM486" i="1"/>
  <c r="Y486" i="1"/>
  <c r="BP486" i="1" s="1"/>
  <c r="P486" i="1"/>
  <c r="BO485" i="1"/>
  <c r="BN485" i="1"/>
  <c r="BM485" i="1"/>
  <c r="Z485" i="1"/>
  <c r="Y485" i="1"/>
  <c r="BP485" i="1" s="1"/>
  <c r="P485" i="1"/>
  <c r="BP484" i="1"/>
  <c r="BO484" i="1"/>
  <c r="BM484" i="1"/>
  <c r="Y484" i="1"/>
  <c r="Y488" i="1" s="1"/>
  <c r="P484" i="1"/>
  <c r="X482" i="1"/>
  <c r="X481" i="1"/>
  <c r="BP480" i="1"/>
  <c r="BO480" i="1"/>
  <c r="BN480" i="1"/>
  <c r="BM480" i="1"/>
  <c r="Y480" i="1"/>
  <c r="Z480" i="1" s="1"/>
  <c r="P480" i="1"/>
  <c r="BP479" i="1"/>
  <c r="BO479" i="1"/>
  <c r="BM479" i="1"/>
  <c r="Y479" i="1"/>
  <c r="BN479" i="1" s="1"/>
  <c r="P479" i="1"/>
  <c r="BO478" i="1"/>
  <c r="BM478" i="1"/>
  <c r="Y478" i="1"/>
  <c r="BP478" i="1" s="1"/>
  <c r="P478" i="1"/>
  <c r="BO477" i="1"/>
  <c r="BN477" i="1"/>
  <c r="BM477" i="1"/>
  <c r="Z477" i="1"/>
  <c r="Y477" i="1"/>
  <c r="BP477" i="1" s="1"/>
  <c r="P477" i="1"/>
  <c r="BP476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Z473" i="1"/>
  <c r="Y473" i="1"/>
  <c r="BP473" i="1" s="1"/>
  <c r="P473" i="1"/>
  <c r="BP472" i="1"/>
  <c r="BO472" i="1"/>
  <c r="BM472" i="1"/>
  <c r="Z472" i="1"/>
  <c r="Y472" i="1"/>
  <c r="BN472" i="1" s="1"/>
  <c r="P472" i="1"/>
  <c r="BO471" i="1"/>
  <c r="BM471" i="1"/>
  <c r="Z471" i="1"/>
  <c r="Y471" i="1"/>
  <c r="BP471" i="1" s="1"/>
  <c r="P471" i="1"/>
  <c r="BO470" i="1"/>
  <c r="BM470" i="1"/>
  <c r="Y470" i="1"/>
  <c r="BP470" i="1" s="1"/>
  <c r="P470" i="1"/>
  <c r="BO469" i="1"/>
  <c r="BN469" i="1"/>
  <c r="BM469" i="1"/>
  <c r="Y469" i="1"/>
  <c r="BP469" i="1" s="1"/>
  <c r="P469" i="1"/>
  <c r="BO468" i="1"/>
  <c r="BN468" i="1"/>
  <c r="BM468" i="1"/>
  <c r="Z468" i="1"/>
  <c r="Y468" i="1"/>
  <c r="BP468" i="1" s="1"/>
  <c r="P468" i="1"/>
  <c r="BO467" i="1"/>
  <c r="BM467" i="1"/>
  <c r="Y467" i="1"/>
  <c r="BP467" i="1" s="1"/>
  <c r="P467" i="1"/>
  <c r="BO466" i="1"/>
  <c r="BN466" i="1"/>
  <c r="BM466" i="1"/>
  <c r="Z466" i="1"/>
  <c r="Y466" i="1"/>
  <c r="Y482" i="1" s="1"/>
  <c r="P466" i="1"/>
  <c r="BP465" i="1"/>
  <c r="BO465" i="1"/>
  <c r="BN465" i="1"/>
  <c r="BM465" i="1"/>
  <c r="Z465" i="1"/>
  <c r="Y465" i="1"/>
  <c r="AB567" i="1" s="1"/>
  <c r="P465" i="1"/>
  <c r="X461" i="1"/>
  <c r="X460" i="1"/>
  <c r="BO459" i="1"/>
  <c r="BN459" i="1"/>
  <c r="BM459" i="1"/>
  <c r="Y459" i="1"/>
  <c r="Y461" i="1" s="1"/>
  <c r="P459" i="1"/>
  <c r="X457" i="1"/>
  <c r="Y456" i="1"/>
  <c r="X456" i="1"/>
  <c r="BO455" i="1"/>
  <c r="BM455" i="1"/>
  <c r="Y455" i="1"/>
  <c r="BP455" i="1" s="1"/>
  <c r="P455" i="1"/>
  <c r="Y452" i="1"/>
  <c r="X452" i="1"/>
  <c r="Y451" i="1"/>
  <c r="X451" i="1"/>
  <c r="BP450" i="1"/>
  <c r="BO450" i="1"/>
  <c r="BN450" i="1"/>
  <c r="BM450" i="1"/>
  <c r="Z450" i="1"/>
  <c r="Y450" i="1"/>
  <c r="P450" i="1"/>
  <c r="BP449" i="1"/>
  <c r="BO449" i="1"/>
  <c r="BM449" i="1"/>
  <c r="Y449" i="1"/>
  <c r="BN449" i="1" s="1"/>
  <c r="P449" i="1"/>
  <c r="X446" i="1"/>
  <c r="X445" i="1"/>
  <c r="BP444" i="1"/>
  <c r="BO444" i="1"/>
  <c r="BN444" i="1"/>
  <c r="BM444" i="1"/>
  <c r="Y444" i="1"/>
  <c r="Z444" i="1" s="1"/>
  <c r="P444" i="1"/>
  <c r="BP443" i="1"/>
  <c r="BO443" i="1"/>
  <c r="BM443" i="1"/>
  <c r="Y443" i="1"/>
  <c r="BN443" i="1" s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X439" i="1"/>
  <c r="X438" i="1"/>
  <c r="BP437" i="1"/>
  <c r="BO437" i="1"/>
  <c r="BN437" i="1"/>
  <c r="BM437" i="1"/>
  <c r="Z437" i="1"/>
  <c r="Y437" i="1"/>
  <c r="P437" i="1"/>
  <c r="BP436" i="1"/>
  <c r="BO436" i="1"/>
  <c r="BN436" i="1"/>
  <c r="BM436" i="1"/>
  <c r="Y436" i="1"/>
  <c r="Y438" i="1" s="1"/>
  <c r="P436" i="1"/>
  <c r="Y433" i="1"/>
  <c r="X433" i="1"/>
  <c r="X432" i="1"/>
  <c r="BO431" i="1"/>
  <c r="BN431" i="1"/>
  <c r="BM431" i="1"/>
  <c r="Z431" i="1"/>
  <c r="Y431" i="1"/>
  <c r="BP431" i="1" s="1"/>
  <c r="P431" i="1"/>
  <c r="BP430" i="1"/>
  <c r="BO430" i="1"/>
  <c r="BM430" i="1"/>
  <c r="Z430" i="1"/>
  <c r="Z432" i="1" s="1"/>
  <c r="Y430" i="1"/>
  <c r="Y432" i="1" s="1"/>
  <c r="P430" i="1"/>
  <c r="X428" i="1"/>
  <c r="X427" i="1"/>
  <c r="BO426" i="1"/>
  <c r="BM426" i="1"/>
  <c r="Y426" i="1"/>
  <c r="BP426" i="1" s="1"/>
  <c r="P426" i="1"/>
  <c r="BO425" i="1"/>
  <c r="BN425" i="1"/>
  <c r="BM425" i="1"/>
  <c r="Z425" i="1"/>
  <c r="Y425" i="1"/>
  <c r="BP425" i="1" s="1"/>
  <c r="P425" i="1"/>
  <c r="BP424" i="1"/>
  <c r="BO424" i="1"/>
  <c r="BN424" i="1"/>
  <c r="BM424" i="1"/>
  <c r="Y424" i="1"/>
  <c r="Z424" i="1" s="1"/>
  <c r="P424" i="1"/>
  <c r="BO423" i="1"/>
  <c r="BN423" i="1"/>
  <c r="BM423" i="1"/>
  <c r="Z423" i="1"/>
  <c r="Y423" i="1"/>
  <c r="BP423" i="1" s="1"/>
  <c r="P423" i="1"/>
  <c r="BP422" i="1"/>
  <c r="BO422" i="1"/>
  <c r="BM422" i="1"/>
  <c r="Z422" i="1"/>
  <c r="Y422" i="1"/>
  <c r="BN422" i="1" s="1"/>
  <c r="P422" i="1"/>
  <c r="BP421" i="1"/>
  <c r="BO421" i="1"/>
  <c r="BN421" i="1"/>
  <c r="BM421" i="1"/>
  <c r="Y421" i="1"/>
  <c r="Z421" i="1" s="1"/>
  <c r="P421" i="1"/>
  <c r="BP420" i="1"/>
  <c r="BO420" i="1"/>
  <c r="BN420" i="1"/>
  <c r="BM420" i="1"/>
  <c r="Z420" i="1"/>
  <c r="Y420" i="1"/>
  <c r="P420" i="1"/>
  <c r="BP419" i="1"/>
  <c r="BO419" i="1"/>
  <c r="BM419" i="1"/>
  <c r="Y419" i="1"/>
  <c r="BN419" i="1" s="1"/>
  <c r="P419" i="1"/>
  <c r="BP418" i="1"/>
  <c r="BO418" i="1"/>
  <c r="BM418" i="1"/>
  <c r="Y418" i="1"/>
  <c r="BN418" i="1" s="1"/>
  <c r="P418" i="1"/>
  <c r="BO417" i="1"/>
  <c r="BM417" i="1"/>
  <c r="Y417" i="1"/>
  <c r="Y427" i="1" s="1"/>
  <c r="P417" i="1"/>
  <c r="Y413" i="1"/>
  <c r="X413" i="1"/>
  <c r="Y412" i="1"/>
  <c r="X412" i="1"/>
  <c r="BP411" i="1"/>
  <c r="BO411" i="1"/>
  <c r="BN411" i="1"/>
  <c r="BM411" i="1"/>
  <c r="Y411" i="1"/>
  <c r="Z411" i="1" s="1"/>
  <c r="Z412" i="1" s="1"/>
  <c r="P411" i="1"/>
  <c r="X409" i="1"/>
  <c r="Y408" i="1"/>
  <c r="X408" i="1"/>
  <c r="BO407" i="1"/>
  <c r="BN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N405" i="1"/>
  <c r="BM405" i="1"/>
  <c r="Z405" i="1"/>
  <c r="Y405" i="1"/>
  <c r="BP405" i="1" s="1"/>
  <c r="P405" i="1"/>
  <c r="BP404" i="1"/>
  <c r="BO404" i="1"/>
  <c r="BM404" i="1"/>
  <c r="Z404" i="1"/>
  <c r="Y404" i="1"/>
  <c r="Y409" i="1" s="1"/>
  <c r="P404" i="1"/>
  <c r="X402" i="1"/>
  <c r="X401" i="1"/>
  <c r="BO400" i="1"/>
  <c r="BM400" i="1"/>
  <c r="Y400" i="1"/>
  <c r="Y401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Z395" i="1"/>
  <c r="Y395" i="1"/>
  <c r="BP395" i="1" s="1"/>
  <c r="P395" i="1"/>
  <c r="BO394" i="1"/>
  <c r="BN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X389" i="1"/>
  <c r="Z388" i="1"/>
  <c r="X388" i="1"/>
  <c r="BP387" i="1"/>
  <c r="BO387" i="1"/>
  <c r="BN387" i="1"/>
  <c r="BM387" i="1"/>
  <c r="Z387" i="1"/>
  <c r="Y387" i="1"/>
  <c r="Y389" i="1" s="1"/>
  <c r="P387" i="1"/>
  <c r="X385" i="1"/>
  <c r="X384" i="1"/>
  <c r="BO383" i="1"/>
  <c r="BM383" i="1"/>
  <c r="Y383" i="1"/>
  <c r="BP383" i="1" s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Y380" i="1" s="1"/>
  <c r="P377" i="1"/>
  <c r="X375" i="1"/>
  <c r="X374" i="1"/>
  <c r="BP373" i="1"/>
  <c r="BO373" i="1"/>
  <c r="BN373" i="1"/>
  <c r="BM373" i="1"/>
  <c r="Z373" i="1"/>
  <c r="Y373" i="1"/>
  <c r="P373" i="1"/>
  <c r="BP372" i="1"/>
  <c r="BO372" i="1"/>
  <c r="BM372" i="1"/>
  <c r="Y372" i="1"/>
  <c r="BN372" i="1" s="1"/>
  <c r="P372" i="1"/>
  <c r="BP371" i="1"/>
  <c r="BO371" i="1"/>
  <c r="BM371" i="1"/>
  <c r="Y371" i="1"/>
  <c r="BN371" i="1" s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P368" i="1"/>
  <c r="BO368" i="1"/>
  <c r="BM368" i="1"/>
  <c r="Y368" i="1"/>
  <c r="BN368" i="1" s="1"/>
  <c r="P368" i="1"/>
  <c r="BO367" i="1"/>
  <c r="BM367" i="1"/>
  <c r="Y367" i="1"/>
  <c r="Y374" i="1" s="1"/>
  <c r="P367" i="1"/>
  <c r="X363" i="1"/>
  <c r="X362" i="1"/>
  <c r="BP361" i="1"/>
  <c r="BO361" i="1"/>
  <c r="BM361" i="1"/>
  <c r="Y361" i="1"/>
  <c r="BN361" i="1" s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Y357" i="1"/>
  <c r="X357" i="1"/>
  <c r="X356" i="1"/>
  <c r="BP355" i="1"/>
  <c r="BO355" i="1"/>
  <c r="BN355" i="1"/>
  <c r="BM355" i="1"/>
  <c r="Z355" i="1"/>
  <c r="Z356" i="1" s="1"/>
  <c r="Y355" i="1"/>
  <c r="Y356" i="1" s="1"/>
  <c r="P355" i="1"/>
  <c r="Y352" i="1"/>
  <c r="X352" i="1"/>
  <c r="Y351" i="1"/>
  <c r="X351" i="1"/>
  <c r="BP350" i="1"/>
  <c r="BO350" i="1"/>
  <c r="BN350" i="1"/>
  <c r="BM350" i="1"/>
  <c r="Z350" i="1"/>
  <c r="Y350" i="1"/>
  <c r="P350" i="1"/>
  <c r="BO349" i="1"/>
  <c r="BN349" i="1"/>
  <c r="BM349" i="1"/>
  <c r="Z349" i="1"/>
  <c r="Y349" i="1"/>
  <c r="BP349" i="1" s="1"/>
  <c r="P349" i="1"/>
  <c r="BP348" i="1"/>
  <c r="BO348" i="1"/>
  <c r="BN348" i="1"/>
  <c r="BM348" i="1"/>
  <c r="Z348" i="1"/>
  <c r="Z351" i="1" s="1"/>
  <c r="Y348" i="1"/>
  <c r="P348" i="1"/>
  <c r="X346" i="1"/>
  <c r="X345" i="1"/>
  <c r="BO344" i="1"/>
  <c r="BM344" i="1"/>
  <c r="Y344" i="1"/>
  <c r="BP344" i="1" s="1"/>
  <c r="P344" i="1"/>
  <c r="BO343" i="1"/>
  <c r="BN343" i="1"/>
  <c r="BM343" i="1"/>
  <c r="Y343" i="1"/>
  <c r="BP343" i="1" s="1"/>
  <c r="P343" i="1"/>
  <c r="BP342" i="1"/>
  <c r="BO342" i="1"/>
  <c r="BN342" i="1"/>
  <c r="BM342" i="1"/>
  <c r="Z342" i="1"/>
  <c r="Y342" i="1"/>
  <c r="BO341" i="1"/>
  <c r="BM341" i="1"/>
  <c r="Y341" i="1"/>
  <c r="Y345" i="1" s="1"/>
  <c r="X339" i="1"/>
  <c r="Y338" i="1"/>
  <c r="X338" i="1"/>
  <c r="BO337" i="1"/>
  <c r="BM337" i="1"/>
  <c r="Y337" i="1"/>
  <c r="BP337" i="1" s="1"/>
  <c r="P337" i="1"/>
  <c r="BO336" i="1"/>
  <c r="BM336" i="1"/>
  <c r="Y336" i="1"/>
  <c r="BP336" i="1" s="1"/>
  <c r="P336" i="1"/>
  <c r="BP335" i="1"/>
  <c r="BO335" i="1"/>
  <c r="BM335" i="1"/>
  <c r="Z335" i="1"/>
  <c r="Y335" i="1"/>
  <c r="Y339" i="1" s="1"/>
  <c r="P335" i="1"/>
  <c r="X333" i="1"/>
  <c r="X332" i="1"/>
  <c r="BP331" i="1"/>
  <c r="BO331" i="1"/>
  <c r="BM331" i="1"/>
  <c r="Y331" i="1"/>
  <c r="BN331" i="1" s="1"/>
  <c r="P331" i="1"/>
  <c r="BO330" i="1"/>
  <c r="BM330" i="1"/>
  <c r="Y330" i="1"/>
  <c r="BP330" i="1" s="1"/>
  <c r="P330" i="1"/>
  <c r="BP329" i="1"/>
  <c r="BO329" i="1"/>
  <c r="BM329" i="1"/>
  <c r="Y329" i="1"/>
  <c r="BN329" i="1" s="1"/>
  <c r="P329" i="1"/>
  <c r="BO328" i="1"/>
  <c r="BM328" i="1"/>
  <c r="Y328" i="1"/>
  <c r="BP328" i="1" s="1"/>
  <c r="P328" i="1"/>
  <c r="BP327" i="1"/>
  <c r="BO327" i="1"/>
  <c r="BM327" i="1"/>
  <c r="Z327" i="1"/>
  <c r="Y327" i="1"/>
  <c r="BN327" i="1" s="1"/>
  <c r="P327" i="1"/>
  <c r="X325" i="1"/>
  <c r="X324" i="1"/>
  <c r="BP323" i="1"/>
  <c r="BO323" i="1"/>
  <c r="BM323" i="1"/>
  <c r="Y323" i="1"/>
  <c r="BN323" i="1" s="1"/>
  <c r="P323" i="1"/>
  <c r="BO322" i="1"/>
  <c r="BM322" i="1"/>
  <c r="Y322" i="1"/>
  <c r="BP322" i="1" s="1"/>
  <c r="P322" i="1"/>
  <c r="BP321" i="1"/>
  <c r="BO321" i="1"/>
  <c r="BM321" i="1"/>
  <c r="Y321" i="1"/>
  <c r="BN321" i="1" s="1"/>
  <c r="P321" i="1"/>
  <c r="BO320" i="1"/>
  <c r="BM320" i="1"/>
  <c r="Y320" i="1"/>
  <c r="BP320" i="1" s="1"/>
  <c r="P320" i="1"/>
  <c r="X318" i="1"/>
  <c r="X317" i="1"/>
  <c r="BP316" i="1"/>
  <c r="BO316" i="1"/>
  <c r="BN316" i="1"/>
  <c r="BM316" i="1"/>
  <c r="Z316" i="1"/>
  <c r="Y316" i="1"/>
  <c r="P316" i="1"/>
  <c r="BP315" i="1"/>
  <c r="BO315" i="1"/>
  <c r="BM315" i="1"/>
  <c r="Y315" i="1"/>
  <c r="BN315" i="1" s="1"/>
  <c r="P315" i="1"/>
  <c r="BO314" i="1"/>
  <c r="BM314" i="1"/>
  <c r="Y314" i="1"/>
  <c r="Y318" i="1" s="1"/>
  <c r="P314" i="1"/>
  <c r="BP313" i="1"/>
  <c r="BO313" i="1"/>
  <c r="BM313" i="1"/>
  <c r="Y313" i="1"/>
  <c r="BN313" i="1" s="1"/>
  <c r="P313" i="1"/>
  <c r="BO312" i="1"/>
  <c r="BM312" i="1"/>
  <c r="Y312" i="1"/>
  <c r="BP312" i="1" s="1"/>
  <c r="P312" i="1"/>
  <c r="BP311" i="1"/>
  <c r="BO311" i="1"/>
  <c r="BM311" i="1"/>
  <c r="Z311" i="1"/>
  <c r="Y311" i="1"/>
  <c r="BN311" i="1" s="1"/>
  <c r="P311" i="1"/>
  <c r="Y308" i="1"/>
  <c r="X308" i="1"/>
  <c r="X307" i="1"/>
  <c r="BP306" i="1"/>
  <c r="BO306" i="1"/>
  <c r="BM306" i="1"/>
  <c r="Y306" i="1"/>
  <c r="BN306" i="1" s="1"/>
  <c r="P306" i="1"/>
  <c r="X303" i="1"/>
  <c r="X302" i="1"/>
  <c r="BP301" i="1"/>
  <c r="BO301" i="1"/>
  <c r="BN301" i="1"/>
  <c r="BM301" i="1"/>
  <c r="Y301" i="1"/>
  <c r="Y303" i="1" s="1"/>
  <c r="P301" i="1"/>
  <c r="BP300" i="1"/>
  <c r="BO300" i="1"/>
  <c r="BM300" i="1"/>
  <c r="Y300" i="1"/>
  <c r="BN300" i="1" s="1"/>
  <c r="P300" i="1"/>
  <c r="Y297" i="1"/>
  <c r="X297" i="1"/>
  <c r="Z296" i="1"/>
  <c r="X296" i="1"/>
  <c r="BP295" i="1"/>
  <c r="BO295" i="1"/>
  <c r="BN295" i="1"/>
  <c r="BM295" i="1"/>
  <c r="Z295" i="1"/>
  <c r="Y295" i="1"/>
  <c r="Y296" i="1" s="1"/>
  <c r="P295" i="1"/>
  <c r="X292" i="1"/>
  <c r="X291" i="1"/>
  <c r="BO290" i="1"/>
  <c r="BM290" i="1"/>
  <c r="Y290" i="1"/>
  <c r="Y291" i="1" s="1"/>
  <c r="P290" i="1"/>
  <c r="X288" i="1"/>
  <c r="Z287" i="1"/>
  <c r="Y287" i="1"/>
  <c r="X287" i="1"/>
  <c r="BP286" i="1"/>
  <c r="BO286" i="1"/>
  <c r="BN286" i="1"/>
  <c r="BM286" i="1"/>
  <c r="Z286" i="1"/>
  <c r="Y286" i="1"/>
  <c r="Y288" i="1" s="1"/>
  <c r="P286" i="1"/>
  <c r="X283" i="1"/>
  <c r="X282" i="1"/>
  <c r="BO281" i="1"/>
  <c r="BM281" i="1"/>
  <c r="Y281" i="1"/>
  <c r="BP281" i="1" s="1"/>
  <c r="P281" i="1"/>
  <c r="BP280" i="1"/>
  <c r="BO280" i="1"/>
  <c r="BM280" i="1"/>
  <c r="Y280" i="1"/>
  <c r="BN280" i="1" s="1"/>
  <c r="P280" i="1"/>
  <c r="BO279" i="1"/>
  <c r="BM279" i="1"/>
  <c r="Y279" i="1"/>
  <c r="BP279" i="1" s="1"/>
  <c r="P279" i="1"/>
  <c r="BP278" i="1"/>
  <c r="BO278" i="1"/>
  <c r="BM278" i="1"/>
  <c r="Z278" i="1"/>
  <c r="Y278" i="1"/>
  <c r="Y283" i="1" s="1"/>
  <c r="P278" i="1"/>
  <c r="X275" i="1"/>
  <c r="X274" i="1"/>
  <c r="BP273" i="1"/>
  <c r="BO273" i="1"/>
  <c r="BM273" i="1"/>
  <c r="Y273" i="1"/>
  <c r="BN273" i="1" s="1"/>
  <c r="BO272" i="1"/>
  <c r="BM272" i="1"/>
  <c r="Y272" i="1"/>
  <c r="BN272" i="1" s="1"/>
  <c r="P272" i="1"/>
  <c r="BP271" i="1"/>
  <c r="BO271" i="1"/>
  <c r="BN271" i="1"/>
  <c r="BM271" i="1"/>
  <c r="Z271" i="1"/>
  <c r="Y271" i="1"/>
  <c r="P271" i="1"/>
  <c r="BP270" i="1"/>
  <c r="BO270" i="1"/>
  <c r="BM270" i="1"/>
  <c r="Y270" i="1"/>
  <c r="BN270" i="1" s="1"/>
  <c r="P270" i="1"/>
  <c r="X267" i="1"/>
  <c r="X266" i="1"/>
  <c r="BP265" i="1"/>
  <c r="BO265" i="1"/>
  <c r="BN265" i="1"/>
  <c r="BM265" i="1"/>
  <c r="Y265" i="1"/>
  <c r="Z265" i="1" s="1"/>
  <c r="P265" i="1"/>
  <c r="BP264" i="1"/>
  <c r="BO264" i="1"/>
  <c r="BM264" i="1"/>
  <c r="Y264" i="1"/>
  <c r="BN264" i="1" s="1"/>
  <c r="P264" i="1"/>
  <c r="BO263" i="1"/>
  <c r="BM263" i="1"/>
  <c r="Y263" i="1"/>
  <c r="BN263" i="1" s="1"/>
  <c r="P263" i="1"/>
  <c r="BP262" i="1"/>
  <c r="BO262" i="1"/>
  <c r="BN262" i="1"/>
  <c r="BM262" i="1"/>
  <c r="Z262" i="1"/>
  <c r="Y262" i="1"/>
  <c r="P262" i="1"/>
  <c r="BP261" i="1"/>
  <c r="BO261" i="1"/>
  <c r="BM261" i="1"/>
  <c r="Y261" i="1"/>
  <c r="BN261" i="1" s="1"/>
  <c r="P261" i="1"/>
  <c r="BO260" i="1"/>
  <c r="BM260" i="1"/>
  <c r="Y260" i="1"/>
  <c r="Y267" i="1" s="1"/>
  <c r="P260" i="1"/>
  <c r="Y257" i="1"/>
  <c r="X257" i="1"/>
  <c r="X256" i="1"/>
  <c r="BP255" i="1"/>
  <c r="BO255" i="1"/>
  <c r="BM255" i="1"/>
  <c r="Y255" i="1"/>
  <c r="BN255" i="1" s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O251" i="1"/>
  <c r="BM251" i="1"/>
  <c r="Y251" i="1"/>
  <c r="BP251" i="1" s="1"/>
  <c r="X249" i="1"/>
  <c r="Y248" i="1"/>
  <c r="X248" i="1"/>
  <c r="BP247" i="1"/>
  <c r="BO247" i="1"/>
  <c r="BM247" i="1"/>
  <c r="Y247" i="1"/>
  <c r="Y249" i="1" s="1"/>
  <c r="X245" i="1"/>
  <c r="X244" i="1"/>
  <c r="BP243" i="1"/>
  <c r="BO243" i="1"/>
  <c r="BN243" i="1"/>
  <c r="BM243" i="1"/>
  <c r="Z243" i="1"/>
  <c r="Y243" i="1"/>
  <c r="P243" i="1"/>
  <c r="BP242" i="1"/>
  <c r="BO242" i="1"/>
  <c r="BN242" i="1"/>
  <c r="BM242" i="1"/>
  <c r="Y242" i="1"/>
  <c r="Y244" i="1" s="1"/>
  <c r="P242" i="1"/>
  <c r="X240" i="1"/>
  <c r="X239" i="1"/>
  <c r="BO238" i="1"/>
  <c r="BN238" i="1"/>
  <c r="BM238" i="1"/>
  <c r="Z238" i="1"/>
  <c r="Y238" i="1"/>
  <c r="BP238" i="1" s="1"/>
  <c r="P238" i="1"/>
  <c r="BP237" i="1"/>
  <c r="BO237" i="1"/>
  <c r="BN237" i="1"/>
  <c r="BM237" i="1"/>
  <c r="Z237" i="1"/>
  <c r="Y237" i="1"/>
  <c r="P237" i="1"/>
  <c r="BP236" i="1"/>
  <c r="BO236" i="1"/>
  <c r="BN236" i="1"/>
  <c r="BM236" i="1"/>
  <c r="Z236" i="1"/>
  <c r="Y236" i="1"/>
  <c r="P236" i="1"/>
  <c r="BP235" i="1"/>
  <c r="BO235" i="1"/>
  <c r="BN235" i="1"/>
  <c r="BM235" i="1"/>
  <c r="Z235" i="1"/>
  <c r="Y235" i="1"/>
  <c r="P235" i="1"/>
  <c r="BP234" i="1"/>
  <c r="BO234" i="1"/>
  <c r="BN234" i="1"/>
  <c r="BM234" i="1"/>
  <c r="Y234" i="1"/>
  <c r="Z234" i="1" s="1"/>
  <c r="P234" i="1"/>
  <c r="BP233" i="1"/>
  <c r="BO233" i="1"/>
  <c r="BM233" i="1"/>
  <c r="Y233" i="1"/>
  <c r="BN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Y239" i="1" s="1"/>
  <c r="P231" i="1"/>
  <c r="X228" i="1"/>
  <c r="X227" i="1"/>
  <c r="BP226" i="1"/>
  <c r="BO226" i="1"/>
  <c r="BN226" i="1"/>
  <c r="BM226" i="1"/>
  <c r="Z226" i="1"/>
  <c r="Y226" i="1"/>
  <c r="P226" i="1"/>
  <c r="BP225" i="1"/>
  <c r="BO225" i="1"/>
  <c r="BN225" i="1"/>
  <c r="BM225" i="1"/>
  <c r="Y225" i="1"/>
  <c r="Y227" i="1" s="1"/>
  <c r="P225" i="1"/>
  <c r="X223" i="1"/>
  <c r="X222" i="1"/>
  <c r="BO221" i="1"/>
  <c r="BN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Y217" i="1"/>
  <c r="Z217" i="1" s="1"/>
  <c r="P217" i="1"/>
  <c r="BP216" i="1"/>
  <c r="BO216" i="1"/>
  <c r="BM216" i="1"/>
  <c r="Y216" i="1"/>
  <c r="BN216" i="1" s="1"/>
  <c r="P216" i="1"/>
  <c r="BO215" i="1"/>
  <c r="BM215" i="1"/>
  <c r="Y215" i="1"/>
  <c r="BN215" i="1" s="1"/>
  <c r="P215" i="1"/>
  <c r="BP214" i="1"/>
  <c r="BO214" i="1"/>
  <c r="BN214" i="1"/>
  <c r="BM214" i="1"/>
  <c r="Z214" i="1"/>
  <c r="Y214" i="1"/>
  <c r="P214" i="1"/>
  <c r="BP213" i="1"/>
  <c r="BO213" i="1"/>
  <c r="BM213" i="1"/>
  <c r="Y213" i="1"/>
  <c r="Y222" i="1" s="1"/>
  <c r="P213" i="1"/>
  <c r="X211" i="1"/>
  <c r="X210" i="1"/>
  <c r="BP209" i="1"/>
  <c r="BO209" i="1"/>
  <c r="BN209" i="1"/>
  <c r="BM209" i="1"/>
  <c r="Y209" i="1"/>
  <c r="Z209" i="1" s="1"/>
  <c r="P209" i="1"/>
  <c r="BP208" i="1"/>
  <c r="BO208" i="1"/>
  <c r="BM208" i="1"/>
  <c r="Y208" i="1"/>
  <c r="BN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P205" i="1"/>
  <c r="BO205" i="1"/>
  <c r="BM205" i="1"/>
  <c r="Y205" i="1"/>
  <c r="BN205" i="1" s="1"/>
  <c r="P205" i="1"/>
  <c r="BO204" i="1"/>
  <c r="BM204" i="1"/>
  <c r="Y204" i="1"/>
  <c r="Y210" i="1" s="1"/>
  <c r="P204" i="1"/>
  <c r="BP203" i="1"/>
  <c r="BO203" i="1"/>
  <c r="BM203" i="1"/>
  <c r="Y203" i="1"/>
  <c r="BN203" i="1" s="1"/>
  <c r="P203" i="1"/>
  <c r="BO202" i="1"/>
  <c r="BM202" i="1"/>
  <c r="Y202" i="1"/>
  <c r="BP202" i="1" s="1"/>
  <c r="P202" i="1"/>
  <c r="Y200" i="1"/>
  <c r="X200" i="1"/>
  <c r="Y199" i="1"/>
  <c r="X199" i="1"/>
  <c r="BP198" i="1"/>
  <c r="BO198" i="1"/>
  <c r="BN198" i="1"/>
  <c r="BM198" i="1"/>
  <c r="Z198" i="1"/>
  <c r="Y198" i="1"/>
  <c r="P198" i="1"/>
  <c r="BP197" i="1"/>
  <c r="BO197" i="1"/>
  <c r="BM197" i="1"/>
  <c r="Y197" i="1"/>
  <c r="BN197" i="1" s="1"/>
  <c r="P197" i="1"/>
  <c r="X195" i="1"/>
  <c r="Y194" i="1"/>
  <c r="X194" i="1"/>
  <c r="BP193" i="1"/>
  <c r="BO193" i="1"/>
  <c r="BN193" i="1"/>
  <c r="BM193" i="1"/>
  <c r="Y193" i="1"/>
  <c r="Y195" i="1" s="1"/>
  <c r="P193" i="1"/>
  <c r="BP192" i="1"/>
  <c r="BO192" i="1"/>
  <c r="BM192" i="1"/>
  <c r="Y192" i="1"/>
  <c r="BN192" i="1" s="1"/>
  <c r="P192" i="1"/>
  <c r="Y189" i="1"/>
  <c r="X189" i="1"/>
  <c r="Z188" i="1"/>
  <c r="Y188" i="1"/>
  <c r="X188" i="1"/>
  <c r="BP187" i="1"/>
  <c r="BO187" i="1"/>
  <c r="BN187" i="1"/>
  <c r="BM187" i="1"/>
  <c r="Z187" i="1"/>
  <c r="Y187" i="1"/>
  <c r="X185" i="1"/>
  <c r="X184" i="1"/>
  <c r="BO183" i="1"/>
  <c r="BM183" i="1"/>
  <c r="Z183" i="1"/>
  <c r="Y183" i="1"/>
  <c r="BP183" i="1" s="1"/>
  <c r="BO182" i="1"/>
  <c r="BM182" i="1"/>
  <c r="Z182" i="1"/>
  <c r="Y182" i="1"/>
  <c r="BP182" i="1" s="1"/>
  <c r="BP181" i="1"/>
  <c r="BO181" i="1"/>
  <c r="BM181" i="1"/>
  <c r="Y181" i="1"/>
  <c r="BN181" i="1" s="1"/>
  <c r="X179" i="1"/>
  <c r="X178" i="1"/>
  <c r="BO177" i="1"/>
  <c r="BM177" i="1"/>
  <c r="Y177" i="1"/>
  <c r="BP177" i="1" s="1"/>
  <c r="P177" i="1"/>
  <c r="BP176" i="1"/>
  <c r="BO176" i="1"/>
  <c r="BN176" i="1"/>
  <c r="BM176" i="1"/>
  <c r="Y176" i="1"/>
  <c r="Z176" i="1" s="1"/>
  <c r="P176" i="1"/>
  <c r="BP175" i="1"/>
  <c r="BO175" i="1"/>
  <c r="BM175" i="1"/>
  <c r="Y175" i="1"/>
  <c r="BN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P172" i="1"/>
  <c r="BO172" i="1"/>
  <c r="BM172" i="1"/>
  <c r="Y172" i="1"/>
  <c r="BN172" i="1" s="1"/>
  <c r="P172" i="1"/>
  <c r="BO171" i="1"/>
  <c r="BM171" i="1"/>
  <c r="Y171" i="1"/>
  <c r="BP171" i="1" s="1"/>
  <c r="P171" i="1"/>
  <c r="BP170" i="1"/>
  <c r="BO170" i="1"/>
  <c r="BM170" i="1"/>
  <c r="Y170" i="1"/>
  <c r="BN170" i="1" s="1"/>
  <c r="P170" i="1"/>
  <c r="BO169" i="1"/>
  <c r="BM169" i="1"/>
  <c r="Y169" i="1"/>
  <c r="BP169" i="1" s="1"/>
  <c r="P169" i="1"/>
  <c r="Y167" i="1"/>
  <c r="X167" i="1"/>
  <c r="Z166" i="1"/>
  <c r="Y166" i="1"/>
  <c r="X166" i="1"/>
  <c r="BP165" i="1"/>
  <c r="BO165" i="1"/>
  <c r="BN165" i="1"/>
  <c r="BM165" i="1"/>
  <c r="Z165" i="1"/>
  <c r="Y165" i="1"/>
  <c r="I567" i="1" s="1"/>
  <c r="P165" i="1"/>
  <c r="X161" i="1"/>
  <c r="X160" i="1"/>
  <c r="BO159" i="1"/>
  <c r="BM159" i="1"/>
  <c r="Y159" i="1"/>
  <c r="Y160" i="1" s="1"/>
  <c r="P159" i="1"/>
  <c r="Y157" i="1"/>
  <c r="X157" i="1"/>
  <c r="Z156" i="1"/>
  <c r="Y156" i="1"/>
  <c r="X156" i="1"/>
  <c r="BP155" i="1"/>
  <c r="BO155" i="1"/>
  <c r="BN155" i="1"/>
  <c r="BM155" i="1"/>
  <c r="Z155" i="1"/>
  <c r="Y155" i="1"/>
  <c r="P155" i="1"/>
  <c r="BO154" i="1"/>
  <c r="BM154" i="1"/>
  <c r="Z154" i="1"/>
  <c r="Y154" i="1"/>
  <c r="BN154" i="1" s="1"/>
  <c r="P154" i="1"/>
  <c r="BP153" i="1"/>
  <c r="BO153" i="1"/>
  <c r="BN153" i="1"/>
  <c r="BM153" i="1"/>
  <c r="Z153" i="1"/>
  <c r="Y153" i="1"/>
  <c r="P153" i="1"/>
  <c r="X151" i="1"/>
  <c r="X150" i="1"/>
  <c r="BO149" i="1"/>
  <c r="BM149" i="1"/>
  <c r="Y149" i="1"/>
  <c r="Y150" i="1" s="1"/>
  <c r="P149" i="1"/>
  <c r="Y146" i="1"/>
  <c r="X146" i="1"/>
  <c r="Z145" i="1"/>
  <c r="Y145" i="1"/>
  <c r="X145" i="1"/>
  <c r="BP144" i="1"/>
  <c r="BO144" i="1"/>
  <c r="BN144" i="1"/>
  <c r="BM144" i="1"/>
  <c r="Z144" i="1"/>
  <c r="Y144" i="1"/>
  <c r="P144" i="1"/>
  <c r="BO143" i="1"/>
  <c r="BM143" i="1"/>
  <c r="Z143" i="1"/>
  <c r="Y143" i="1"/>
  <c r="BP143" i="1" s="1"/>
  <c r="P143" i="1"/>
  <c r="X141" i="1"/>
  <c r="Y140" i="1"/>
  <c r="X140" i="1"/>
  <c r="BP139" i="1"/>
  <c r="BO139" i="1"/>
  <c r="BM139" i="1"/>
  <c r="Y139" i="1"/>
  <c r="Y141" i="1" s="1"/>
  <c r="P139" i="1"/>
  <c r="BO138" i="1"/>
  <c r="BM138" i="1"/>
  <c r="Y138" i="1"/>
  <c r="BP138" i="1" s="1"/>
  <c r="P138" i="1"/>
  <c r="Y136" i="1"/>
  <c r="X136" i="1"/>
  <c r="Y135" i="1"/>
  <c r="X135" i="1"/>
  <c r="BP134" i="1"/>
  <c r="BO134" i="1"/>
  <c r="BN134" i="1"/>
  <c r="BM134" i="1"/>
  <c r="Z134" i="1"/>
  <c r="Y134" i="1"/>
  <c r="P134" i="1"/>
  <c r="BP133" i="1"/>
  <c r="BO133" i="1"/>
  <c r="BM133" i="1"/>
  <c r="Y133" i="1"/>
  <c r="BN133" i="1" s="1"/>
  <c r="P133" i="1"/>
  <c r="X130" i="1"/>
  <c r="Y129" i="1"/>
  <c r="X129" i="1"/>
  <c r="BP128" i="1"/>
  <c r="BO128" i="1"/>
  <c r="BN128" i="1"/>
  <c r="BM128" i="1"/>
  <c r="Y128" i="1"/>
  <c r="Y130" i="1" s="1"/>
  <c r="P128" i="1"/>
  <c r="BP127" i="1"/>
  <c r="BO127" i="1"/>
  <c r="BM127" i="1"/>
  <c r="Y127" i="1"/>
  <c r="BN127" i="1" s="1"/>
  <c r="P127" i="1"/>
  <c r="X125" i="1"/>
  <c r="X124" i="1"/>
  <c r="BP123" i="1"/>
  <c r="BO123" i="1"/>
  <c r="BN123" i="1"/>
  <c r="BM123" i="1"/>
  <c r="Z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Y120" i="1"/>
  <c r="Z120" i="1" s="1"/>
  <c r="P120" i="1"/>
  <c r="BP119" i="1"/>
  <c r="BO119" i="1"/>
  <c r="BM119" i="1"/>
  <c r="Y119" i="1"/>
  <c r="BN119" i="1" s="1"/>
  <c r="P119" i="1"/>
  <c r="BO118" i="1"/>
  <c r="BM118" i="1"/>
  <c r="Y118" i="1"/>
  <c r="Y125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Y112" i="1"/>
  <c r="Z112" i="1" s="1"/>
  <c r="P112" i="1"/>
  <c r="BP111" i="1"/>
  <c r="BO111" i="1"/>
  <c r="BM111" i="1"/>
  <c r="Y111" i="1"/>
  <c r="BN111" i="1" s="1"/>
  <c r="P111" i="1"/>
  <c r="X109" i="1"/>
  <c r="X108" i="1"/>
  <c r="BP107" i="1"/>
  <c r="BO107" i="1"/>
  <c r="BN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Y104" i="1"/>
  <c r="Y109" i="1" s="1"/>
  <c r="P104" i="1"/>
  <c r="X101" i="1"/>
  <c r="X100" i="1"/>
  <c r="BO99" i="1"/>
  <c r="BM99" i="1"/>
  <c r="Z99" i="1"/>
  <c r="Y99" i="1"/>
  <c r="BN99" i="1" s="1"/>
  <c r="P99" i="1"/>
  <c r="BP98" i="1"/>
  <c r="BO98" i="1"/>
  <c r="BN98" i="1"/>
  <c r="BM98" i="1"/>
  <c r="Z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Y95" i="1"/>
  <c r="Z95" i="1" s="1"/>
  <c r="P95" i="1"/>
  <c r="BP94" i="1"/>
  <c r="BO94" i="1"/>
  <c r="BM94" i="1"/>
  <c r="Y94" i="1"/>
  <c r="BN94" i="1" s="1"/>
  <c r="P94" i="1"/>
  <c r="BO93" i="1"/>
  <c r="BM93" i="1"/>
  <c r="Y93" i="1"/>
  <c r="BP93" i="1" s="1"/>
  <c r="BP92" i="1"/>
  <c r="BO92" i="1"/>
  <c r="BN92" i="1"/>
  <c r="BM92" i="1"/>
  <c r="Y92" i="1"/>
  <c r="Y100" i="1" s="1"/>
  <c r="P92" i="1"/>
  <c r="Y90" i="1"/>
  <c r="X90" i="1"/>
  <c r="X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Y89" i="1" s="1"/>
  <c r="P87" i="1"/>
  <c r="BP86" i="1"/>
  <c r="BO86" i="1"/>
  <c r="BN86" i="1"/>
  <c r="BM86" i="1"/>
  <c r="Z86" i="1"/>
  <c r="Z89" i="1" s="1"/>
  <c r="Y86" i="1"/>
  <c r="E567" i="1" s="1"/>
  <c r="P86" i="1"/>
  <c r="X83" i="1"/>
  <c r="X82" i="1"/>
  <c r="BP81" i="1"/>
  <c r="BO81" i="1"/>
  <c r="BN81" i="1"/>
  <c r="BM81" i="1"/>
  <c r="Z81" i="1"/>
  <c r="Y81" i="1"/>
  <c r="Y83" i="1" s="1"/>
  <c r="P81" i="1"/>
  <c r="BP80" i="1"/>
  <c r="BO80" i="1"/>
  <c r="BN80" i="1"/>
  <c r="BM80" i="1"/>
  <c r="Y80" i="1"/>
  <c r="Z80" i="1" s="1"/>
  <c r="Z82" i="1" s="1"/>
  <c r="P80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P72" i="1"/>
  <c r="BO72" i="1"/>
  <c r="BN72" i="1"/>
  <c r="BM72" i="1"/>
  <c r="Y72" i="1"/>
  <c r="Z72" i="1" s="1"/>
  <c r="P72" i="1"/>
  <c r="BO71" i="1"/>
  <c r="BM71" i="1"/>
  <c r="Z71" i="1"/>
  <c r="Y71" i="1"/>
  <c r="BN71" i="1" s="1"/>
  <c r="P71" i="1"/>
  <c r="Y69" i="1"/>
  <c r="X69" i="1"/>
  <c r="Y68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X56" i="1"/>
  <c r="Y55" i="1"/>
  <c r="X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N50" i="1" s="1"/>
  <c r="P50" i="1"/>
  <c r="BO49" i="1"/>
  <c r="BN49" i="1"/>
  <c r="BM49" i="1"/>
  <c r="Z49" i="1"/>
  <c r="Y49" i="1"/>
  <c r="D567" i="1" s="1"/>
  <c r="P49" i="1"/>
  <c r="Y46" i="1"/>
  <c r="X46" i="1"/>
  <c r="Z45" i="1"/>
  <c r="Y45" i="1"/>
  <c r="X45" i="1"/>
  <c r="BO44" i="1"/>
  <c r="BM44" i="1"/>
  <c r="Z44" i="1"/>
  <c r="Y44" i="1"/>
  <c r="BP44" i="1" s="1"/>
  <c r="P44" i="1"/>
  <c r="X42" i="1"/>
  <c r="X41" i="1"/>
  <c r="BP40" i="1"/>
  <c r="BO40" i="1"/>
  <c r="BM40" i="1"/>
  <c r="Y40" i="1"/>
  <c r="BN40" i="1" s="1"/>
  <c r="P40" i="1"/>
  <c r="BO39" i="1"/>
  <c r="BM39" i="1"/>
  <c r="Y39" i="1"/>
  <c r="BP39" i="1" s="1"/>
  <c r="P39" i="1"/>
  <c r="BO38" i="1"/>
  <c r="BM38" i="1"/>
  <c r="Y38" i="1"/>
  <c r="Y41" i="1" s="1"/>
  <c r="P38" i="1"/>
  <c r="BP37" i="1"/>
  <c r="BO37" i="1"/>
  <c r="BN37" i="1"/>
  <c r="BM37" i="1"/>
  <c r="Z37" i="1"/>
  <c r="Y37" i="1"/>
  <c r="C567" i="1" s="1"/>
  <c r="P37" i="1"/>
  <c r="X33" i="1"/>
  <c r="X32" i="1"/>
  <c r="BO31" i="1"/>
  <c r="BM31" i="1"/>
  <c r="Y31" i="1"/>
  <c r="Y33" i="1" s="1"/>
  <c r="P31" i="1"/>
  <c r="X29" i="1"/>
  <c r="X557" i="1" s="1"/>
  <c r="X28" i="1"/>
  <c r="X561" i="1" s="1"/>
  <c r="BP27" i="1"/>
  <c r="BO27" i="1"/>
  <c r="BM27" i="1"/>
  <c r="Y27" i="1"/>
  <c r="BN27" i="1" s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P24" i="1"/>
  <c r="BO24" i="1"/>
  <c r="BM24" i="1"/>
  <c r="Y24" i="1"/>
  <c r="BN24" i="1" s="1"/>
  <c r="P24" i="1"/>
  <c r="BO23" i="1"/>
  <c r="BM23" i="1"/>
  <c r="Y23" i="1"/>
  <c r="BP23" i="1" s="1"/>
  <c r="P23" i="1"/>
  <c r="BP22" i="1"/>
  <c r="BO22" i="1"/>
  <c r="X559" i="1" s="1"/>
  <c r="BM22" i="1"/>
  <c r="X558" i="1" s="1"/>
  <c r="Y22" i="1"/>
  <c r="B567" i="1" s="1"/>
  <c r="P22" i="1"/>
  <c r="H10" i="1"/>
  <c r="A9" i="1"/>
  <c r="F10" i="1" s="1"/>
  <c r="D7" i="1"/>
  <c r="Q6" i="1"/>
  <c r="P2" i="1"/>
  <c r="Z542" i="1" l="1"/>
  <c r="X560" i="1"/>
  <c r="BP38" i="1"/>
  <c r="Y62" i="1"/>
  <c r="Y115" i="1"/>
  <c r="Y161" i="1"/>
  <c r="Y179" i="1"/>
  <c r="Y184" i="1"/>
  <c r="Y228" i="1"/>
  <c r="Y245" i="1"/>
  <c r="Y375" i="1"/>
  <c r="Y439" i="1"/>
  <c r="J567" i="1"/>
  <c r="Z38" i="1"/>
  <c r="BN60" i="1"/>
  <c r="Y240" i="1"/>
  <c r="K567" i="1"/>
  <c r="Z23" i="1"/>
  <c r="BN52" i="1"/>
  <c r="Z171" i="1"/>
  <c r="Z26" i="1"/>
  <c r="BN38" i="1"/>
  <c r="Y101" i="1"/>
  <c r="Y223" i="1"/>
  <c r="Z22" i="1"/>
  <c r="Z40" i="1"/>
  <c r="Z139" i="1"/>
  <c r="Y151" i="1"/>
  <c r="Z170" i="1"/>
  <c r="Z181" i="1"/>
  <c r="Z184" i="1" s="1"/>
  <c r="Z203" i="1"/>
  <c r="Z247" i="1"/>
  <c r="Z248" i="1" s="1"/>
  <c r="Y274" i="1"/>
  <c r="Z280" i="1"/>
  <c r="Y292" i="1"/>
  <c r="Y307" i="1"/>
  <c r="Z313" i="1"/>
  <c r="Z321" i="1"/>
  <c r="Y324" i="1"/>
  <c r="Z329" i="1"/>
  <c r="Y332" i="1"/>
  <c r="Z337" i="1"/>
  <c r="Y346" i="1"/>
  <c r="Z382" i="1"/>
  <c r="Z384" i="1" s="1"/>
  <c r="Y402" i="1"/>
  <c r="Y428" i="1"/>
  <c r="Z474" i="1"/>
  <c r="Z490" i="1"/>
  <c r="BN516" i="1"/>
  <c r="BN538" i="1"/>
  <c r="BP541" i="1"/>
  <c r="BN550" i="1"/>
  <c r="L567" i="1"/>
  <c r="BN76" i="1"/>
  <c r="Y185" i="1"/>
  <c r="Y256" i="1"/>
  <c r="Y362" i="1"/>
  <c r="BN471" i="1"/>
  <c r="M567" i="1"/>
  <c r="BP49" i="1"/>
  <c r="Y28" i="1"/>
  <c r="Y63" i="1"/>
  <c r="BN22" i="1"/>
  <c r="Z92" i="1"/>
  <c r="Z104" i="1"/>
  <c r="Z108" i="1" s="1"/>
  <c r="Z128" i="1"/>
  <c r="BN139" i="1"/>
  <c r="Z193" i="1"/>
  <c r="Z225" i="1"/>
  <c r="Z227" i="1" s="1"/>
  <c r="Z242" i="1"/>
  <c r="Z244" i="1" s="1"/>
  <c r="BN247" i="1"/>
  <c r="Z301" i="1"/>
  <c r="BN337" i="1"/>
  <c r="Z372" i="1"/>
  <c r="BN382" i="1"/>
  <c r="Z419" i="1"/>
  <c r="Z436" i="1"/>
  <c r="Z438" i="1" s="1"/>
  <c r="Y457" i="1"/>
  <c r="BN474" i="1"/>
  <c r="BN490" i="1"/>
  <c r="Z496" i="1"/>
  <c r="Y499" i="1"/>
  <c r="Z504" i="1"/>
  <c r="Y526" i="1"/>
  <c r="BP538" i="1"/>
  <c r="Y542" i="1"/>
  <c r="BP550" i="1"/>
  <c r="O567" i="1"/>
  <c r="Y275" i="1"/>
  <c r="Y325" i="1"/>
  <c r="Y333" i="1"/>
  <c r="BN493" i="1"/>
  <c r="P567" i="1"/>
  <c r="Y29" i="1"/>
  <c r="Z343" i="1"/>
  <c r="Y363" i="1"/>
  <c r="BP382" i="1"/>
  <c r="Z407" i="1"/>
  <c r="Z408" i="1" s="1"/>
  <c r="BP490" i="1"/>
  <c r="Q567" i="1"/>
  <c r="Y388" i="1"/>
  <c r="Z394" i="1"/>
  <c r="Y397" i="1"/>
  <c r="BN404" i="1"/>
  <c r="BN430" i="1"/>
  <c r="Z459" i="1"/>
  <c r="Z460" i="1" s="1"/>
  <c r="Z469" i="1"/>
  <c r="R567" i="1"/>
  <c r="BN528" i="1"/>
  <c r="S567" i="1"/>
  <c r="Z260" i="1"/>
  <c r="Z281" i="1"/>
  <c r="Z314" i="1"/>
  <c r="Y317" i="1"/>
  <c r="Z322" i="1"/>
  <c r="Z330" i="1"/>
  <c r="Z367" i="1"/>
  <c r="Z383" i="1"/>
  <c r="Z475" i="1"/>
  <c r="Z491" i="1"/>
  <c r="Z523" i="1"/>
  <c r="Z534" i="1"/>
  <c r="Z535" i="1" s="1"/>
  <c r="Z546" i="1"/>
  <c r="Z547" i="1" s="1"/>
  <c r="T567" i="1"/>
  <c r="Z204" i="1"/>
  <c r="Z93" i="1"/>
  <c r="Z232" i="1"/>
  <c r="Z263" i="1"/>
  <c r="Y266" i="1"/>
  <c r="Z272" i="1"/>
  <c r="BN278" i="1"/>
  <c r="Y302" i="1"/>
  <c r="BN335" i="1"/>
  <c r="Z360" i="1"/>
  <c r="Z362" i="1" s="1"/>
  <c r="Z370" i="1"/>
  <c r="Z378" i="1"/>
  <c r="Z379" i="1" s="1"/>
  <c r="Y398" i="1"/>
  <c r="Z417" i="1"/>
  <c r="Z442" i="1"/>
  <c r="Z445" i="1" s="1"/>
  <c r="Y445" i="1"/>
  <c r="BP466" i="1"/>
  <c r="Z478" i="1"/>
  <c r="Y481" i="1"/>
  <c r="Z486" i="1"/>
  <c r="Z494" i="1"/>
  <c r="U567" i="1"/>
  <c r="Z31" i="1"/>
  <c r="Z32" i="1" s="1"/>
  <c r="BN182" i="1"/>
  <c r="Z207" i="1"/>
  <c r="BN23" i="1"/>
  <c r="BN31" i="1"/>
  <c r="Y42" i="1"/>
  <c r="Z96" i="1"/>
  <c r="Z105" i="1"/>
  <c r="Y108" i="1"/>
  <c r="Z113" i="1"/>
  <c r="Z121" i="1"/>
  <c r="Y124" i="1"/>
  <c r="Z159" i="1"/>
  <c r="Z160" i="1" s="1"/>
  <c r="BN171" i="1"/>
  <c r="Z177" i="1"/>
  <c r="BN204" i="1"/>
  <c r="Z218" i="1"/>
  <c r="BN260" i="1"/>
  <c r="BN281" i="1"/>
  <c r="BN314" i="1"/>
  <c r="BN322" i="1"/>
  <c r="BN330" i="1"/>
  <c r="BN367" i="1"/>
  <c r="BN383" i="1"/>
  <c r="BP459" i="1"/>
  <c r="BN475" i="1"/>
  <c r="BN491" i="1"/>
  <c r="Z497" i="1"/>
  <c r="BN534" i="1"/>
  <c r="BN546" i="1"/>
  <c r="Z554" i="1"/>
  <c r="Z555" i="1" s="1"/>
  <c r="V567" i="1"/>
  <c r="Y56" i="1"/>
  <c r="Z215" i="1"/>
  <c r="Y82" i="1"/>
  <c r="BN174" i="1"/>
  <c r="BN207" i="1"/>
  <c r="BN360" i="1"/>
  <c r="BN370" i="1"/>
  <c r="BN378" i="1"/>
  <c r="BN417" i="1"/>
  <c r="BN442" i="1"/>
  <c r="BN478" i="1"/>
  <c r="BN486" i="1"/>
  <c r="BN494" i="1"/>
  <c r="W567" i="1"/>
  <c r="BP31" i="1"/>
  <c r="Y559" i="1" s="1"/>
  <c r="Z50" i="1"/>
  <c r="Z55" i="1" s="1"/>
  <c r="Z58" i="1"/>
  <c r="Z62" i="1" s="1"/>
  <c r="Z66" i="1"/>
  <c r="Z68" i="1" s="1"/>
  <c r="Z74" i="1"/>
  <c r="Z77" i="1" s="1"/>
  <c r="Y77" i="1"/>
  <c r="BN96" i="1"/>
  <c r="BN105" i="1"/>
  <c r="BN113" i="1"/>
  <c r="BN121" i="1"/>
  <c r="Z149" i="1"/>
  <c r="Z150" i="1" s="1"/>
  <c r="BN159" i="1"/>
  <c r="BN177" i="1"/>
  <c r="BP204" i="1"/>
  <c r="Y211" i="1"/>
  <c r="BN218" i="1"/>
  <c r="Z251" i="1"/>
  <c r="BP260" i="1"/>
  <c r="Z290" i="1"/>
  <c r="Z291" i="1" s="1"/>
  <c r="BP314" i="1"/>
  <c r="Z341" i="1"/>
  <c r="Z344" i="1"/>
  <c r="BP367" i="1"/>
  <c r="Z392" i="1"/>
  <c r="Z397" i="1" s="1"/>
  <c r="Z400" i="1"/>
  <c r="Z401" i="1" s="1"/>
  <c r="Z426" i="1"/>
  <c r="Y446" i="1"/>
  <c r="Y460" i="1"/>
  <c r="Z467" i="1"/>
  <c r="Z481" i="1" s="1"/>
  <c r="BN497" i="1"/>
  <c r="BP546" i="1"/>
  <c r="BN554" i="1"/>
  <c r="X567" i="1"/>
  <c r="Z174" i="1"/>
  <c r="BN26" i="1"/>
  <c r="BN118" i="1"/>
  <c r="BP417" i="1"/>
  <c r="Z470" i="1"/>
  <c r="Z515" i="1"/>
  <c r="Z518" i="1" s="1"/>
  <c r="Y567" i="1"/>
  <c r="F9" i="1"/>
  <c r="BP263" i="1"/>
  <c r="BP272" i="1"/>
  <c r="Z138" i="1"/>
  <c r="Z140" i="1" s="1"/>
  <c r="Z202" i="1"/>
  <c r="BN251" i="1"/>
  <c r="Z279" i="1"/>
  <c r="Z282" i="1" s="1"/>
  <c r="Y282" i="1"/>
  <c r="BN290" i="1"/>
  <c r="Z312" i="1"/>
  <c r="Z317" i="1" s="1"/>
  <c r="Z320" i="1"/>
  <c r="Z328" i="1"/>
  <c r="Z332" i="1" s="1"/>
  <c r="Z336" i="1"/>
  <c r="Z338" i="1" s="1"/>
  <c r="BN341" i="1"/>
  <c r="BN344" i="1"/>
  <c r="Y384" i="1"/>
  <c r="BN392" i="1"/>
  <c r="BN400" i="1"/>
  <c r="BN426" i="1"/>
  <c r="Z455" i="1"/>
  <c r="Z456" i="1" s="1"/>
  <c r="BN467" i="1"/>
  <c r="Y519" i="1"/>
  <c r="Z524" i="1"/>
  <c r="Y535" i="1"/>
  <c r="Y547" i="1"/>
  <c r="BP554" i="1"/>
  <c r="Z567" i="1"/>
  <c r="BP215" i="1"/>
  <c r="Z39" i="1"/>
  <c r="BP159" i="1"/>
  <c r="Z169" i="1"/>
  <c r="J9" i="1"/>
  <c r="Z24" i="1"/>
  <c r="BN44" i="1"/>
  <c r="BN61" i="1"/>
  <c r="BP71" i="1"/>
  <c r="Y78" i="1"/>
  <c r="Z133" i="1"/>
  <c r="Z135" i="1" s="1"/>
  <c r="BP154" i="1"/>
  <c r="Z172" i="1"/>
  <c r="BN183" i="1"/>
  <c r="Z197" i="1"/>
  <c r="Z199" i="1" s="1"/>
  <c r="Z205" i="1"/>
  <c r="Z213" i="1"/>
  <c r="Z261" i="1"/>
  <c r="Z270" i="1"/>
  <c r="Z273" i="1"/>
  <c r="Z306" i="1"/>
  <c r="Z307" i="1" s="1"/>
  <c r="Z315" i="1"/>
  <c r="Z323" i="1"/>
  <c r="Z331" i="1"/>
  <c r="Z368" i="1"/>
  <c r="Y379" i="1"/>
  <c r="BN395" i="1"/>
  <c r="Z449" i="1"/>
  <c r="Z451" i="1" s="1"/>
  <c r="BN470" i="1"/>
  <c r="Z476" i="1"/>
  <c r="Z484" i="1"/>
  <c r="Y487" i="1"/>
  <c r="Z492" i="1"/>
  <c r="BN515" i="1"/>
  <c r="F567" i="1"/>
  <c r="AA567" i="1"/>
  <c r="BN232" i="1"/>
  <c r="BN88" i="1"/>
  <c r="BN58" i="1"/>
  <c r="BN66" i="1"/>
  <c r="BN74" i="1"/>
  <c r="BN149" i="1"/>
  <c r="BN53" i="1"/>
  <c r="BP99" i="1"/>
  <c r="BN143" i="1"/>
  <c r="A10" i="1"/>
  <c r="Z27" i="1"/>
  <c r="BN39" i="1"/>
  <c r="BP50" i="1"/>
  <c r="Z94" i="1"/>
  <c r="Z111" i="1"/>
  <c r="Z114" i="1" s="1"/>
  <c r="Y114" i="1"/>
  <c r="Z119" i="1"/>
  <c r="Z127" i="1"/>
  <c r="BN138" i="1"/>
  <c r="BP149" i="1"/>
  <c r="BN169" i="1"/>
  <c r="Z175" i="1"/>
  <c r="Y178" i="1"/>
  <c r="Z192" i="1"/>
  <c r="Z194" i="1" s="1"/>
  <c r="BN202" i="1"/>
  <c r="Z208" i="1"/>
  <c r="Z216" i="1"/>
  <c r="Z233" i="1"/>
  <c r="Z239" i="1" s="1"/>
  <c r="Z255" i="1"/>
  <c r="Z264" i="1"/>
  <c r="BN279" i="1"/>
  <c r="BP290" i="1"/>
  <c r="Z300" i="1"/>
  <c r="Z302" i="1" s="1"/>
  <c r="BN312" i="1"/>
  <c r="BN320" i="1"/>
  <c r="BN328" i="1"/>
  <c r="BN336" i="1"/>
  <c r="BP341" i="1"/>
  <c r="Z361" i="1"/>
  <c r="Z371" i="1"/>
  <c r="BP400" i="1"/>
  <c r="Z418" i="1"/>
  <c r="Z443" i="1"/>
  <c r="BN455" i="1"/>
  <c r="BN473" i="1"/>
  <c r="Z479" i="1"/>
  <c r="Z495" i="1"/>
  <c r="Z503" i="1"/>
  <c r="Z505" i="1" s="1"/>
  <c r="Z521" i="1"/>
  <c r="Z525" i="1" s="1"/>
  <c r="BN524" i="1"/>
  <c r="G567" i="1"/>
  <c r="Z118" i="1"/>
  <c r="Z124" i="1" s="1"/>
  <c r="BN93" i="1"/>
  <c r="BP118" i="1"/>
  <c r="H9" i="1"/>
  <c r="Y32" i="1"/>
  <c r="BN213" i="1"/>
  <c r="BN484" i="1"/>
  <c r="BP515" i="1"/>
  <c r="Y548" i="1"/>
  <c r="H567" i="1"/>
  <c r="Z28" i="1" l="1"/>
  <c r="Z100" i="1"/>
  <c r="Y558" i="1"/>
  <c r="Y560" i="1" s="1"/>
  <c r="Y561" i="1"/>
  <c r="Z274" i="1"/>
  <c r="Z427" i="1"/>
  <c r="Z210" i="1"/>
  <c r="Z374" i="1"/>
  <c r="Z222" i="1"/>
  <c r="Y557" i="1"/>
  <c r="Z41" i="1"/>
  <c r="Z178" i="1"/>
  <c r="Z129" i="1"/>
  <c r="Z345" i="1"/>
  <c r="Z266" i="1"/>
  <c r="Z487" i="1"/>
  <c r="Z256" i="1"/>
  <c r="Z499" i="1"/>
  <c r="Z324" i="1"/>
  <c r="Z562" i="1" l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<sst xmlns="http://schemas.openxmlformats.org/spreadsheetml/2006/main" count="2497" uniqueCount="876">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</sst>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3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45792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20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21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03"/>
      <c r="R10" s="804"/>
      <c r="U10" s="26" t="s">
        <v>23</v>
      </c>
      <c r="V10" s="667" t="s">
        <v>24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6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30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32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90</v>
      </c>
      <c r="Y37" s="53">
        <f>IFERROR(IF(X37="",0,CEILING((X37/$H37),1)*$H37),"")</f>
        <v>97.2</v>
      </c>
      <c r="Z37" s="39">
        <f>IFERROR(IF(Y37=0,"",ROUNDUP(Y37/H37,0)*0.01898),"")</f>
        <v>0.17082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93.624999999999986</v>
      </c>
      <c r="BN37" s="75">
        <f>IFERROR(Y37*I37/H37,"0")</f>
        <v>101.11499999999998</v>
      </c>
      <c r="BO37" s="75">
        <f>IFERROR(1/J37*(X37/H37),"0")</f>
        <v>0.13020833333333331</v>
      </c>
      <c r="BP37" s="75">
        <f>IFERROR(1/J37*(Y37/H37),"0")</f>
        <v>0.140625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40" t="s">
        <v>87</v>
      </c>
      <c r="X41" s="41">
        <f>IFERROR(X37/H37,"0")+IFERROR(X38/H38,"0")+IFERROR(X39/H39,"0")+IFERROR(X40/H40,"0")</f>
        <v>8.3333333333333321</v>
      </c>
      <c r="Y41" s="41">
        <f>IFERROR(Y37/H37,"0")+IFERROR(Y38/H38,"0")+IFERROR(Y39/H39,"0")+IFERROR(Y40/H40,"0")</f>
        <v>9</v>
      </c>
      <c r="Z41" s="41">
        <f>IFERROR(IF(Z37="",0,Z37),"0")+IFERROR(IF(Z38="",0,Z38),"0")+IFERROR(IF(Z39="",0,Z39),"0")+IFERROR(IF(Z40="",0,Z40),"0")</f>
        <v>0.17082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40" t="s">
        <v>69</v>
      </c>
      <c r="X42" s="41">
        <f>IFERROR(SUM(X37:X40),"0")</f>
        <v>90</v>
      </c>
      <c r="Y42" s="41">
        <f>IFERROR(SUM(Y37:Y40),"0")</f>
        <v>97.2</v>
      </c>
      <c r="Z42" s="40"/>
      <c r="AA42" s="64"/>
      <c r="AB42" s="64"/>
      <c r="AC42" s="64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70</v>
      </c>
      <c r="Y50" s="53">
        <f t="shared" si="6"/>
        <v>75.600000000000009</v>
      </c>
      <c r="Z50" s="39">
        <f>IFERROR(IF(Y50=0,"",ROUNDUP(Y50/H50,0)*0.01898),"")</f>
        <v>0.13286000000000001</v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72.819444444444429</v>
      </c>
      <c r="BN50" s="75">
        <f t="shared" si="8"/>
        <v>78.64500000000001</v>
      </c>
      <c r="BO50" s="75">
        <f t="shared" si="9"/>
        <v>0.10127314814814814</v>
      </c>
      <c r="BP50" s="75">
        <f t="shared" si="10"/>
        <v>0.109375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40" t="s">
        <v>87</v>
      </c>
      <c r="X55" s="41">
        <f>IFERROR(X49/H49,"0")+IFERROR(X50/H50,"0")+IFERROR(X51/H51,"0")+IFERROR(X52/H52,"0")+IFERROR(X53/H53,"0")+IFERROR(X54/H54,"0")</f>
        <v>6.481481481481481</v>
      </c>
      <c r="Y55" s="41">
        <f>IFERROR(Y49/H49,"0")+IFERROR(Y50/H50,"0")+IFERROR(Y51/H51,"0")+IFERROR(Y52/H52,"0")+IFERROR(Y53/H53,"0")+IFERROR(Y54/H54,"0")</f>
        <v>7</v>
      </c>
      <c r="Z55" s="41">
        <f>IFERROR(IF(Z49="",0,Z49),"0")+IFERROR(IF(Z50="",0,Z50),"0")+IFERROR(IF(Z51="",0,Z51),"0")+IFERROR(IF(Z52="",0,Z52),"0")+IFERROR(IF(Z53="",0,Z53),"0")+IFERROR(IF(Z54="",0,Z54),"0")</f>
        <v>0.13286000000000001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40" t="s">
        <v>69</v>
      </c>
      <c r="X56" s="41">
        <f>IFERROR(SUM(X49:X54),"0")</f>
        <v>70</v>
      </c>
      <c r="Y56" s="41">
        <f>IFERROR(SUM(Y49:Y54),"0")</f>
        <v>75.600000000000009</v>
      </c>
      <c r="Z56" s="40"/>
      <c r="AA56" s="64"/>
      <c r="AB56" s="64"/>
      <c r="AC56" s="64"/>
    </row>
    <row r="57" spans="1:68" ht="14.25" customHeight="1" x14ac:dyDescent="0.25">
      <c r="A57" s="639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30</v>
      </c>
      <c r="Y58" s="53">
        <f>IFERROR(IF(X58="",0,CEILING((X58/$H58),1)*$H58),"")</f>
        <v>32.400000000000006</v>
      </c>
      <c r="Z58" s="39">
        <f>IFERROR(IF(Y58=0,"",ROUNDUP(Y58/H58,0)*0.01898),"")</f>
        <v>5.6940000000000004E-2</v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31.208333333333329</v>
      </c>
      <c r="BN58" s="75">
        <f>IFERROR(Y58*I58/H58,"0")</f>
        <v>33.705000000000005</v>
      </c>
      <c r="BO58" s="75">
        <f>IFERROR(1/J58*(X58/H58),"0")</f>
        <v>4.3402777777777776E-2</v>
      </c>
      <c r="BP58" s="75">
        <f>IFERROR(1/J58*(Y58/H58),"0")</f>
        <v>4.6875000000000007E-2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40" t="s">
        <v>87</v>
      </c>
      <c r="X62" s="41">
        <f>IFERROR(X58/H58,"0")+IFERROR(X59/H59,"0")+IFERROR(X60/H60,"0")+IFERROR(X61/H61,"0")</f>
        <v>2.7777777777777777</v>
      </c>
      <c r="Y62" s="41">
        <f>IFERROR(Y58/H58,"0")+IFERROR(Y59/H59,"0")+IFERROR(Y60/H60,"0")+IFERROR(Y61/H61,"0")</f>
        <v>3.0000000000000004</v>
      </c>
      <c r="Z62" s="41">
        <f>IFERROR(IF(Z58="",0,Z58),"0")+IFERROR(IF(Z59="",0,Z59),"0")+IFERROR(IF(Z60="",0,Z60),"0")+IFERROR(IF(Z61="",0,Z61),"0")</f>
        <v>5.6940000000000004E-2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40" t="s">
        <v>69</v>
      </c>
      <c r="X63" s="41">
        <f>IFERROR(SUM(X58:X61),"0")</f>
        <v>30</v>
      </c>
      <c r="Y63" s="41">
        <f>IFERROR(SUM(Y58:Y61),"0")</f>
        <v>32.400000000000006</v>
      </c>
      <c r="Z63" s="40"/>
      <c r="AA63" s="64"/>
      <c r="AB63" s="64"/>
      <c r="AC63" s="64"/>
    </row>
    <row r="64" spans="1:68" ht="14.25" customHeight="1" x14ac:dyDescent="0.25">
      <c r="A64" s="639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100</v>
      </c>
      <c r="Y86" s="53">
        <f>IFERROR(IF(X86="",0,CEILING((X86/$H86),1)*$H86),"")</f>
        <v>108</v>
      </c>
      <c r="Z86" s="39">
        <f>IFERROR(IF(Y86=0,"",ROUNDUP(Y86/H86,0)*0.01898),"")</f>
        <v>0.1898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104.02777777777777</v>
      </c>
      <c r="BN86" s="75">
        <f>IFERROR(Y86*I86/H86,"0")</f>
        <v>112.34999999999998</v>
      </c>
      <c r="BO86" s="75">
        <f>IFERROR(1/J86*(X86/H86),"0")</f>
        <v>0.14467592592592593</v>
      </c>
      <c r="BP86" s="75">
        <f>IFERROR(1/J86*(Y86/H86),"0")</f>
        <v>0.15625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40" t="s">
        <v>87</v>
      </c>
      <c r="X89" s="41">
        <f>IFERROR(X86/H86,"0")+IFERROR(X87/H87,"0")+IFERROR(X88/H88,"0")</f>
        <v>9.2592592592592595</v>
      </c>
      <c r="Y89" s="41">
        <f>IFERROR(Y86/H86,"0")+IFERROR(Y87/H87,"0")+IFERROR(Y88/H88,"0")</f>
        <v>10</v>
      </c>
      <c r="Z89" s="41">
        <f>IFERROR(IF(Z86="",0,Z86),"0")+IFERROR(IF(Z87="",0,Z87),"0")+IFERROR(IF(Z88="",0,Z88),"0")</f>
        <v>0.1898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40" t="s">
        <v>69</v>
      </c>
      <c r="X90" s="41">
        <f>IFERROR(SUM(X86:X88),"0")</f>
        <v>100</v>
      </c>
      <c r="Y90" s="41">
        <f>IFERROR(SUM(Y86:Y88),"0")</f>
        <v>108</v>
      </c>
      <c r="Z90" s="40"/>
      <c r="AA90" s="64"/>
      <c r="AB90" s="64"/>
      <c r="AC90" s="64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4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40" t="s">
        <v>69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6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20</v>
      </c>
      <c r="Y104" s="53">
        <f>IFERROR(IF(X104="",0,CEILING((X104/$H104),1)*$H104),"")</f>
        <v>21.6</v>
      </c>
      <c r="Z104" s="39">
        <f>IFERROR(IF(Y104=0,"",ROUNDUP(Y104/H104,0)*0.01898),"")</f>
        <v>3.7960000000000001E-2</v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20.805555555555554</v>
      </c>
      <c r="BN104" s="75">
        <f>IFERROR(Y104*I104/H104,"0")</f>
        <v>22.47</v>
      </c>
      <c r="BO104" s="75">
        <f>IFERROR(1/J104*(X104/H104),"0")</f>
        <v>2.8935185185185182E-2</v>
      </c>
      <c r="BP104" s="75">
        <f>IFERROR(1/J104*(Y104/H104),"0")</f>
        <v>3.125E-2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40" t="s">
        <v>87</v>
      </c>
      <c r="X108" s="41">
        <f>IFERROR(X104/H104,"0")+IFERROR(X105/H105,"0")+IFERROR(X106/H106,"0")+IFERROR(X107/H107,"0")</f>
        <v>1.8518518518518516</v>
      </c>
      <c r="Y108" s="41">
        <f>IFERROR(Y104/H104,"0")+IFERROR(Y105/H105,"0")+IFERROR(Y106/H106,"0")+IFERROR(Y107/H107,"0")</f>
        <v>2</v>
      </c>
      <c r="Z108" s="41">
        <f>IFERROR(IF(Z104="",0,Z104),"0")+IFERROR(IF(Z105="",0,Z105),"0")+IFERROR(IF(Z106="",0,Z106),"0")+IFERROR(IF(Z107="",0,Z107),"0")</f>
        <v>3.7960000000000001E-2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40" t="s">
        <v>69</v>
      </c>
      <c r="X109" s="41">
        <f>IFERROR(SUM(X104:X107),"0")</f>
        <v>20</v>
      </c>
      <c r="Y109" s="41">
        <f>IFERROR(SUM(Y104:Y107),"0")</f>
        <v>21.6</v>
      </c>
      <c r="Z109" s="40"/>
      <c r="AA109" s="64"/>
      <c r="AB109" s="64"/>
      <c r="AC109" s="64"/>
    </row>
    <row r="110" spans="1:68" ht="14.25" customHeight="1" x14ac:dyDescent="0.25">
      <c r="A110" s="639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160</v>
      </c>
      <c r="Y119" s="53">
        <f t="shared" si="21"/>
        <v>168</v>
      </c>
      <c r="Z119" s="39">
        <f>IFERROR(IF(Y119=0,"",ROUNDUP(Y119/H119,0)*0.01898),"")</f>
        <v>0.37959999999999999</v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169.77142857142854</v>
      </c>
      <c r="BN119" s="75">
        <f t="shared" si="23"/>
        <v>178.26</v>
      </c>
      <c r="BO119" s="75">
        <f t="shared" si="24"/>
        <v>0.29761904761904762</v>
      </c>
      <c r="BP119" s="75">
        <f t="shared" si="25"/>
        <v>0.3125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40" t="s">
        <v>87</v>
      </c>
      <c r="X124" s="41">
        <f>IFERROR(X117/H117,"0")+IFERROR(X118/H118,"0")+IFERROR(X119/H119,"0")+IFERROR(X120/H120,"0")+IFERROR(X121/H121,"0")+IFERROR(X122/H122,"0")+IFERROR(X123/H123,"0")</f>
        <v>19.047619047619047</v>
      </c>
      <c r="Y124" s="41">
        <f>IFERROR(Y117/H117,"0")+IFERROR(Y118/H118,"0")+IFERROR(Y119/H119,"0")+IFERROR(Y120/H120,"0")+IFERROR(Y121/H121,"0")+IFERROR(Y122/H122,"0")+IFERROR(Y123/H123,"0")</f>
        <v>20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0.37959999999999999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40" t="s">
        <v>69</v>
      </c>
      <c r="X125" s="41">
        <f>IFERROR(SUM(X117:X123),"0")</f>
        <v>160</v>
      </c>
      <c r="Y125" s="41">
        <f>IFERROR(SUM(Y117:Y123),"0")</f>
        <v>168</v>
      </c>
      <c r="Z125" s="40"/>
      <c r="AA125" s="64"/>
      <c r="AB125" s="64"/>
      <c r="AC125" s="64"/>
    </row>
    <row r="126" spans="1:68" ht="14.25" customHeight="1" x14ac:dyDescent="0.25">
      <c r="A126" s="639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0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54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5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733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40" t="s">
        <v>69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39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6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899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5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65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4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4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21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13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6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32</v>
      </c>
      <c r="Y327" s="53">
        <f>IFERROR(IF(X327="",0,CEILING((X327/$H327),1)*$H327),"")</f>
        <v>39</v>
      </c>
      <c r="Z327" s="39">
        <f>IFERROR(IF(Y327=0,"",ROUNDUP(Y327/H327,0)*0.01898),"")</f>
        <v>9.4899999999999998E-2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34.104615384615386</v>
      </c>
      <c r="BN327" s="75">
        <f>IFERROR(Y327*I327/H327,"0")</f>
        <v>41.565000000000005</v>
      </c>
      <c r="BO327" s="75">
        <f>IFERROR(1/J327*(X327/H327),"0")</f>
        <v>6.4102564102564111E-2</v>
      </c>
      <c r="BP327" s="75">
        <f>IFERROR(1/J327*(Y327/H327),"0")</f>
        <v>7.8125E-2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40" t="s">
        <v>87</v>
      </c>
      <c r="X332" s="41">
        <f>IFERROR(X327/H327,"0")+IFERROR(X328/H328,"0")+IFERROR(X329/H329,"0")+IFERROR(X330/H330,"0")+IFERROR(X331/H331,"0")</f>
        <v>4.1025641025641031</v>
      </c>
      <c r="Y332" s="41">
        <f>IFERROR(Y327/H327,"0")+IFERROR(Y328/H328,"0")+IFERROR(Y329/H329,"0")+IFERROR(Y330/H330,"0")+IFERROR(Y331/H331,"0")</f>
        <v>5</v>
      </c>
      <c r="Z332" s="41">
        <f>IFERROR(IF(Z327="",0,Z327),"0")+IFERROR(IF(Z328="",0,Z328),"0")+IFERROR(IF(Z329="",0,Z329),"0")+IFERROR(IF(Z330="",0,Z330),"0")+IFERROR(IF(Z331="",0,Z331),"0")</f>
        <v>9.4899999999999998E-2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40" t="s">
        <v>69</v>
      </c>
      <c r="X333" s="41">
        <f>IFERROR(SUM(X327:X331),"0")</f>
        <v>32</v>
      </c>
      <c r="Y333" s="41">
        <f>IFERROR(SUM(Y327:Y331),"0")</f>
        <v>39</v>
      </c>
      <c r="Z333" s="40"/>
      <c r="AA333" s="64"/>
      <c r="AB333" s="64"/>
      <c r="AC333" s="64"/>
    </row>
    <row r="334" spans="1:68" ht="14.25" customHeight="1" x14ac:dyDescent="0.25">
      <c r="A334" s="639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136</v>
      </c>
      <c r="Y336" s="53">
        <f>IFERROR(IF(X336="",0,CEILING((X336/$H336),1)*$H336),"")</f>
        <v>140.4</v>
      </c>
      <c r="Z336" s="39">
        <f>IFERROR(IF(Y336=0,"",ROUNDUP(Y336/H336,0)*0.01898),"")</f>
        <v>0.34164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145.04923076923077</v>
      </c>
      <c r="BN336" s="75">
        <f>IFERROR(Y336*I336/H336,"0")</f>
        <v>149.74200000000002</v>
      </c>
      <c r="BO336" s="75">
        <f>IFERROR(1/J336*(X336/H336),"0")</f>
        <v>0.27243589743589747</v>
      </c>
      <c r="BP336" s="75">
        <f>IFERROR(1/J336*(Y336/H336),"0")</f>
        <v>0.28125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40" t="s">
        <v>87</v>
      </c>
      <c r="X338" s="41">
        <f>IFERROR(X335/H335,"0")+IFERROR(X336/H336,"0")+IFERROR(X337/H337,"0")</f>
        <v>17.435897435897438</v>
      </c>
      <c r="Y338" s="41">
        <f>IFERROR(Y335/H335,"0")+IFERROR(Y336/H336,"0")+IFERROR(Y337/H337,"0")</f>
        <v>18</v>
      </c>
      <c r="Z338" s="41">
        <f>IFERROR(IF(Z335="",0,Z335),"0")+IFERROR(IF(Z336="",0,Z336),"0")+IFERROR(IF(Z337="",0,Z337),"0")</f>
        <v>0.34164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40" t="s">
        <v>69</v>
      </c>
      <c r="X339" s="41">
        <f>IFERROR(SUM(X335:X337),"0")</f>
        <v>136</v>
      </c>
      <c r="Y339" s="41">
        <f>IFERROR(SUM(Y335:Y337),"0")</f>
        <v>140.4</v>
      </c>
      <c r="Z339" s="40"/>
      <c r="AA339" s="64"/>
      <c r="AB339" s="64"/>
      <c r="AC339" s="64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38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40" t="s">
        <v>87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40" t="s">
        <v>69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255</v>
      </c>
      <c r="Y367" s="53">
        <f t="shared" ref="Y367:Y373" si="57">IFERROR(IF(X367="",0,CEILING((X367/$H367),1)*$H367),"")</f>
        <v>255</v>
      </c>
      <c r="Z367" s="39">
        <f>IFERROR(IF(Y367=0,"",ROUNDUP(Y367/H367,0)*0.02175),"")</f>
        <v>0.36974999999999997</v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263.16000000000003</v>
      </c>
      <c r="BN367" s="75">
        <f t="shared" ref="BN367:BN373" si="59">IFERROR(Y367*I367/H367,"0")</f>
        <v>263.16000000000003</v>
      </c>
      <c r="BO367" s="75">
        <f t="shared" ref="BO367:BO373" si="60">IFERROR(1/J367*(X367/H367),"0")</f>
        <v>0.35416666666666663</v>
      </c>
      <c r="BP367" s="75">
        <f t="shared" ref="BP367:BP373" si="61">IFERROR(1/J367*(Y367/H367),"0")</f>
        <v>0.35416666666666663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300</v>
      </c>
      <c r="Y369" s="53">
        <f t="shared" si="57"/>
        <v>300</v>
      </c>
      <c r="Z369" s="39">
        <f>IFERROR(IF(Y369=0,"",ROUNDUP(Y369/H369,0)*0.02175),"")</f>
        <v>0.43499999999999994</v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309.60000000000002</v>
      </c>
      <c r="BN369" s="75">
        <f t="shared" si="59"/>
        <v>309.60000000000002</v>
      </c>
      <c r="BO369" s="75">
        <f t="shared" si="60"/>
        <v>0.41666666666666663</v>
      </c>
      <c r="BP369" s="75">
        <f t="shared" si="61"/>
        <v>0.41666666666666663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40" t="s">
        <v>87</v>
      </c>
      <c r="X374" s="41">
        <f>IFERROR(X367/H367,"0")+IFERROR(X368/H368,"0")+IFERROR(X369/H369,"0")+IFERROR(X370/H370,"0")+IFERROR(X371/H371,"0")+IFERROR(X372/H372,"0")+IFERROR(X373/H373,"0")</f>
        <v>37</v>
      </c>
      <c r="Y374" s="41">
        <f>IFERROR(Y367/H367,"0")+IFERROR(Y368/H368,"0")+IFERROR(Y369/H369,"0")+IFERROR(Y370/H370,"0")+IFERROR(Y371/H371,"0")+IFERROR(Y372/H372,"0")+IFERROR(Y373/H373,"0")</f>
        <v>37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0.80474999999999985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40" t="s">
        <v>69</v>
      </c>
      <c r="X375" s="41">
        <f>IFERROR(SUM(X367:X373),"0")</f>
        <v>555</v>
      </c>
      <c r="Y375" s="41">
        <f>IFERROR(SUM(Y367:Y373),"0")</f>
        <v>555</v>
      </c>
      <c r="Z375" s="40"/>
      <c r="AA375" s="64"/>
      <c r="AB375" s="64"/>
      <c r="AC375" s="64"/>
    </row>
    <row r="376" spans="1:68" ht="14.25" customHeight="1" x14ac:dyDescent="0.25">
      <c r="A376" s="639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210</v>
      </c>
      <c r="Y377" s="53">
        <f>IFERROR(IF(X377="",0,CEILING((X377/$H377),1)*$H377),"")</f>
        <v>210</v>
      </c>
      <c r="Z377" s="39">
        <f>IFERROR(IF(Y377=0,"",ROUNDUP(Y377/H377,0)*0.02175),"")</f>
        <v>0.30449999999999999</v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216.72</v>
      </c>
      <c r="BN377" s="75">
        <f>IFERROR(Y377*I377/H377,"0")</f>
        <v>216.72</v>
      </c>
      <c r="BO377" s="75">
        <f>IFERROR(1/J377*(X377/H377),"0")</f>
        <v>0.29166666666666663</v>
      </c>
      <c r="BP377" s="75">
        <f>IFERROR(1/J377*(Y377/H377),"0")</f>
        <v>0.29166666666666663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40" t="s">
        <v>87</v>
      </c>
      <c r="X379" s="41">
        <f>IFERROR(X377/H377,"0")+IFERROR(X378/H378,"0")</f>
        <v>14</v>
      </c>
      <c r="Y379" s="41">
        <f>IFERROR(Y377/H377,"0")+IFERROR(Y378/H378,"0")</f>
        <v>14</v>
      </c>
      <c r="Z379" s="41">
        <f>IFERROR(IF(Z377="",0,Z377),"0")+IFERROR(IF(Z378="",0,Z378),"0")</f>
        <v>0.30449999999999999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40" t="s">
        <v>69</v>
      </c>
      <c r="X380" s="41">
        <f>IFERROR(SUM(X377:X378),"0")</f>
        <v>210</v>
      </c>
      <c r="Y380" s="41">
        <f>IFERROR(SUM(Y377:Y378),"0")</f>
        <v>210</v>
      </c>
      <c r="Z380" s="40"/>
      <c r="AA380" s="64"/>
      <c r="AB380" s="64"/>
      <c r="AC380" s="64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9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56</v>
      </c>
      <c r="Y404" s="53">
        <f>IFERROR(IF(X404="",0,CEILING((X404/$H404),1)*$H404),"")</f>
        <v>63</v>
      </c>
      <c r="Z404" s="39">
        <f>IFERROR(IF(Y404=0,"",ROUNDUP(Y404/H404,0)*0.01898),"")</f>
        <v>0.13286000000000001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59.229333333333329</v>
      </c>
      <c r="BN404" s="75">
        <f>IFERROR(Y404*I404/H404,"0")</f>
        <v>66.632999999999996</v>
      </c>
      <c r="BO404" s="75">
        <f>IFERROR(1/J404*(X404/H404),"0")</f>
        <v>9.7222222222222224E-2</v>
      </c>
      <c r="BP404" s="75">
        <f>IFERROR(1/J404*(Y404/H404),"0")</f>
        <v>0.109375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40" t="s">
        <v>87</v>
      </c>
      <c r="X408" s="41">
        <f>IFERROR(X404/H404,"0")+IFERROR(X405/H405,"0")+IFERROR(X406/H406,"0")+IFERROR(X407/H407,"0")</f>
        <v>6.2222222222222223</v>
      </c>
      <c r="Y408" s="41">
        <f>IFERROR(Y404/H404,"0")+IFERROR(Y405/H405,"0")+IFERROR(Y406/H406,"0")+IFERROR(Y407/H407,"0")</f>
        <v>7</v>
      </c>
      <c r="Z408" s="41">
        <f>IFERROR(IF(Z404="",0,Z404),"0")+IFERROR(IF(Z405="",0,Z405),"0")+IFERROR(IF(Z406="",0,Z406),"0")+IFERROR(IF(Z407="",0,Z407),"0")</f>
        <v>0.13286000000000001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40" t="s">
        <v>69</v>
      </c>
      <c r="X409" s="41">
        <f>IFERROR(SUM(X404:X407),"0")</f>
        <v>56</v>
      </c>
      <c r="Y409" s="41">
        <f>IFERROR(SUM(Y404:Y407),"0")</f>
        <v>63</v>
      </c>
      <c r="Z409" s="40"/>
      <c r="AA409" s="64"/>
      <c r="AB409" s="64"/>
      <c r="AC409" s="64"/>
    </row>
    <row r="410" spans="1:68" ht="14.25" customHeight="1" x14ac:dyDescent="0.25">
      <c r="A410" s="639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40" t="s">
        <v>87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40" t="s">
        <v>69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250</v>
      </c>
      <c r="Y467" s="53">
        <f t="shared" si="68"/>
        <v>253.44</v>
      </c>
      <c r="Z467" s="39">
        <f t="shared" si="69"/>
        <v>0.57408000000000003</v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267.04545454545456</v>
      </c>
      <c r="BN467" s="75">
        <f t="shared" si="71"/>
        <v>270.71999999999997</v>
      </c>
      <c r="BO467" s="75">
        <f t="shared" si="72"/>
        <v>0.45527389277389274</v>
      </c>
      <c r="BP467" s="75">
        <f t="shared" si="73"/>
        <v>0.46153846153846156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300</v>
      </c>
      <c r="Y469" s="53">
        <f t="shared" si="68"/>
        <v>300.96000000000004</v>
      </c>
      <c r="Z469" s="39">
        <f t="shared" si="69"/>
        <v>0.68171999999999999</v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320.45454545454544</v>
      </c>
      <c r="BN469" s="75">
        <f t="shared" si="71"/>
        <v>321.48</v>
      </c>
      <c r="BO469" s="75">
        <f t="shared" si="72"/>
        <v>0.54632867132867136</v>
      </c>
      <c r="BP469" s="75">
        <f t="shared" si="73"/>
        <v>0.54807692307692313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104.16666666666666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105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1.2558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40" t="s">
        <v>69</v>
      </c>
      <c r="X482" s="41">
        <f>IFERROR(SUM(X465:X480),"0")</f>
        <v>550</v>
      </c>
      <c r="Y482" s="41">
        <f>IFERROR(SUM(Y465:Y480),"0")</f>
        <v>554.40000000000009</v>
      </c>
      <c r="Z482" s="40"/>
      <c r="AA482" s="64"/>
      <c r="AB482" s="64"/>
      <c r="AC482" s="64"/>
    </row>
    <row r="483" spans="1:68" ht="14.25" customHeight="1" x14ac:dyDescent="0.25">
      <c r="A483" s="639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230</v>
      </c>
      <c r="Y484" s="53">
        <f>IFERROR(IF(X484="",0,CEILING((X484/$H484),1)*$H484),"")</f>
        <v>232.32000000000002</v>
      </c>
      <c r="Z484" s="39">
        <f>IFERROR(IF(Y484=0,"",ROUNDUP(Y484/H484,0)*0.01196),"")</f>
        <v>0.52624000000000004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245.68181818181813</v>
      </c>
      <c r="BN484" s="75">
        <f>IFERROR(Y484*I484/H484,"0")</f>
        <v>248.16000000000003</v>
      </c>
      <c r="BO484" s="75">
        <f>IFERROR(1/J484*(X484/H484),"0")</f>
        <v>0.41885198135198132</v>
      </c>
      <c r="BP484" s="75">
        <f>IFERROR(1/J484*(Y484/H484),"0")</f>
        <v>0.42307692307692313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40" t="s">
        <v>87</v>
      </c>
      <c r="X487" s="41">
        <f>IFERROR(X484/H484,"0")+IFERROR(X485/H485,"0")+IFERROR(X486/H486,"0")</f>
        <v>43.560606060606055</v>
      </c>
      <c r="Y487" s="41">
        <f>IFERROR(Y484/H484,"0")+IFERROR(Y485/H485,"0")+IFERROR(Y486/H486,"0")</f>
        <v>44</v>
      </c>
      <c r="Z487" s="41">
        <f>IFERROR(IF(Z484="",0,Z484),"0")+IFERROR(IF(Z485="",0,Z485),"0")+IFERROR(IF(Z486="",0,Z486),"0")</f>
        <v>0.52624000000000004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40" t="s">
        <v>69</v>
      </c>
      <c r="X488" s="41">
        <f>IFERROR(SUM(X484:X486),"0")</f>
        <v>230</v>
      </c>
      <c r="Y488" s="41">
        <f>IFERROR(SUM(Y484:Y486),"0")</f>
        <v>232.32000000000002</v>
      </c>
      <c r="Z488" s="40"/>
      <c r="AA488" s="64"/>
      <c r="AB488" s="64"/>
      <c r="AC488" s="64"/>
    </row>
    <row r="489" spans="1:68" ht="14.25" customHeight="1" x14ac:dyDescent="0.25">
      <c r="A489" s="639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100</v>
      </c>
      <c r="Y490" s="53">
        <f t="shared" ref="Y490:Y498" si="74">IFERROR(IF(X490="",0,CEILING((X490/$H490),1)*$H490),"")</f>
        <v>100.32000000000001</v>
      </c>
      <c r="Z490" s="39">
        <f>IFERROR(IF(Y490=0,"",ROUNDUP(Y490/H490,0)*0.01196),"")</f>
        <v>0.22724</v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106.81818181818181</v>
      </c>
      <c r="BN490" s="75">
        <f t="shared" ref="BN490:BN498" si="76">IFERROR(Y490*I490/H490,"0")</f>
        <v>107.16</v>
      </c>
      <c r="BO490" s="75">
        <f t="shared" ref="BO490:BO498" si="77">IFERROR(1/J490*(X490/H490),"0")</f>
        <v>0.18210955710955709</v>
      </c>
      <c r="BP490" s="75">
        <f t="shared" ref="BP490:BP498" si="78">IFERROR(1/J490*(Y490/H490),"0")</f>
        <v>0.18269230769230771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120</v>
      </c>
      <c r="Y491" s="53">
        <f t="shared" si="74"/>
        <v>121.44000000000001</v>
      </c>
      <c r="Z491" s="39">
        <f>IFERROR(IF(Y491=0,"",ROUNDUP(Y491/H491,0)*0.01196),"")</f>
        <v>0.27507999999999999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128.18181818181816</v>
      </c>
      <c r="BN491" s="75">
        <f t="shared" si="76"/>
        <v>129.72</v>
      </c>
      <c r="BO491" s="75">
        <f t="shared" si="77"/>
        <v>0.21853146853146854</v>
      </c>
      <c r="BP491" s="75">
        <f t="shared" si="78"/>
        <v>0.22115384615384617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150</v>
      </c>
      <c r="Y492" s="53">
        <f t="shared" si="74"/>
        <v>153.12</v>
      </c>
      <c r="Z492" s="39">
        <f>IFERROR(IF(Y492=0,"",ROUNDUP(Y492/H492,0)*0.01196),"")</f>
        <v>0.34683999999999998</v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160.22727272727272</v>
      </c>
      <c r="BN492" s="75">
        <f t="shared" si="76"/>
        <v>163.56</v>
      </c>
      <c r="BO492" s="75">
        <f t="shared" si="77"/>
        <v>0.27316433566433568</v>
      </c>
      <c r="BP492" s="75">
        <f t="shared" si="78"/>
        <v>0.27884615384615385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70.075757575757564</v>
      </c>
      <c r="Y499" s="41">
        <f>IFERROR(Y490/H490,"0")+IFERROR(Y491/H491,"0")+IFERROR(Y492/H492,"0")+IFERROR(Y493/H493,"0")+IFERROR(Y494/H494,"0")+IFERROR(Y495/H495,"0")+IFERROR(Y496/H496,"0")+IFERROR(Y497/H497,"0")+IFERROR(Y498/H498,"0")</f>
        <v>71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0.84915999999999991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40" t="s">
        <v>69</v>
      </c>
      <c r="X500" s="41">
        <f>IFERROR(SUM(X490:X498),"0")</f>
        <v>370</v>
      </c>
      <c r="Y500" s="41">
        <f>IFERROR(SUM(Y490:Y498),"0")</f>
        <v>374.88</v>
      </c>
      <c r="Z500" s="40"/>
      <c r="AA500" s="64"/>
      <c r="AB500" s="64"/>
      <c r="AC500" s="64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1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08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8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682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6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0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79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7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70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31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71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9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0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701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26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4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37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90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2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2609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2671.8000000000006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40" t="s">
        <v>69</v>
      </c>
      <c r="X558" s="41">
        <f>IFERROR(SUM(BM22:BM554),"0")</f>
        <v>2748.52981007881</v>
      </c>
      <c r="Y558" s="41">
        <f>IFERROR(SUM(BN22:BN554),"0")</f>
        <v>2814.7649999999994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40" t="s">
        <v>853</v>
      </c>
      <c r="X559" s="42">
        <f>ROUNDUP(SUM(BO22:BO554),0)</f>
        <v>5</v>
      </c>
      <c r="Y559" s="42">
        <f>ROUNDUP(SUM(BP22:BP554),0)</f>
        <v>5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40" t="s">
        <v>69</v>
      </c>
      <c r="X560" s="41">
        <f>GrossWeightTotal+PalletQtyTotal*25</f>
        <v>2873.52981007881</v>
      </c>
      <c r="Y560" s="41">
        <f>GrossWeightTotalR+PalletQtyTotalR*25</f>
        <v>2939.7649999999994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344.31503681503676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352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5.2778299999999998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274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80" t="s">
        <v>708</v>
      </c>
      <c r="AC564" s="644" t="s">
        <v>785</v>
      </c>
      <c r="AD564" s="646"/>
      <c r="AF564" s="1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181</v>
      </c>
      <c r="F565" s="644" t="s">
        <v>208</v>
      </c>
      <c r="G565" s="644" t="s">
        <v>247</v>
      </c>
      <c r="H565" s="644" t="s">
        <v>94</v>
      </c>
      <c r="I565" s="644" t="s">
        <v>275</v>
      </c>
      <c r="J565" s="644" t="s">
        <v>319</v>
      </c>
      <c r="K565" s="644" t="s">
        <v>380</v>
      </c>
      <c r="L565" s="644" t="s">
        <v>426</v>
      </c>
      <c r="M565" s="644" t="s">
        <v>444</v>
      </c>
      <c r="N565" s="1"/>
      <c r="O565" s="644" t="s">
        <v>457</v>
      </c>
      <c r="P565" s="644" t="s">
        <v>469</v>
      </c>
      <c r="Q565" s="644" t="s">
        <v>476</v>
      </c>
      <c r="R565" s="644" t="s">
        <v>480</v>
      </c>
      <c r="S565" s="644" t="s">
        <v>486</v>
      </c>
      <c r="T565" s="644" t="s">
        <v>491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97.2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108.00000000000001</v>
      </c>
      <c r="E567" s="50">
        <f>IFERROR(Y86*1,"0")+IFERROR(Y87*1,"0")+IFERROR(Y88*1,"0")+IFERROR(Y92*1,"0")+IFERROR(Y93*1,"0")+IFERROR(Y94*1,"0")+IFERROR(Y95*1,"0")+IFERROR(Y96*1,"0")+IFERROR(Y97*1,"0")+IFERROR(Y98*1,"0")+IFERROR(Y99*1,"0")</f>
        <v>108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189.6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179.4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765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63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1161.6000000000004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2025-05-13T06:40:16Z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