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Father\Work\2025_05\РАБОЧИЙ СТОЛ\11,05,25 Павленко ЗПФ на ближ с филиалами\"/>
    </mc:Choice>
  </mc:AlternateContent>
  <xr:revisionPtr revIDLastSave="0" documentId="13_ncr:1_{7377FDF0-6271-4937-8150-B5D65464C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definedNames>
    <definedName name="DeliveryAddress">Лист1!#REF!</definedName>
    <definedName name="DeliveryAdressList">[1]Setting!$B$6:$B$6</definedName>
    <definedName name="DeliveryConditionsList">[1]Setting!$B$10:$B$20</definedName>
    <definedName name="DeliveryMethodList">[1]Setting!$B$3:$B$4</definedName>
    <definedName name="GrossWeightTotal">Лист1!#REF!</definedName>
    <definedName name="GrossWeightTotalR">Лист1!#REF!</definedName>
    <definedName name="NumProxySet">[1]Setting!$B$9:$B$10</definedName>
    <definedName name="PalletQtyTotal">Лист1!#REF!</definedName>
    <definedName name="PalletQtyTotalR">Лист1!#REF!</definedName>
    <definedName name="Table">[1]Setting!$B$6:$D$6</definedName>
    <definedName name="TypeProxy">'[1]Бланк заказа'!$D$9</definedName>
    <definedName name="UnloadAdressList0001">[1]Setting!$B$8:$B$8</definedName>
  </definedNames>
  <calcPr calcId="191029"/>
</workbook>
</file>

<file path=xl/calcChain.xml><?xml version="1.0" encoding="utf-8"?>
<calcChain xmlns="http://schemas.openxmlformats.org/spreadsheetml/2006/main">
  <c r="P9" i="1" l="1"/>
  <c r="P6" i="1"/>
  <c r="Y20" i="1"/>
  <c r="P20" i="1"/>
  <c r="Y19" i="1"/>
  <c r="P19" i="1"/>
  <c r="Y18" i="1"/>
  <c r="P18" i="1"/>
  <c r="Y17" i="1"/>
  <c r="P17" i="1"/>
  <c r="Y16" i="1"/>
  <c r="P16" i="1"/>
  <c r="Y15" i="1"/>
  <c r="P15" i="1"/>
  <c r="Y14" i="1"/>
  <c r="P14" i="1"/>
  <c r="Y13" i="1"/>
  <c r="P13" i="1"/>
  <c r="Y12" i="1"/>
  <c r="P12" i="1"/>
  <c r="Y11" i="1"/>
  <c r="P11" i="1"/>
  <c r="Y10" i="1"/>
  <c r="P10" i="1"/>
  <c r="Y8" i="1"/>
  <c r="P8" i="1"/>
  <c r="Y7" i="1"/>
  <c r="P7" i="1"/>
  <c r="Y5" i="1"/>
  <c r="P5" i="1"/>
  <c r="Y4" i="1"/>
  <c r="P3" i="1"/>
</calcChain>
</file>

<file path=xl/sharedStrings.xml><?xml version="1.0" encoding="utf-8"?>
<sst xmlns="http://schemas.openxmlformats.org/spreadsheetml/2006/main" count="134" uniqueCount="70">
  <si>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</si>
  <si>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</si>
  <si>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</si>
  <si>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</si>
  <si>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</si>
  <si>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</si>
  <si>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</si>
  <si>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</si>
  <si>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</si>
  <si>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</si>
  <si>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</si>
  <si>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</si>
  <si>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</si>
  <si>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</si>
  <si>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</si>
  <si>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</si>
  <si>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</si>
  <si>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</si>
  <si>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</si>
  <si>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начиная с</t>
  </si>
  <si>
    <t>до</t>
  </si>
  <si>
    <t>SU002762</t>
  </si>
  <si>
    <t>P004106</t>
  </si>
  <si>
    <t>14</t>
  </si>
  <si>
    <t>Слой, мин. 1</t>
  </si>
  <si>
    <t>МГ</t>
  </si>
  <si>
    <t>кор</t>
  </si>
  <si>
    <t>SU003599</t>
  </si>
  <si>
    <t>P004603</t>
  </si>
  <si>
    <t>Короб, мин. 1</t>
  </si>
  <si>
    <t>Наггетсы «Нагетосы Сочная курочка в хрустящей панировке» Фикс.вес 0,25 ТМ «Горячая штучка»</t>
  </si>
  <si>
    <t>SU002760</t>
  </si>
  <si>
    <t>P004105</t>
  </si>
  <si>
    <t>SU002708</t>
  </si>
  <si>
    <t>P003682</t>
  </si>
  <si>
    <t>12</t>
  </si>
  <si>
    <t>SU002838</t>
  </si>
  <si>
    <t>P003681</t>
  </si>
  <si>
    <t>SU002624</t>
  </si>
  <si>
    <t>P003678</t>
  </si>
  <si>
    <t>SU002564</t>
  </si>
  <si>
    <t>P004099</t>
  </si>
  <si>
    <t>SU002563</t>
  </si>
  <si>
    <t>P004101</t>
  </si>
  <si>
    <t>SU002627</t>
  </si>
  <si>
    <t>P003686</t>
  </si>
  <si>
    <t>Палетта, мин. 1</t>
  </si>
  <si>
    <t>SU003578</t>
  </si>
  <si>
    <t>P004484</t>
  </si>
  <si>
    <t>SU003580</t>
  </si>
  <si>
    <t>P004486</t>
  </si>
  <si>
    <t>SU003384</t>
  </si>
  <si>
    <t>P004205</t>
  </si>
  <si>
    <t>SU003576</t>
  </si>
  <si>
    <t>P004489</t>
  </si>
  <si>
    <t>SU000195</t>
  </si>
  <si>
    <t>P004097</t>
  </si>
  <si>
    <t>SU002176</t>
  </si>
  <si>
    <t>P004522</t>
  </si>
  <si>
    <t>6</t>
  </si>
  <si>
    <t>SU002668</t>
  </si>
  <si>
    <t>P004109</t>
  </si>
  <si>
    <t>нет</t>
  </si>
  <si>
    <t>SU003598</t>
  </si>
  <si>
    <t>P004602</t>
  </si>
  <si>
    <t>замена ???</t>
  </si>
  <si>
    <t>1 паллет</t>
  </si>
  <si>
    <t>SU003385</t>
  </si>
  <si>
    <t>P004203</t>
  </si>
  <si>
    <t>2 паллета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</si>
</sst>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_ ;[Red]\-#,##0.00\ "/>
    <numFmt numFmtId="166" formatCode="#,##0_ ;[Red]\-#,##0\ "/>
  </numFmts>
  <fonts count="1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b/>
      <sz val="10"/>
      <color rgb="FF651C32"/>
      <name val="Arial Cyr"/>
      <family val="2"/>
      <charset val="204"/>
    </font>
    <font>
      <sz val="8"/>
      <name val="Arial Cyr"/>
      <charset val="204"/>
    </font>
    <font>
      <b/>
      <sz val="8"/>
      <color rgb="FF651C32"/>
      <name val="Arial Cyr"/>
      <family val="2"/>
      <charset val="204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rgb="FF0000FF"/>
      <name val="Arial Cyr"/>
      <charset val="204"/>
    </font>
    <font>
      <sz val="10"/>
      <color theme="1"/>
      <name val="Arial Cyr"/>
      <charset val="204"/>
    </font>
    <font>
      <sz val="10"/>
      <name val="Arial Cyr"/>
      <family val="2"/>
      <charset val="204"/>
    </font>
    <font>
      <sz val="8"/>
      <color rgb="FF000000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medium">
        <color indexed="64"/>
      </left>
      <right style="thin">
        <color rgb="FF651C32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651C32"/>
      </right>
      <top style="thin">
        <color rgb="FF651C32"/>
      </top>
      <bottom style="medium">
        <color indexed="64"/>
      </bottom>
      <diagonal/>
    </border>
    <border>
      <left/>
      <right/>
      <top style="thin">
        <color rgb="FF651C32"/>
      </top>
      <bottom style="medium">
        <color indexed="64"/>
      </bottom>
      <diagonal/>
    </border>
    <border>
      <left/>
      <right style="medium">
        <color indexed="64"/>
      </right>
      <top style="thin">
        <color rgb="FF651C32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9">
    <xf numFmtId="0" fontId="0" fillId="0" borderId="0" xfId="0"/>
    <xf numFmtId="0" fontId="0" fillId="0" borderId="0" xfId="0" applyProtection="1"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1" fontId="6" fillId="0" borderId="2" xfId="0" applyNumberFormat="1" applyFont="1" applyBorder="1" applyAlignment="1">
      <alignment horizontal="center" vertical="center"/>
    </xf>
    <xf numFmtId="1" fontId="6" fillId="0" borderId="1" xfId="1" applyNumberFormat="1" applyFont="1" applyBorder="1" applyAlignment="1">
      <alignment horizontal="center" vertical="center"/>
    </xf>
    <xf numFmtId="164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8" fillId="0" borderId="1" xfId="0" applyFont="1" applyBorder="1" applyAlignment="1" applyProtection="1">
      <alignment horizontal="center"/>
      <protection hidden="1"/>
    </xf>
    <xf numFmtId="165" fontId="9" fillId="4" borderId="1" xfId="0" applyNumberFormat="1" applyFont="1" applyFill="1" applyBorder="1" applyAlignment="1">
      <alignment horizontal="right"/>
    </xf>
    <xf numFmtId="165" fontId="9" fillId="0" borderId="1" xfId="0" applyNumberFormat="1" applyFont="1" applyBorder="1" applyAlignment="1">
      <alignment horizontal="right"/>
    </xf>
    <xf numFmtId="166" fontId="11" fillId="0" borderId="0" xfId="0" applyNumberFormat="1" applyFont="1" applyAlignment="1" applyProtection="1">
      <alignment horizontal="center"/>
      <protection hidden="1"/>
    </xf>
    <xf numFmtId="0" fontId="11" fillId="0" borderId="0" xfId="0" applyFont="1" applyAlignment="1" applyProtection="1">
      <alignment horizontal="center"/>
      <protection hidden="1"/>
    </xf>
    <xf numFmtId="0" fontId="12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2" fontId="9" fillId="4" borderId="1" xfId="0" applyNumberFormat="1" applyFont="1" applyFill="1" applyBorder="1" applyAlignment="1" applyProtection="1">
      <alignment horizontal="right"/>
      <protection locked="0"/>
    </xf>
    <xf numFmtId="2" fontId="9" fillId="3" borderId="1" xfId="0" applyNumberFormat="1" applyFont="1" applyFill="1" applyBorder="1" applyAlignment="1" applyProtection="1">
      <alignment horizontal="right"/>
      <protection locked="0"/>
    </xf>
    <xf numFmtId="2" fontId="0" fillId="0" borderId="0" xfId="0" applyNumberFormat="1" applyProtection="1">
      <protection hidden="1"/>
    </xf>
    <xf numFmtId="0" fontId="3" fillId="0" borderId="2" xfId="0" applyFont="1" applyBorder="1" applyAlignment="1">
      <alignment horizontal="left"/>
    </xf>
    <xf numFmtId="1" fontId="6" fillId="5" borderId="2" xfId="0" applyNumberFormat="1" applyFont="1" applyFill="1" applyBorder="1" applyAlignment="1">
      <alignment horizontal="center" vertical="center"/>
    </xf>
    <xf numFmtId="1" fontId="6" fillId="5" borderId="1" xfId="1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 applyProtection="1">
      <alignment horizontal="center" vertical="center"/>
      <protection hidden="1"/>
    </xf>
    <xf numFmtId="0" fontId="3" fillId="5" borderId="1" xfId="0" applyFont="1" applyFill="1" applyBorder="1" applyAlignment="1" applyProtection="1">
      <alignment horizontal="center" vertical="center"/>
      <protection hidden="1"/>
    </xf>
    <xf numFmtId="1" fontId="3" fillId="5" borderId="1" xfId="0" applyNumberFormat="1" applyFont="1" applyFill="1" applyBorder="1" applyAlignment="1">
      <alignment horizontal="center" vertical="center"/>
    </xf>
    <xf numFmtId="0" fontId="3" fillId="5" borderId="14" xfId="0" applyFont="1" applyFill="1" applyBorder="1" applyAlignment="1" applyProtection="1">
      <alignment horizontal="center" vertical="center"/>
      <protection hidden="1"/>
    </xf>
    <xf numFmtId="1" fontId="6" fillId="6" borderId="2" xfId="0" applyNumberFormat="1" applyFont="1" applyFill="1" applyBorder="1" applyAlignment="1">
      <alignment horizontal="center" vertical="center"/>
    </xf>
    <xf numFmtId="1" fontId="6" fillId="6" borderId="1" xfId="1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 applyProtection="1">
      <alignment horizontal="center" vertical="center"/>
      <protection hidden="1"/>
    </xf>
    <xf numFmtId="0" fontId="3" fillId="6" borderId="1" xfId="0" applyFont="1" applyFill="1" applyBorder="1" applyAlignment="1" applyProtection="1">
      <alignment horizontal="center" vertical="center"/>
      <protection hidden="1"/>
    </xf>
    <xf numFmtId="1" fontId="3" fillId="6" borderId="1" xfId="0" applyNumberFormat="1" applyFont="1" applyFill="1" applyBorder="1" applyAlignment="1">
      <alignment horizontal="center" vertical="center"/>
    </xf>
    <xf numFmtId="0" fontId="3" fillId="6" borderId="14" xfId="0" applyFont="1" applyFill="1" applyBorder="1" applyAlignment="1" applyProtection="1">
      <alignment horizontal="center" vertical="center"/>
      <protection hidden="1"/>
    </xf>
    <xf numFmtId="0" fontId="4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7" xfId="0" applyBorder="1" applyProtection="1">
      <protection hidden="1"/>
    </xf>
    <xf numFmtId="1" fontId="6" fillId="6" borderId="1" xfId="0" applyNumberFormat="1" applyFont="1" applyFill="1" applyBorder="1" applyAlignment="1">
      <alignment horizontal="center" vertical="center"/>
    </xf>
    <xf numFmtId="0" fontId="0" fillId="6" borderId="2" xfId="0" applyFill="1" applyBorder="1"/>
    <xf numFmtId="0" fontId="7" fillId="6" borderId="22" xfId="0" applyFont="1" applyFill="1" applyBorder="1" applyAlignment="1">
      <alignment horizontal="left" vertical="center" wrapText="1"/>
    </xf>
    <xf numFmtId="0" fontId="0" fillId="6" borderId="23" xfId="0" applyFill="1" applyBorder="1"/>
    <xf numFmtId="0" fontId="0" fillId="6" borderId="24" xfId="0" applyFill="1" applyBorder="1"/>
    <xf numFmtId="1" fontId="6" fillId="0" borderId="1" xfId="0" applyNumberFormat="1" applyFont="1" applyBorder="1" applyAlignment="1">
      <alignment horizontal="center" vertical="center"/>
    </xf>
    <xf numFmtId="0" fontId="0" fillId="0" borderId="2" xfId="0" applyBorder="1"/>
    <xf numFmtId="0" fontId="7" fillId="0" borderId="9" xfId="0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1" fontId="6" fillId="5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7" fillId="5" borderId="19" xfId="0" applyFont="1" applyFill="1" applyBorder="1" applyAlignment="1">
      <alignment horizontal="left" vertical="center" wrapText="1"/>
    </xf>
    <xf numFmtId="0" fontId="0" fillId="5" borderId="20" xfId="0" applyFill="1" applyBorder="1"/>
    <xf numFmtId="0" fontId="0" fillId="5" borderId="21" xfId="0" applyFill="1" applyBorder="1"/>
    <xf numFmtId="0" fontId="0" fillId="0" borderId="3" xfId="0" applyBorder="1" applyProtection="1">
      <protection hidden="1"/>
    </xf>
    <xf numFmtId="0" fontId="0" fillId="0" borderId="5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4" xfId="0" applyBorder="1" applyProtection="1">
      <protection hidden="1"/>
    </xf>
    <xf numFmtId="0" fontId="0" fillId="0" borderId="8" xfId="0" applyBorder="1" applyProtection="1">
      <protection hidden="1"/>
    </xf>
    <xf numFmtId="0" fontId="4" fillId="2" borderId="1" xfId="1" applyFont="1" applyFill="1" applyBorder="1" applyAlignment="1" applyProtection="1">
      <alignment horizontal="center" vertical="center" wrapText="1"/>
      <protection locked="0" hidden="1"/>
    </xf>
    <xf numFmtId="0" fontId="0" fillId="0" borderId="7" xfId="0" applyBorder="1" applyProtection="1">
      <protection locked="0" hidden="1"/>
    </xf>
    <xf numFmtId="0" fontId="7" fillId="0" borderId="12" xfId="0" applyFont="1" applyBorder="1" applyAlignment="1">
      <alignment horizontal="left" vertical="center" wrapText="1"/>
    </xf>
    <xf numFmtId="0" fontId="0" fillId="0" borderId="0" xfId="0"/>
    <xf numFmtId="0" fontId="0" fillId="0" borderId="13" xfId="0" applyBorder="1"/>
    <xf numFmtId="0" fontId="7" fillId="0" borderId="16" xfId="0" applyFont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2" fontId="4" fillId="2" borderId="1" xfId="0" applyNumberFormat="1" applyFont="1" applyFill="1" applyBorder="1" applyAlignment="1" applyProtection="1">
      <alignment horizontal="center" vertical="center" wrapText="1"/>
      <protection hidden="1"/>
    </xf>
    <xf numFmtId="0" fontId="5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10" fillId="0" borderId="15" xfId="0" applyFont="1" applyBorder="1" applyAlignment="1">
      <alignment horizontal="left" vertical="center" wrapText="1"/>
    </xf>
    <xf numFmtId="0" fontId="0" fillId="0" borderId="4" xfId="0" applyBorder="1"/>
    <xf numFmtId="0" fontId="0" fillId="0" borderId="3" xfId="0" applyBorder="1"/>
    <xf numFmtId="0" fontId="2" fillId="2" borderId="1" xfId="0" applyFont="1" applyFill="1" applyBorder="1" applyAlignment="1" applyProtection="1">
      <alignment horizontal="center" vertical="center" wrapText="1"/>
      <protection hidden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avlenko\Downloads\Telegram%20Desktop\&#1041;&#1083;&#1072;&#1085;&#1082;_&#1047;&#1055;&#1060;_&#1082;&#1083;&#1080;&#1077;&#1085;&#1090;_&#1054;&#1054;&#1054;_&#1053;&#1042;_&#1085;&#1072;_&#1086;&#1090;&#1075;&#1088;&#1091;&#1079;&#1082;&#1091;_&#1089;_09_01_2025_8_&#1084;&#1072;&#1088;&#1090;&#107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Бланк заказа"/>
      <sheetName val="Setting"/>
    </sheetNames>
    <sheetDataSet>
      <sheetData sheetId="0" refreshError="1">
        <row r="9">
          <cell r="D9"/>
        </row>
      </sheetData>
      <sheetData sheetId="1" refreshError="1">
        <row r="3">
          <cell r="B3" t="str">
            <v>Доставка</v>
          </cell>
        </row>
        <row r="4">
          <cell r="B4" t="str">
            <v>Самовывоз</v>
          </cell>
        </row>
        <row r="6">
          <cell r="B6" t="str">
            <v>НВ, ООО 9001015535, Запорожская обл, Мелитополь г, 8 Марта ул, д. 43/1,</v>
          </cell>
          <cell r="C6" t="str">
            <v>596383_1</v>
          </cell>
          <cell r="D6" t="str">
            <v>1</v>
          </cell>
        </row>
        <row r="8">
          <cell r="B8" t="str">
            <v>272319Российская Федерация, Запорожская обл, Мелитопольский р-н, Мелитополь г, 8 Марта ул, д. 43/1,</v>
          </cell>
        </row>
        <row r="10">
          <cell r="B10" t="str">
            <v>CFR</v>
          </cell>
        </row>
        <row r="11">
          <cell r="B11" t="str">
            <v>CIF</v>
          </cell>
        </row>
        <row r="12">
          <cell r="B12" t="str">
            <v>CIP</v>
          </cell>
        </row>
        <row r="13">
          <cell r="B13" t="str">
            <v>CPT</v>
          </cell>
        </row>
        <row r="14">
          <cell r="B14" t="str">
            <v>DAP</v>
          </cell>
        </row>
        <row r="15">
          <cell r="B15" t="str">
            <v>DAT</v>
          </cell>
        </row>
        <row r="16">
          <cell r="B16" t="str">
            <v>DDP</v>
          </cell>
        </row>
        <row r="17">
          <cell r="B17" t="str">
            <v>EXW</v>
          </cell>
        </row>
        <row r="18">
          <cell r="B18" t="str">
            <v>FAS</v>
          </cell>
        </row>
        <row r="19">
          <cell r="B19" t="str">
            <v>FCA</v>
          </cell>
        </row>
        <row r="20">
          <cell r="B20" t="str">
            <v>FOB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"/>
  <sheetViews>
    <sheetView tabSelected="1" workbookViewId="0">
      <selection activeCell="D9" sqref="D9:E9"/>
    </sheetView>
  </sheetViews>
  <sheetFormatPr defaultRowHeight="15" x14ac:dyDescent="0.25"/>
  <cols>
    <col min="1" max="1" width="9.140625" style="1" customWidth="1"/>
    <col min="2" max="2" width="10.85546875" style="12" customWidth="1"/>
    <col min="3" max="3" width="12.5703125" style="12" customWidth="1"/>
    <col min="4" max="4" width="6.42578125" style="12" customWidth="1"/>
    <col min="5" max="5" width="6.85546875" style="12" customWidth="1"/>
    <col min="6" max="6" width="8.42578125" style="12" customWidth="1"/>
    <col min="7" max="7" width="9.42578125" style="12" customWidth="1"/>
    <col min="8" max="8" width="11.85546875" style="12" customWidth="1"/>
    <col min="9" max="9" width="9.42578125" style="12" customWidth="1"/>
    <col min="10" max="10" width="9.140625" style="13" customWidth="1"/>
    <col min="11" max="12" width="13.85546875" style="13" customWidth="1"/>
    <col min="13" max="13" width="9.42578125" style="13" customWidth="1"/>
    <col min="14" max="14" width="15.85546875" style="13" hidden="1" customWidth="1"/>
    <col min="15" max="15" width="10.42578125" style="12" customWidth="1"/>
    <col min="16" max="16" width="7.42578125" style="14" customWidth="1"/>
    <col min="17" max="17" width="15.5703125" style="14" customWidth="1"/>
    <col min="18" max="18" width="8.140625" style="1" customWidth="1"/>
    <col min="19" max="19" width="6.140625" style="1" customWidth="1"/>
    <col min="20" max="20" width="10.85546875" style="15" customWidth="1"/>
    <col min="21" max="21" width="6" style="15" customWidth="1"/>
    <col min="22" max="22" width="9.42578125" style="15" customWidth="1"/>
    <col min="23" max="23" width="8.42578125" style="15" customWidth="1"/>
    <col min="24" max="24" width="10" style="18" customWidth="1"/>
    <col min="25" max="25" width="11" style="1" customWidth="1"/>
  </cols>
  <sheetData>
    <row r="1" spans="1:27" x14ac:dyDescent="0.25">
      <c r="A1" s="32" t="s">
        <v>0</v>
      </c>
      <c r="B1" s="32" t="s">
        <v>1</v>
      </c>
      <c r="C1" s="68" t="s">
        <v>2</v>
      </c>
      <c r="D1" s="32" t="s">
        <v>3</v>
      </c>
      <c r="E1" s="49"/>
      <c r="F1" s="32" t="s">
        <v>4</v>
      </c>
      <c r="G1" s="32" t="s">
        <v>5</v>
      </c>
      <c r="H1" s="32" t="s">
        <v>6</v>
      </c>
      <c r="I1" s="32" t="s">
        <v>7</v>
      </c>
      <c r="J1" s="32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2" t="s">
        <v>13</v>
      </c>
      <c r="P1" s="32" t="s">
        <v>14</v>
      </c>
      <c r="Q1" s="52"/>
      <c r="R1" s="52"/>
      <c r="S1" s="52"/>
      <c r="T1" s="49"/>
      <c r="U1" s="63" t="s">
        <v>15</v>
      </c>
      <c r="V1" s="64"/>
      <c r="W1" s="32" t="s">
        <v>16</v>
      </c>
      <c r="X1" s="62" t="s">
        <v>17</v>
      </c>
      <c r="Y1" s="54" t="s">
        <v>18</v>
      </c>
    </row>
    <row r="2" spans="1:27" ht="18" customHeight="1" thickBot="1" x14ac:dyDescent="0.3">
      <c r="A2" s="33"/>
      <c r="B2" s="33"/>
      <c r="C2" s="33"/>
      <c r="D2" s="50"/>
      <c r="E2" s="51"/>
      <c r="F2" s="33"/>
      <c r="G2" s="33"/>
      <c r="H2" s="33"/>
      <c r="I2" s="33"/>
      <c r="J2" s="33"/>
      <c r="K2" s="33"/>
      <c r="L2" s="33"/>
      <c r="M2" s="33"/>
      <c r="N2" s="33"/>
      <c r="O2" s="33"/>
      <c r="P2" s="50"/>
      <c r="Q2" s="53"/>
      <c r="R2" s="53"/>
      <c r="S2" s="53"/>
      <c r="T2" s="51"/>
      <c r="U2" s="2" t="s">
        <v>19</v>
      </c>
      <c r="V2" s="2" t="s">
        <v>20</v>
      </c>
      <c r="W2" s="33"/>
      <c r="X2" s="33"/>
      <c r="Y2" s="55"/>
    </row>
    <row r="3" spans="1:27" ht="23.25" hidden="1" customHeight="1" x14ac:dyDescent="0.25">
      <c r="A3" s="3" t="s">
        <v>21</v>
      </c>
      <c r="B3" s="3" t="s">
        <v>22</v>
      </c>
      <c r="C3" s="4">
        <v>4301132095</v>
      </c>
      <c r="D3" s="39">
        <v>4607111036605</v>
      </c>
      <c r="E3" s="40"/>
      <c r="F3" s="5">
        <v>0.25</v>
      </c>
      <c r="G3" s="6">
        <v>6</v>
      </c>
      <c r="H3" s="5">
        <v>1.5</v>
      </c>
      <c r="I3" s="5">
        <v>1.9218</v>
      </c>
      <c r="J3" s="6">
        <v>140</v>
      </c>
      <c r="K3" s="6" t="s">
        <v>23</v>
      </c>
      <c r="L3" s="6" t="s">
        <v>24</v>
      </c>
      <c r="M3" s="7" t="s">
        <v>25</v>
      </c>
      <c r="N3" s="7"/>
      <c r="O3" s="6">
        <v>180</v>
      </c>
      <c r="P3" s="41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3" s="42"/>
      <c r="R3" s="42"/>
      <c r="S3" s="42"/>
      <c r="T3" s="43"/>
      <c r="U3" s="8"/>
      <c r="V3" s="8"/>
      <c r="W3" s="9" t="s">
        <v>26</v>
      </c>
      <c r="X3" s="16">
        <v>210</v>
      </c>
      <c r="Y3" s="10">
        <v>210</v>
      </c>
    </row>
    <row r="4" spans="1:27" ht="23.25" hidden="1" customHeight="1" thickBot="1" x14ac:dyDescent="0.3">
      <c r="A4" s="3" t="s">
        <v>27</v>
      </c>
      <c r="B4" s="3" t="s">
        <v>28</v>
      </c>
      <c r="C4" s="4">
        <v>4301132186</v>
      </c>
      <c r="D4" s="39">
        <v>4607111036520</v>
      </c>
      <c r="E4" s="40"/>
      <c r="F4" s="5">
        <v>0.25</v>
      </c>
      <c r="G4" s="6">
        <v>6</v>
      </c>
      <c r="H4" s="5">
        <v>1.5</v>
      </c>
      <c r="I4" s="5">
        <v>1.9218</v>
      </c>
      <c r="J4" s="6">
        <v>140</v>
      </c>
      <c r="K4" s="6" t="s">
        <v>23</v>
      </c>
      <c r="L4" s="6" t="s">
        <v>29</v>
      </c>
      <c r="M4" s="7" t="s">
        <v>25</v>
      </c>
      <c r="N4" s="7"/>
      <c r="O4" s="6">
        <v>365</v>
      </c>
      <c r="P4" s="65" t="s">
        <v>30</v>
      </c>
      <c r="Q4" s="66"/>
      <c r="R4" s="66"/>
      <c r="S4" s="66"/>
      <c r="T4" s="67"/>
      <c r="U4" s="8"/>
      <c r="V4" s="8"/>
      <c r="W4" s="9" t="s">
        <v>26</v>
      </c>
      <c r="X4" s="17">
        <v>140</v>
      </c>
      <c r="Y4" s="11">
        <f t="shared" ref="Y4:Y20" si="0">IFERROR(IF(X4="","",X4),"")</f>
        <v>140</v>
      </c>
    </row>
    <row r="5" spans="1:27" ht="23.25" customHeight="1" x14ac:dyDescent="0.25">
      <c r="A5" s="20" t="s">
        <v>31</v>
      </c>
      <c r="B5" s="20" t="s">
        <v>32</v>
      </c>
      <c r="C5" s="21">
        <v>4301132094</v>
      </c>
      <c r="D5" s="44">
        <v>4607111036599</v>
      </c>
      <c r="E5" s="45"/>
      <c r="F5" s="22">
        <v>0.25</v>
      </c>
      <c r="G5" s="23">
        <v>6</v>
      </c>
      <c r="H5" s="22">
        <v>1.5</v>
      </c>
      <c r="I5" s="22">
        <v>1.9218</v>
      </c>
      <c r="J5" s="23">
        <v>140</v>
      </c>
      <c r="K5" s="23" t="s">
        <v>23</v>
      </c>
      <c r="L5" s="23" t="s">
        <v>24</v>
      </c>
      <c r="M5" s="24" t="s">
        <v>25</v>
      </c>
      <c r="N5" s="24"/>
      <c r="O5" s="25">
        <v>180</v>
      </c>
      <c r="P5" s="46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5" s="47"/>
      <c r="R5" s="47"/>
      <c r="S5" s="47"/>
      <c r="T5" s="48"/>
      <c r="U5" s="19"/>
      <c r="V5" s="8"/>
      <c r="W5" s="9" t="s">
        <v>26</v>
      </c>
      <c r="X5" s="17">
        <v>140</v>
      </c>
      <c r="Y5" s="11">
        <f t="shared" si="0"/>
        <v>140</v>
      </c>
      <c r="Z5" t="s">
        <v>62</v>
      </c>
      <c r="AA5" t="s">
        <v>66</v>
      </c>
    </row>
    <row r="6" spans="1:27" ht="23.25" customHeight="1" thickBot="1" x14ac:dyDescent="0.3">
      <c r="A6" s="26" t="s">
        <v>63</v>
      </c>
      <c r="B6" s="26" t="s">
        <v>64</v>
      </c>
      <c r="C6" s="27">
        <v>4301132185</v>
      </c>
      <c r="D6" s="34">
        <v>4607111036537</v>
      </c>
      <c r="E6" s="35"/>
      <c r="F6" s="28">
        <v>0.25</v>
      </c>
      <c r="G6" s="29">
        <v>6</v>
      </c>
      <c r="H6" s="28">
        <v>1.5</v>
      </c>
      <c r="I6" s="28">
        <v>1.9218</v>
      </c>
      <c r="J6" s="29">
        <v>140</v>
      </c>
      <c r="K6" s="29" t="s">
        <v>23</v>
      </c>
      <c r="L6" s="29" t="s">
        <v>29</v>
      </c>
      <c r="M6" s="30" t="s">
        <v>25</v>
      </c>
      <c r="N6" s="30"/>
      <c r="O6" s="31">
        <v>365</v>
      </c>
      <c r="P6" s="36" t="str">
        <f>HYPERLINK("https://abi.ru/products/Замороженные/Горячая штучка/Наггетсы ГШ/Наггетсы/P004602/","Наггетсы «Нагетосы Сочная курочка» Фикс.вес 0,25 ТМ «Горячая штучка»")</f>
        <v>Наггетсы «Нагетосы Сочная курочка» Фикс.вес 0,25 ТМ «Горячая штучка»</v>
      </c>
      <c r="Q6" s="37"/>
      <c r="R6" s="37"/>
      <c r="S6" s="37"/>
      <c r="T6" s="38"/>
      <c r="U6" s="19"/>
      <c r="V6" s="8"/>
      <c r="W6" s="9"/>
      <c r="X6" s="17"/>
      <c r="Y6" s="11"/>
      <c r="Z6" t="s">
        <v>65</v>
      </c>
    </row>
    <row r="7" spans="1:27" ht="23.25" hidden="1" customHeight="1" thickBot="1" x14ac:dyDescent="0.3">
      <c r="A7" s="3" t="s">
        <v>33</v>
      </c>
      <c r="B7" s="3" t="s">
        <v>34</v>
      </c>
      <c r="C7" s="4">
        <v>4301070972</v>
      </c>
      <c r="D7" s="39">
        <v>4607111037183</v>
      </c>
      <c r="E7" s="40"/>
      <c r="F7" s="5">
        <v>0.9</v>
      </c>
      <c r="G7" s="6">
        <v>8</v>
      </c>
      <c r="H7" s="5">
        <v>7.2</v>
      </c>
      <c r="I7" s="5">
        <v>7.4859999999999998</v>
      </c>
      <c r="J7" s="6">
        <v>84</v>
      </c>
      <c r="K7" s="6" t="s">
        <v>35</v>
      </c>
      <c r="L7" s="6" t="s">
        <v>24</v>
      </c>
      <c r="M7" s="7" t="s">
        <v>25</v>
      </c>
      <c r="N7" s="7"/>
      <c r="O7" s="6">
        <v>180</v>
      </c>
      <c r="P7" s="56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7" s="57"/>
      <c r="R7" s="57"/>
      <c r="S7" s="57"/>
      <c r="T7" s="58"/>
      <c r="U7" s="8"/>
      <c r="V7" s="8"/>
      <c r="W7" s="9" t="s">
        <v>26</v>
      </c>
      <c r="X7" s="17">
        <v>84</v>
      </c>
      <c r="Y7" s="11">
        <f t="shared" si="0"/>
        <v>84</v>
      </c>
    </row>
    <row r="8" spans="1:27" ht="23.25" customHeight="1" x14ac:dyDescent="0.25">
      <c r="A8" s="20" t="s">
        <v>36</v>
      </c>
      <c r="B8" s="20" t="s">
        <v>37</v>
      </c>
      <c r="C8" s="21">
        <v>4301070971</v>
      </c>
      <c r="D8" s="44">
        <v>4607111036902</v>
      </c>
      <c r="E8" s="45"/>
      <c r="F8" s="22">
        <v>0.9</v>
      </c>
      <c r="G8" s="23">
        <v>8</v>
      </c>
      <c r="H8" s="22">
        <v>7.2</v>
      </c>
      <c r="I8" s="22">
        <v>7.43</v>
      </c>
      <c r="J8" s="23">
        <v>84</v>
      </c>
      <c r="K8" s="23" t="s">
        <v>35</v>
      </c>
      <c r="L8" s="23" t="s">
        <v>24</v>
      </c>
      <c r="M8" s="24" t="s">
        <v>25</v>
      </c>
      <c r="N8" s="24"/>
      <c r="O8" s="25">
        <v>180</v>
      </c>
      <c r="P8" s="46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8" s="47"/>
      <c r="R8" s="47"/>
      <c r="S8" s="47"/>
      <c r="T8" s="48"/>
      <c r="U8" s="19"/>
      <c r="V8" s="8"/>
      <c r="W8" s="9" t="s">
        <v>26</v>
      </c>
      <c r="X8" s="17">
        <v>168</v>
      </c>
      <c r="Y8" s="11">
        <f t="shared" si="0"/>
        <v>168</v>
      </c>
      <c r="Z8" t="s">
        <v>62</v>
      </c>
      <c r="AA8" t="s">
        <v>69</v>
      </c>
    </row>
    <row r="9" spans="1:27" ht="23.25" customHeight="1" thickBot="1" x14ac:dyDescent="0.3">
      <c r="A9" s="26" t="s">
        <v>67</v>
      </c>
      <c r="B9" s="26" t="s">
        <v>68</v>
      </c>
      <c r="C9" s="27">
        <v>4301071031</v>
      </c>
      <c r="D9" s="34">
        <v>4607111038982</v>
      </c>
      <c r="E9" s="35"/>
      <c r="F9" s="28">
        <v>0.7</v>
      </c>
      <c r="G9" s="29">
        <v>10</v>
      </c>
      <c r="H9" s="28">
        <v>7</v>
      </c>
      <c r="I9" s="28">
        <v>7.2859999999999996</v>
      </c>
      <c r="J9" s="29">
        <v>84</v>
      </c>
      <c r="K9" s="29" t="s">
        <v>35</v>
      </c>
      <c r="L9" s="29" t="s">
        <v>29</v>
      </c>
      <c r="M9" s="30" t="s">
        <v>25</v>
      </c>
      <c r="N9" s="30"/>
      <c r="O9" s="31">
        <v>180</v>
      </c>
      <c r="P9" s="36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9" s="37"/>
      <c r="R9" s="37"/>
      <c r="S9" s="37"/>
      <c r="T9" s="38"/>
      <c r="U9" s="19"/>
      <c r="V9" s="8"/>
      <c r="W9" s="9"/>
      <c r="X9" s="17"/>
      <c r="Y9" s="11"/>
      <c r="Z9" t="s">
        <v>65</v>
      </c>
    </row>
    <row r="10" spans="1:27" ht="23.25" customHeight="1" x14ac:dyDescent="0.25">
      <c r="A10" s="3" t="s">
        <v>38</v>
      </c>
      <c r="B10" s="3" t="s">
        <v>39</v>
      </c>
      <c r="C10" s="4">
        <v>4301070968</v>
      </c>
      <c r="D10" s="39">
        <v>4607111036889</v>
      </c>
      <c r="E10" s="40"/>
      <c r="F10" s="5">
        <v>0.9</v>
      </c>
      <c r="G10" s="6">
        <v>8</v>
      </c>
      <c r="H10" s="5">
        <v>7.2</v>
      </c>
      <c r="I10" s="5">
        <v>7.4859999999999998</v>
      </c>
      <c r="J10" s="6">
        <v>84</v>
      </c>
      <c r="K10" s="6" t="s">
        <v>35</v>
      </c>
      <c r="L10" s="6" t="s">
        <v>24</v>
      </c>
      <c r="M10" s="7" t="s">
        <v>25</v>
      </c>
      <c r="N10" s="7"/>
      <c r="O10" s="6">
        <v>180</v>
      </c>
      <c r="P10" s="59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10" s="60"/>
      <c r="R10" s="60"/>
      <c r="S10" s="60"/>
      <c r="T10" s="61"/>
      <c r="U10" s="8"/>
      <c r="V10" s="8"/>
      <c r="W10" s="9" t="s">
        <v>26</v>
      </c>
      <c r="X10" s="17">
        <v>84</v>
      </c>
      <c r="Y10" s="11">
        <f t="shared" si="0"/>
        <v>84</v>
      </c>
    </row>
    <row r="11" spans="1:27" ht="23.25" customHeight="1" x14ac:dyDescent="0.25">
      <c r="A11" s="3" t="s">
        <v>40</v>
      </c>
      <c r="B11" s="3" t="s">
        <v>41</v>
      </c>
      <c r="C11" s="4">
        <v>4301131021</v>
      </c>
      <c r="D11" s="39">
        <v>4607111034137</v>
      </c>
      <c r="E11" s="40"/>
      <c r="F11" s="5">
        <v>0.3</v>
      </c>
      <c r="G11" s="6">
        <v>12</v>
      </c>
      <c r="H11" s="5">
        <v>3.6</v>
      </c>
      <c r="I11" s="5">
        <v>4.3036000000000003</v>
      </c>
      <c r="J11" s="6">
        <v>70</v>
      </c>
      <c r="K11" s="6" t="s">
        <v>23</v>
      </c>
      <c r="L11" s="6" t="s">
        <v>24</v>
      </c>
      <c r="M11" s="7" t="s">
        <v>25</v>
      </c>
      <c r="N11" s="7"/>
      <c r="O11" s="6">
        <v>180</v>
      </c>
      <c r="P11" s="41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11" s="42"/>
      <c r="R11" s="42"/>
      <c r="S11" s="42"/>
      <c r="T11" s="43"/>
      <c r="U11" s="8"/>
      <c r="V11" s="8"/>
      <c r="W11" s="9" t="s">
        <v>26</v>
      </c>
      <c r="X11" s="17">
        <v>280</v>
      </c>
      <c r="Y11" s="11">
        <f t="shared" si="0"/>
        <v>280</v>
      </c>
    </row>
    <row r="12" spans="1:27" ht="23.25" customHeight="1" x14ac:dyDescent="0.25">
      <c r="A12" s="3" t="s">
        <v>42</v>
      </c>
      <c r="B12" s="3" t="s">
        <v>43</v>
      </c>
      <c r="C12" s="4">
        <v>4301131022</v>
      </c>
      <c r="D12" s="39">
        <v>4607111034120</v>
      </c>
      <c r="E12" s="40"/>
      <c r="F12" s="5">
        <v>0.3</v>
      </c>
      <c r="G12" s="6">
        <v>12</v>
      </c>
      <c r="H12" s="5">
        <v>3.6</v>
      </c>
      <c r="I12" s="5">
        <v>4.3036000000000003</v>
      </c>
      <c r="J12" s="6">
        <v>70</v>
      </c>
      <c r="K12" s="6" t="s">
        <v>23</v>
      </c>
      <c r="L12" s="6" t="s">
        <v>24</v>
      </c>
      <c r="M12" s="7" t="s">
        <v>25</v>
      </c>
      <c r="N12" s="7"/>
      <c r="O12" s="6">
        <v>180</v>
      </c>
      <c r="P12" s="41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12" s="42"/>
      <c r="R12" s="42"/>
      <c r="S12" s="42"/>
      <c r="T12" s="43"/>
      <c r="U12" s="8"/>
      <c r="V12" s="8"/>
      <c r="W12" s="9" t="s">
        <v>26</v>
      </c>
      <c r="X12" s="17">
        <v>280</v>
      </c>
      <c r="Y12" s="11">
        <f t="shared" si="0"/>
        <v>280</v>
      </c>
    </row>
    <row r="13" spans="1:27" ht="23.25" customHeight="1" x14ac:dyDescent="0.25">
      <c r="A13" s="3" t="s">
        <v>44</v>
      </c>
      <c r="B13" s="3" t="s">
        <v>45</v>
      </c>
      <c r="C13" s="4">
        <v>4301070976</v>
      </c>
      <c r="D13" s="39">
        <v>4607111034144</v>
      </c>
      <c r="E13" s="40"/>
      <c r="F13" s="5">
        <v>0.9</v>
      </c>
      <c r="G13" s="6">
        <v>8</v>
      </c>
      <c r="H13" s="5">
        <v>7.2</v>
      </c>
      <c r="I13" s="5">
        <v>7.4859999999999998</v>
      </c>
      <c r="J13" s="6">
        <v>84</v>
      </c>
      <c r="K13" s="6" t="s">
        <v>35</v>
      </c>
      <c r="L13" s="6" t="s">
        <v>46</v>
      </c>
      <c r="M13" s="7" t="s">
        <v>25</v>
      </c>
      <c r="N13" s="7"/>
      <c r="O13" s="6">
        <v>180</v>
      </c>
      <c r="P13" s="41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3" s="42"/>
      <c r="R13" s="42"/>
      <c r="S13" s="42"/>
      <c r="T13" s="43"/>
      <c r="U13" s="8"/>
      <c r="V13" s="8"/>
      <c r="W13" s="9" t="s">
        <v>26</v>
      </c>
      <c r="X13" s="17">
        <v>168</v>
      </c>
      <c r="Y13" s="11">
        <f t="shared" si="0"/>
        <v>168</v>
      </c>
    </row>
    <row r="14" spans="1:27" ht="23.25" customHeight="1" x14ac:dyDescent="0.25">
      <c r="A14" s="3" t="s">
        <v>47</v>
      </c>
      <c r="B14" s="3" t="s">
        <v>48</v>
      </c>
      <c r="C14" s="4">
        <v>4301135533</v>
      </c>
      <c r="D14" s="39">
        <v>4607111034014</v>
      </c>
      <c r="E14" s="40"/>
      <c r="F14" s="5">
        <v>0.25</v>
      </c>
      <c r="G14" s="6">
        <v>12</v>
      </c>
      <c r="H14" s="5">
        <v>3</v>
      </c>
      <c r="I14" s="5">
        <v>3.7035999999999998</v>
      </c>
      <c r="J14" s="6">
        <v>70</v>
      </c>
      <c r="K14" s="6" t="s">
        <v>23</v>
      </c>
      <c r="L14" s="6" t="s">
        <v>29</v>
      </c>
      <c r="M14" s="7" t="s">
        <v>25</v>
      </c>
      <c r="N14" s="7"/>
      <c r="O14" s="6">
        <v>180</v>
      </c>
      <c r="P14" s="41" t="str">
        <f>HYPERLINK("https://abi.ru/products/Замороженные/Горячая штучка/Чебупицца/Снеки/P004484/","Снеки «Чебупицца курочка По-итальянски» Фикс.вес 0,25 Пакет ТМ «Горячая штучка»")</f>
        <v>Снеки «Чебупицца курочка По-итальянски» Фикс.вес 0,25 Пакет ТМ «Горячая штучка»</v>
      </c>
      <c r="Q14" s="42"/>
      <c r="R14" s="42"/>
      <c r="S14" s="42"/>
      <c r="T14" s="43"/>
      <c r="U14" s="8"/>
      <c r="V14" s="8"/>
      <c r="W14" s="9" t="s">
        <v>26</v>
      </c>
      <c r="X14" s="17">
        <v>280</v>
      </c>
      <c r="Y14" s="11">
        <f t="shared" si="0"/>
        <v>280</v>
      </c>
    </row>
    <row r="15" spans="1:27" ht="23.25" customHeight="1" x14ac:dyDescent="0.25">
      <c r="A15" s="3" t="s">
        <v>49</v>
      </c>
      <c r="B15" s="3" t="s">
        <v>50</v>
      </c>
      <c r="C15" s="4">
        <v>4301135532</v>
      </c>
      <c r="D15" s="39">
        <v>4607111033994</v>
      </c>
      <c r="E15" s="40"/>
      <c r="F15" s="5">
        <v>0.25</v>
      </c>
      <c r="G15" s="6">
        <v>12</v>
      </c>
      <c r="H15" s="5">
        <v>3</v>
      </c>
      <c r="I15" s="5">
        <v>3.7035999999999998</v>
      </c>
      <c r="J15" s="6">
        <v>70</v>
      </c>
      <c r="K15" s="6" t="s">
        <v>23</v>
      </c>
      <c r="L15" s="6" t="s">
        <v>29</v>
      </c>
      <c r="M15" s="7" t="s">
        <v>25</v>
      </c>
      <c r="N15" s="7"/>
      <c r="O15" s="6">
        <v>180</v>
      </c>
      <c r="P15" s="41" t="str">
        <f>HYPERLINK("https://abi.ru/products/Замороженные/Горячая штучка/Чебупицца/Снеки/P004486/","Снеки «Чебупицца Пепперони» Фикс.вес 0,25 Пакет ТМ «Горячая штучка»")</f>
        <v>Снеки «Чебупицца Пепперони» Фикс.вес 0,25 Пакет ТМ «Горячая штучка»</v>
      </c>
      <c r="Q15" s="42"/>
      <c r="R15" s="42"/>
      <c r="S15" s="42"/>
      <c r="T15" s="43"/>
      <c r="U15" s="8"/>
      <c r="V15" s="8"/>
      <c r="W15" s="9" t="s">
        <v>26</v>
      </c>
      <c r="X15" s="17">
        <v>280</v>
      </c>
      <c r="Y15" s="11">
        <f t="shared" si="0"/>
        <v>280</v>
      </c>
    </row>
    <row r="16" spans="1:27" ht="23.25" customHeight="1" x14ac:dyDescent="0.25">
      <c r="A16" s="3" t="s">
        <v>51</v>
      </c>
      <c r="B16" s="3" t="s">
        <v>52</v>
      </c>
      <c r="C16" s="4">
        <v>4301135311</v>
      </c>
      <c r="D16" s="39">
        <v>4607111039095</v>
      </c>
      <c r="E16" s="40"/>
      <c r="F16" s="5">
        <v>0.25</v>
      </c>
      <c r="G16" s="6">
        <v>12</v>
      </c>
      <c r="H16" s="5">
        <v>3</v>
      </c>
      <c r="I16" s="5">
        <v>3.7480000000000002</v>
      </c>
      <c r="J16" s="6">
        <v>70</v>
      </c>
      <c r="K16" s="6" t="s">
        <v>23</v>
      </c>
      <c r="L16" s="6" t="s">
        <v>24</v>
      </c>
      <c r="M16" s="7" t="s">
        <v>25</v>
      </c>
      <c r="N16" s="7"/>
      <c r="O16" s="6">
        <v>180</v>
      </c>
      <c r="P16" s="41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6" s="42"/>
      <c r="R16" s="42"/>
      <c r="S16" s="42"/>
      <c r="T16" s="43"/>
      <c r="U16" s="8"/>
      <c r="V16" s="8"/>
      <c r="W16" s="9" t="s">
        <v>26</v>
      </c>
      <c r="X16" s="17">
        <v>140</v>
      </c>
      <c r="Y16" s="11">
        <f t="shared" si="0"/>
        <v>140</v>
      </c>
    </row>
    <row r="17" spans="1:25" ht="23.25" customHeight="1" x14ac:dyDescent="0.25">
      <c r="A17" s="3" t="s">
        <v>53</v>
      </c>
      <c r="B17" s="3" t="s">
        <v>54</v>
      </c>
      <c r="C17" s="4">
        <v>4301135534</v>
      </c>
      <c r="D17" s="39">
        <v>4607111034199</v>
      </c>
      <c r="E17" s="40"/>
      <c r="F17" s="5">
        <v>0.25</v>
      </c>
      <c r="G17" s="6">
        <v>12</v>
      </c>
      <c r="H17" s="5">
        <v>3</v>
      </c>
      <c r="I17" s="5">
        <v>3.7035999999999998</v>
      </c>
      <c r="J17" s="6">
        <v>70</v>
      </c>
      <c r="K17" s="6" t="s">
        <v>23</v>
      </c>
      <c r="L17" s="6" t="s">
        <v>29</v>
      </c>
      <c r="M17" s="7" t="s">
        <v>25</v>
      </c>
      <c r="N17" s="7"/>
      <c r="O17" s="6">
        <v>180</v>
      </c>
      <c r="P17" s="41" t="str">
        <f>HYPERLINK("https://abi.ru/products/Замороженные/Горячая штучка/Хотстеры/Снеки/P004489/","Снеки «Хотстеры» Фикс.вес 0,25 Пакет ТМ «Горячая штучка»")</f>
        <v>Снеки «Хотстеры» Фикс.вес 0,25 Пакет ТМ «Горячая штучка»</v>
      </c>
      <c r="Q17" s="42"/>
      <c r="R17" s="42"/>
      <c r="S17" s="42"/>
      <c r="T17" s="43"/>
      <c r="U17" s="8"/>
      <c r="V17" s="8"/>
      <c r="W17" s="9" t="s">
        <v>26</v>
      </c>
      <c r="X17" s="17">
        <v>140</v>
      </c>
      <c r="Y17" s="11">
        <f t="shared" si="0"/>
        <v>140</v>
      </c>
    </row>
    <row r="18" spans="1:25" ht="23.25" customHeight="1" x14ac:dyDescent="0.25">
      <c r="A18" s="3" t="s">
        <v>55</v>
      </c>
      <c r="B18" s="3" t="s">
        <v>56</v>
      </c>
      <c r="C18" s="4">
        <v>4301135277</v>
      </c>
      <c r="D18" s="39">
        <v>4607111034397</v>
      </c>
      <c r="E18" s="40"/>
      <c r="F18" s="5">
        <v>0.25</v>
      </c>
      <c r="G18" s="6">
        <v>12</v>
      </c>
      <c r="H18" s="5">
        <v>3</v>
      </c>
      <c r="I18" s="5">
        <v>3.28</v>
      </c>
      <c r="J18" s="6">
        <v>70</v>
      </c>
      <c r="K18" s="6" t="s">
        <v>23</v>
      </c>
      <c r="L18" s="6" t="s">
        <v>24</v>
      </c>
      <c r="M18" s="7" t="s">
        <v>25</v>
      </c>
      <c r="N18" s="7"/>
      <c r="O18" s="6">
        <v>180</v>
      </c>
      <c r="P18" s="41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8" s="42"/>
      <c r="R18" s="42"/>
      <c r="S18" s="42"/>
      <c r="T18" s="43"/>
      <c r="U18" s="8"/>
      <c r="V18" s="8"/>
      <c r="W18" s="9" t="s">
        <v>26</v>
      </c>
      <c r="X18" s="17">
        <v>70</v>
      </c>
      <c r="Y18" s="11">
        <f t="shared" si="0"/>
        <v>70</v>
      </c>
    </row>
    <row r="19" spans="1:25" ht="23.25" customHeight="1" x14ac:dyDescent="0.25">
      <c r="A19" s="3" t="s">
        <v>57</v>
      </c>
      <c r="B19" s="3" t="s">
        <v>58</v>
      </c>
      <c r="C19" s="4">
        <v>4301071054</v>
      </c>
      <c r="D19" s="39">
        <v>4607111035639</v>
      </c>
      <c r="E19" s="40"/>
      <c r="F19" s="5">
        <v>0.2</v>
      </c>
      <c r="G19" s="6">
        <v>8</v>
      </c>
      <c r="H19" s="5">
        <v>1.6</v>
      </c>
      <c r="I19" s="5">
        <v>2.12</v>
      </c>
      <c r="J19" s="6">
        <v>72</v>
      </c>
      <c r="K19" s="6" t="s">
        <v>59</v>
      </c>
      <c r="L19" s="6" t="s">
        <v>24</v>
      </c>
      <c r="M19" s="7" t="s">
        <v>25</v>
      </c>
      <c r="N19" s="7"/>
      <c r="O19" s="6">
        <v>180</v>
      </c>
      <c r="P19" s="41" t="str">
        <f>HYPERLINK("https://abi.ru/products/Замороженные/Горячая штучка/Супермени/Пельмени ПГП/P004522/","Пельмени ПГП «Супермени с мясом» 0,2 Сфера ТМ «Горячая штучка»")</f>
        <v>Пельмени ПГП «Супермени с мясом» 0,2 Сфера ТМ «Горячая штучка»</v>
      </c>
      <c r="Q19" s="42"/>
      <c r="R19" s="42"/>
      <c r="S19" s="42"/>
      <c r="T19" s="43"/>
      <c r="U19" s="8"/>
      <c r="V19" s="8"/>
      <c r="W19" s="9" t="s">
        <v>26</v>
      </c>
      <c r="X19" s="17">
        <v>72</v>
      </c>
      <c r="Y19" s="11">
        <f t="shared" si="0"/>
        <v>72</v>
      </c>
    </row>
    <row r="20" spans="1:25" ht="23.25" customHeight="1" x14ac:dyDescent="0.25">
      <c r="A20" s="3" t="s">
        <v>60</v>
      </c>
      <c r="B20" s="3" t="s">
        <v>61</v>
      </c>
      <c r="C20" s="4">
        <v>4301135281</v>
      </c>
      <c r="D20" s="39">
        <v>4607111036568</v>
      </c>
      <c r="E20" s="40"/>
      <c r="F20" s="5">
        <v>0.28000000000000003</v>
      </c>
      <c r="G20" s="6">
        <v>6</v>
      </c>
      <c r="H20" s="5">
        <v>1.68</v>
      </c>
      <c r="I20" s="5">
        <v>2.1017999999999999</v>
      </c>
      <c r="J20" s="6">
        <v>140</v>
      </c>
      <c r="K20" s="6" t="s">
        <v>23</v>
      </c>
      <c r="L20" s="6" t="s">
        <v>29</v>
      </c>
      <c r="M20" s="7" t="s">
        <v>25</v>
      </c>
      <c r="N20" s="7"/>
      <c r="O20" s="6">
        <v>180</v>
      </c>
      <c r="P20" s="41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20" s="42"/>
      <c r="R20" s="42"/>
      <c r="S20" s="42"/>
      <c r="T20" s="43"/>
      <c r="U20" s="8"/>
      <c r="V20" s="8"/>
      <c r="W20" s="9" t="s">
        <v>26</v>
      </c>
      <c r="X20" s="17">
        <v>140</v>
      </c>
      <c r="Y20" s="11">
        <f t="shared" si="0"/>
        <v>140</v>
      </c>
    </row>
  </sheetData>
  <mergeCells count="55">
    <mergeCell ref="W1:W2"/>
    <mergeCell ref="D7:E7"/>
    <mergeCell ref="Y1:Y2"/>
    <mergeCell ref="D15:E15"/>
    <mergeCell ref="D13:E13"/>
    <mergeCell ref="P7:T7"/>
    <mergeCell ref="P13:T13"/>
    <mergeCell ref="P10:T10"/>
    <mergeCell ref="P5:T5"/>
    <mergeCell ref="X1:X2"/>
    <mergeCell ref="U1:V1"/>
    <mergeCell ref="P4:T4"/>
    <mergeCell ref="D12:E12"/>
    <mergeCell ref="P12:T12"/>
    <mergeCell ref="K1:K2"/>
    <mergeCell ref="M1:M2"/>
    <mergeCell ref="P19:T19"/>
    <mergeCell ref="P8:T8"/>
    <mergeCell ref="D1:E2"/>
    <mergeCell ref="P18:T18"/>
    <mergeCell ref="P1:T2"/>
    <mergeCell ref="D4:E4"/>
    <mergeCell ref="G1:G2"/>
    <mergeCell ref="J1:J2"/>
    <mergeCell ref="D19:E19"/>
    <mergeCell ref="L1:L2"/>
    <mergeCell ref="H1:H2"/>
    <mergeCell ref="N1:N2"/>
    <mergeCell ref="D18:E18"/>
    <mergeCell ref="D8:E8"/>
    <mergeCell ref="O1:O2"/>
    <mergeCell ref="P11:T11"/>
    <mergeCell ref="D20:E20"/>
    <mergeCell ref="I1:I2"/>
    <mergeCell ref="D3:E3"/>
    <mergeCell ref="D11:E11"/>
    <mergeCell ref="P15:T15"/>
    <mergeCell ref="D14:E14"/>
    <mergeCell ref="D10:E10"/>
    <mergeCell ref="P20:T20"/>
    <mergeCell ref="P14:T14"/>
    <mergeCell ref="P3:T3"/>
    <mergeCell ref="D17:E17"/>
    <mergeCell ref="D5:E5"/>
    <mergeCell ref="P17:T17"/>
    <mergeCell ref="D16:E16"/>
    <mergeCell ref="F1:F2"/>
    <mergeCell ref="P16:T16"/>
    <mergeCell ref="A1:A2"/>
    <mergeCell ref="D6:E6"/>
    <mergeCell ref="P6:T6"/>
    <mergeCell ref="D9:E9"/>
    <mergeCell ref="P9:T9"/>
    <mergeCell ref="B1:B2"/>
    <mergeCell ref="C1:C2"/>
  </mergeCells>
  <dataValidations count="3">
    <dataValidation type="custom" allowBlank="1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4 X14:X15 X17 X20" xr:uid="{00000000-0002-0000-0000-000000000000}">
      <formula1>IF(AK4&gt;0,OR(X4=0,AND(IF(X4-AK4&gt;=0,TRUE,FALSE),X4&gt;0)),FALSE)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3 X5:X12 X16 X18:X19" xr:uid="{00000000-0002-0000-0000-000001000000}">
      <formula1>IF(AK3&gt;0,OR(X3=0,AND(IF(X3-AK3&gt;=0,TRUE,FALSE),X3&gt;0,IF(X3/K3=ROUND(X3/K3,0),TRUE,FALSE))),FALSE)</formula1>
    </dataValidation>
    <dataValidation type="custom" allowBlank="1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3" xr:uid="{00000000-0002-0000-0000-000002000000}">
      <formula1>IF(AK13&gt;0,OR(X13=0,AND(IF(X13-AK13&gt;=0,TRUE,FALSE),X13&gt;0,IF(X13/J13=ROUND(X13/J13,0),TRUE,FALSE))),FALSE)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2025-05-13T14:04:51Z</dcterms:modified>
</cp:coreProperties>
</file>