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3826E0-3DD1-4613-979F-F187E67FAF4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O550" i="1"/>
  <c r="BM550" i="1"/>
  <c r="Y550" i="1"/>
  <c r="Y551" i="1" s="1"/>
  <c r="X548" i="1"/>
  <c r="X547" i="1"/>
  <c r="BO546" i="1"/>
  <c r="BM546" i="1"/>
  <c r="Y546" i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Z539" i="1" s="1"/>
  <c r="BO538" i="1"/>
  <c r="BN538" i="1"/>
  <c r="BM538" i="1"/>
  <c r="Z538" i="1"/>
  <c r="Y538" i="1"/>
  <c r="X536" i="1"/>
  <c r="X535" i="1"/>
  <c r="BO534" i="1"/>
  <c r="BM534" i="1"/>
  <c r="Y534" i="1"/>
  <c r="BP534" i="1" s="1"/>
  <c r="BO533" i="1"/>
  <c r="BM533" i="1"/>
  <c r="Y533" i="1"/>
  <c r="Y536" i="1" s="1"/>
  <c r="X531" i="1"/>
  <c r="X530" i="1"/>
  <c r="BO529" i="1"/>
  <c r="BM529" i="1"/>
  <c r="Y529" i="1"/>
  <c r="BP529" i="1" s="1"/>
  <c r="BO528" i="1"/>
  <c r="BM528" i="1"/>
  <c r="Y528" i="1"/>
  <c r="BP528" i="1" s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X519" i="1"/>
  <c r="X518" i="1"/>
  <c r="BO517" i="1"/>
  <c r="BN517" i="1"/>
  <c r="BM517" i="1"/>
  <c r="Y517" i="1"/>
  <c r="Z517" i="1" s="1"/>
  <c r="BO516" i="1"/>
  <c r="BM516" i="1"/>
  <c r="Z516" i="1"/>
  <c r="Y516" i="1"/>
  <c r="BP516" i="1" s="1"/>
  <c r="BO515" i="1"/>
  <c r="BM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BN504" i="1" s="1"/>
  <c r="P504" i="1"/>
  <c r="BO503" i="1"/>
  <c r="BM503" i="1"/>
  <c r="Y503" i="1"/>
  <c r="BP503" i="1" s="1"/>
  <c r="P503" i="1"/>
  <c r="BO502" i="1"/>
  <c r="BM502" i="1"/>
  <c r="Y502" i="1"/>
  <c r="P502" i="1"/>
  <c r="X500" i="1"/>
  <c r="X499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BN496" i="1" s="1"/>
  <c r="P496" i="1"/>
  <c r="BO495" i="1"/>
  <c r="BM495" i="1"/>
  <c r="Y495" i="1"/>
  <c r="P495" i="1"/>
  <c r="BO494" i="1"/>
  <c r="BM494" i="1"/>
  <c r="Y494" i="1"/>
  <c r="BN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Z490" i="1" s="1"/>
  <c r="P490" i="1"/>
  <c r="X488" i="1"/>
  <c r="X487" i="1"/>
  <c r="BP486" i="1"/>
  <c r="BO486" i="1"/>
  <c r="BM486" i="1"/>
  <c r="Y486" i="1"/>
  <c r="BN486" i="1" s="1"/>
  <c r="P486" i="1"/>
  <c r="BO485" i="1"/>
  <c r="BM485" i="1"/>
  <c r="Y485" i="1"/>
  <c r="P485" i="1"/>
  <c r="BO484" i="1"/>
  <c r="BM484" i="1"/>
  <c r="Y484" i="1"/>
  <c r="Y488" i="1" s="1"/>
  <c r="P484" i="1"/>
  <c r="X482" i="1"/>
  <c r="X481" i="1"/>
  <c r="BO480" i="1"/>
  <c r="BM480" i="1"/>
  <c r="Y480" i="1"/>
  <c r="BN480" i="1" s="1"/>
  <c r="P480" i="1"/>
  <c r="BO479" i="1"/>
  <c r="BM479" i="1"/>
  <c r="Y479" i="1"/>
  <c r="P479" i="1"/>
  <c r="BO478" i="1"/>
  <c r="BM478" i="1"/>
  <c r="Y478" i="1"/>
  <c r="BN478" i="1" s="1"/>
  <c r="P478" i="1"/>
  <c r="BO477" i="1"/>
  <c r="BM477" i="1"/>
  <c r="Y477" i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N466" i="1"/>
  <c r="BM466" i="1"/>
  <c r="Y466" i="1"/>
  <c r="BP466" i="1" s="1"/>
  <c r="P466" i="1"/>
  <c r="BO465" i="1"/>
  <c r="BM465" i="1"/>
  <c r="Y465" i="1"/>
  <c r="BN465" i="1" s="1"/>
  <c r="P465" i="1"/>
  <c r="X461" i="1"/>
  <c r="X460" i="1"/>
  <c r="BO459" i="1"/>
  <c r="BM459" i="1"/>
  <c r="Y459" i="1"/>
  <c r="Y460" i="1" s="1"/>
  <c r="P459" i="1"/>
  <c r="X457" i="1"/>
  <c r="X456" i="1"/>
  <c r="BO455" i="1"/>
  <c r="BM455" i="1"/>
  <c r="Y455" i="1"/>
  <c r="Y456" i="1" s="1"/>
  <c r="P455" i="1"/>
  <c r="X452" i="1"/>
  <c r="X451" i="1"/>
  <c r="BO450" i="1"/>
  <c r="BM450" i="1"/>
  <c r="Y450" i="1"/>
  <c r="P450" i="1"/>
  <c r="BO449" i="1"/>
  <c r="BM449" i="1"/>
  <c r="Y449" i="1"/>
  <c r="BP449" i="1" s="1"/>
  <c r="P449" i="1"/>
  <c r="X446" i="1"/>
  <c r="X445" i="1"/>
  <c r="BP444" i="1"/>
  <c r="BO444" i="1"/>
  <c r="BN444" i="1"/>
  <c r="BM444" i="1"/>
  <c r="Y444" i="1"/>
  <c r="Z444" i="1" s="1"/>
  <c r="P444" i="1"/>
  <c r="BO443" i="1"/>
  <c r="BM443" i="1"/>
  <c r="Y443" i="1"/>
  <c r="BN443" i="1" s="1"/>
  <c r="P443" i="1"/>
  <c r="BO442" i="1"/>
  <c r="BM442" i="1"/>
  <c r="Y442" i="1"/>
  <c r="Z442" i="1" s="1"/>
  <c r="P442" i="1"/>
  <c r="BO441" i="1"/>
  <c r="BM441" i="1"/>
  <c r="Y441" i="1"/>
  <c r="P441" i="1"/>
  <c r="X439" i="1"/>
  <c r="X438" i="1"/>
  <c r="BO437" i="1"/>
  <c r="BN437" i="1"/>
  <c r="BM437" i="1"/>
  <c r="Y437" i="1"/>
  <c r="BP437" i="1" s="1"/>
  <c r="P437" i="1"/>
  <c r="BO436" i="1"/>
  <c r="BM436" i="1"/>
  <c r="Y436" i="1"/>
  <c r="Y439" i="1" s="1"/>
  <c r="P436" i="1"/>
  <c r="Y433" i="1"/>
  <c r="X433" i="1"/>
  <c r="X432" i="1"/>
  <c r="BO431" i="1"/>
  <c r="BM431" i="1"/>
  <c r="Z431" i="1"/>
  <c r="Y431" i="1"/>
  <c r="BP431" i="1" s="1"/>
  <c r="P431" i="1"/>
  <c r="BO430" i="1"/>
  <c r="BM430" i="1"/>
  <c r="Y430" i="1"/>
  <c r="Y432" i="1" s="1"/>
  <c r="P430" i="1"/>
  <c r="X428" i="1"/>
  <c r="X427" i="1"/>
  <c r="BP426" i="1"/>
  <c r="BO426" i="1"/>
  <c r="BM426" i="1"/>
  <c r="Y426" i="1"/>
  <c r="BN426" i="1" s="1"/>
  <c r="P426" i="1"/>
  <c r="BO425" i="1"/>
  <c r="BM425" i="1"/>
  <c r="Y425" i="1"/>
  <c r="BP425" i="1" s="1"/>
  <c r="P425" i="1"/>
  <c r="BP424" i="1"/>
  <c r="BO424" i="1"/>
  <c r="BM424" i="1"/>
  <c r="Y424" i="1"/>
  <c r="BN424" i="1" s="1"/>
  <c r="P424" i="1"/>
  <c r="BP423" i="1"/>
  <c r="BO423" i="1"/>
  <c r="BN423" i="1"/>
  <c r="BM423" i="1"/>
  <c r="Y423" i="1"/>
  <c r="Z423" i="1" s="1"/>
  <c r="P423" i="1"/>
  <c r="BO422" i="1"/>
  <c r="BM422" i="1"/>
  <c r="Y422" i="1"/>
  <c r="BN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N419" i="1" s="1"/>
  <c r="P419" i="1"/>
  <c r="BO418" i="1"/>
  <c r="BM418" i="1"/>
  <c r="Y418" i="1"/>
  <c r="P418" i="1"/>
  <c r="BO417" i="1"/>
  <c r="BM417" i="1"/>
  <c r="Y417" i="1"/>
  <c r="BN417" i="1" s="1"/>
  <c r="P417" i="1"/>
  <c r="X413" i="1"/>
  <c r="X412" i="1"/>
  <c r="BO411" i="1"/>
  <c r="BM411" i="1"/>
  <c r="Y411" i="1"/>
  <c r="BP411" i="1" s="1"/>
  <c r="P411" i="1"/>
  <c r="X409" i="1"/>
  <c r="X408" i="1"/>
  <c r="BO407" i="1"/>
  <c r="BM407" i="1"/>
  <c r="Y407" i="1"/>
  <c r="P407" i="1"/>
  <c r="BP406" i="1"/>
  <c r="BO406" i="1"/>
  <c r="BM406" i="1"/>
  <c r="Y406" i="1"/>
  <c r="BN406" i="1" s="1"/>
  <c r="P406" i="1"/>
  <c r="BP405" i="1"/>
  <c r="BO405" i="1"/>
  <c r="BN405" i="1"/>
  <c r="BM405" i="1"/>
  <c r="Y405" i="1"/>
  <c r="P405" i="1"/>
  <c r="BO404" i="1"/>
  <c r="BM404" i="1"/>
  <c r="Y404" i="1"/>
  <c r="BN404" i="1" s="1"/>
  <c r="P404" i="1"/>
  <c r="X402" i="1"/>
  <c r="X401" i="1"/>
  <c r="BO400" i="1"/>
  <c r="BM400" i="1"/>
  <c r="Y400" i="1"/>
  <c r="BN400" i="1" s="1"/>
  <c r="P400" i="1"/>
  <c r="X398" i="1"/>
  <c r="X397" i="1"/>
  <c r="BO396" i="1"/>
  <c r="BM396" i="1"/>
  <c r="Z396" i="1"/>
  <c r="Y396" i="1"/>
  <c r="BP396" i="1" s="1"/>
  <c r="P396" i="1"/>
  <c r="BP395" i="1"/>
  <c r="BO395" i="1"/>
  <c r="BN395" i="1"/>
  <c r="BM395" i="1"/>
  <c r="Y395" i="1"/>
  <c r="Z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N392" i="1" s="1"/>
  <c r="P392" i="1"/>
  <c r="X389" i="1"/>
  <c r="X388" i="1"/>
  <c r="BO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Z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P372" i="1"/>
  <c r="BO372" i="1"/>
  <c r="BM372" i="1"/>
  <c r="Y372" i="1"/>
  <c r="BN372" i="1" s="1"/>
  <c r="P372" i="1"/>
  <c r="BO371" i="1"/>
  <c r="BM371" i="1"/>
  <c r="Y371" i="1"/>
  <c r="BN371" i="1" s="1"/>
  <c r="P371" i="1"/>
  <c r="BP370" i="1"/>
  <c r="BO370" i="1"/>
  <c r="BN370" i="1"/>
  <c r="BM370" i="1"/>
  <c r="Y370" i="1"/>
  <c r="Z370" i="1" s="1"/>
  <c r="P370" i="1"/>
  <c r="BO369" i="1"/>
  <c r="BM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P367" i="1"/>
  <c r="X363" i="1"/>
  <c r="X362" i="1"/>
  <c r="BO361" i="1"/>
  <c r="BM361" i="1"/>
  <c r="Y361" i="1"/>
  <c r="BN361" i="1" s="1"/>
  <c r="P361" i="1"/>
  <c r="BO360" i="1"/>
  <c r="BM360" i="1"/>
  <c r="Y360" i="1"/>
  <c r="Z360" i="1" s="1"/>
  <c r="P360" i="1"/>
  <c r="BO359" i="1"/>
  <c r="BM359" i="1"/>
  <c r="Y359" i="1"/>
  <c r="P359" i="1"/>
  <c r="X357" i="1"/>
  <c r="X356" i="1"/>
  <c r="BO355" i="1"/>
  <c r="BM355" i="1"/>
  <c r="Z355" i="1"/>
  <c r="Z356" i="1" s="1"/>
  <c r="Y355" i="1"/>
  <c r="Y356" i="1" s="1"/>
  <c r="P355" i="1"/>
  <c r="X352" i="1"/>
  <c r="X351" i="1"/>
  <c r="BO350" i="1"/>
  <c r="BM350" i="1"/>
  <c r="Y350" i="1"/>
  <c r="Z350" i="1" s="1"/>
  <c r="P350" i="1"/>
  <c r="BP349" i="1"/>
  <c r="BO349" i="1"/>
  <c r="BM349" i="1"/>
  <c r="Y349" i="1"/>
  <c r="BN349" i="1" s="1"/>
  <c r="P349" i="1"/>
  <c r="BP348" i="1"/>
  <c r="BO348" i="1"/>
  <c r="BM348" i="1"/>
  <c r="Y348" i="1"/>
  <c r="BN348" i="1" s="1"/>
  <c r="P348" i="1"/>
  <c r="X346" i="1"/>
  <c r="X345" i="1"/>
  <c r="BO344" i="1"/>
  <c r="BM344" i="1"/>
  <c r="Y344" i="1"/>
  <c r="BN344" i="1" s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N335" i="1" s="1"/>
  <c r="P335" i="1"/>
  <c r="X333" i="1"/>
  <c r="X332" i="1"/>
  <c r="BO331" i="1"/>
  <c r="BM331" i="1"/>
  <c r="Y331" i="1"/>
  <c r="Z331" i="1" s="1"/>
  <c r="P331" i="1"/>
  <c r="BO330" i="1"/>
  <c r="BM330" i="1"/>
  <c r="Y330" i="1"/>
  <c r="P330" i="1"/>
  <c r="BO329" i="1"/>
  <c r="BM329" i="1"/>
  <c r="Y329" i="1"/>
  <c r="Z329" i="1" s="1"/>
  <c r="P329" i="1"/>
  <c r="BO328" i="1"/>
  <c r="BM328" i="1"/>
  <c r="Y328" i="1"/>
  <c r="P328" i="1"/>
  <c r="BO327" i="1"/>
  <c r="BM327" i="1"/>
  <c r="Y327" i="1"/>
  <c r="BN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N316" i="1" s="1"/>
  <c r="P316" i="1"/>
  <c r="BP315" i="1"/>
  <c r="BO315" i="1"/>
  <c r="BM315" i="1"/>
  <c r="Y315" i="1"/>
  <c r="BN315" i="1" s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N311" i="1" s="1"/>
  <c r="P311" i="1"/>
  <c r="Y308" i="1"/>
  <c r="X308" i="1"/>
  <c r="X307" i="1"/>
  <c r="BP306" i="1"/>
  <c r="BO306" i="1"/>
  <c r="BM306" i="1"/>
  <c r="Y306" i="1"/>
  <c r="S567" i="1" s="1"/>
  <c r="P306" i="1"/>
  <c r="X303" i="1"/>
  <c r="X302" i="1"/>
  <c r="BO301" i="1"/>
  <c r="BM301" i="1"/>
  <c r="Z301" i="1"/>
  <c r="Y301" i="1"/>
  <c r="BN301" i="1" s="1"/>
  <c r="P301" i="1"/>
  <c r="BO300" i="1"/>
  <c r="BM300" i="1"/>
  <c r="Y300" i="1"/>
  <c r="Y303" i="1" s="1"/>
  <c r="P300" i="1"/>
  <c r="X297" i="1"/>
  <c r="X296" i="1"/>
  <c r="BO295" i="1"/>
  <c r="BM295" i="1"/>
  <c r="Y295" i="1"/>
  <c r="Z295" i="1" s="1"/>
  <c r="Z296" i="1" s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Y288" i="1" s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N278" i="1" s="1"/>
  <c r="P278" i="1"/>
  <c r="X275" i="1"/>
  <c r="X274" i="1"/>
  <c r="BP273" i="1"/>
  <c r="BO273" i="1"/>
  <c r="BM273" i="1"/>
  <c r="Y273" i="1"/>
  <c r="Z273" i="1" s="1"/>
  <c r="BO272" i="1"/>
  <c r="BM272" i="1"/>
  <c r="Y272" i="1"/>
  <c r="Z272" i="1" s="1"/>
  <c r="P272" i="1"/>
  <c r="BO271" i="1"/>
  <c r="BN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N265" i="1" s="1"/>
  <c r="P265" i="1"/>
  <c r="BO264" i="1"/>
  <c r="BM264" i="1"/>
  <c r="Y264" i="1"/>
  <c r="BP264" i="1" s="1"/>
  <c r="P264" i="1"/>
  <c r="BO263" i="1"/>
  <c r="BM263" i="1"/>
  <c r="Y263" i="1"/>
  <c r="Z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M260" i="1"/>
  <c r="Y260" i="1"/>
  <c r="P260" i="1"/>
  <c r="X257" i="1"/>
  <c r="X256" i="1"/>
  <c r="BP255" i="1"/>
  <c r="BO255" i="1"/>
  <c r="BN255" i="1"/>
  <c r="BM255" i="1"/>
  <c r="Y255" i="1"/>
  <c r="Z255" i="1" s="1"/>
  <c r="BO254" i="1"/>
  <c r="BM254" i="1"/>
  <c r="Y254" i="1"/>
  <c r="Z254" i="1" s="1"/>
  <c r="BO253" i="1"/>
  <c r="BM253" i="1"/>
  <c r="Y253" i="1"/>
  <c r="BO252" i="1"/>
  <c r="BM252" i="1"/>
  <c r="Y252" i="1"/>
  <c r="BP252" i="1" s="1"/>
  <c r="BO251" i="1"/>
  <c r="BM251" i="1"/>
  <c r="Y251" i="1"/>
  <c r="BP251" i="1" s="1"/>
  <c r="X249" i="1"/>
  <c r="X248" i="1"/>
  <c r="BO247" i="1"/>
  <c r="BM247" i="1"/>
  <c r="Y247" i="1"/>
  <c r="Y248" i="1" s="1"/>
  <c r="X245" i="1"/>
  <c r="Y244" i="1"/>
  <c r="X244" i="1"/>
  <c r="BO243" i="1"/>
  <c r="BM243" i="1"/>
  <c r="Y243" i="1"/>
  <c r="BN243" i="1" s="1"/>
  <c r="P243" i="1"/>
  <c r="BO242" i="1"/>
  <c r="BM242" i="1"/>
  <c r="Y242" i="1"/>
  <c r="BN242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Z237" i="1" s="1"/>
  <c r="P237" i="1"/>
  <c r="BP236" i="1"/>
  <c r="BO236" i="1"/>
  <c r="BM236" i="1"/>
  <c r="Y236" i="1"/>
  <c r="P236" i="1"/>
  <c r="BO235" i="1"/>
  <c r="BM235" i="1"/>
  <c r="Y235" i="1"/>
  <c r="Z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P231" i="1"/>
  <c r="X228" i="1"/>
  <c r="X227" i="1"/>
  <c r="BO226" i="1"/>
  <c r="BM226" i="1"/>
  <c r="Y226" i="1"/>
  <c r="Z226" i="1" s="1"/>
  <c r="P226" i="1"/>
  <c r="BO225" i="1"/>
  <c r="BM225" i="1"/>
  <c r="Y225" i="1"/>
  <c r="BN225" i="1" s="1"/>
  <c r="P225" i="1"/>
  <c r="X223" i="1"/>
  <c r="X222" i="1"/>
  <c r="BP221" i="1"/>
  <c r="BO221" i="1"/>
  <c r="BM221" i="1"/>
  <c r="Z221" i="1"/>
  <c r="Y221" i="1"/>
  <c r="BN221" i="1" s="1"/>
  <c r="P221" i="1"/>
  <c r="BO220" i="1"/>
  <c r="BM220" i="1"/>
  <c r="Z220" i="1"/>
  <c r="Y220" i="1"/>
  <c r="P220" i="1"/>
  <c r="BO219" i="1"/>
  <c r="BM219" i="1"/>
  <c r="Y219" i="1"/>
  <c r="BP219" i="1" s="1"/>
  <c r="P219" i="1"/>
  <c r="BO218" i="1"/>
  <c r="BN218" i="1"/>
  <c r="BM218" i="1"/>
  <c r="Y218" i="1"/>
  <c r="Z218" i="1" s="1"/>
  <c r="P218" i="1"/>
  <c r="BO217" i="1"/>
  <c r="BM217" i="1"/>
  <c r="Y217" i="1"/>
  <c r="BN217" i="1" s="1"/>
  <c r="P217" i="1"/>
  <c r="BO216" i="1"/>
  <c r="BM216" i="1"/>
  <c r="Y216" i="1"/>
  <c r="BP216" i="1" s="1"/>
  <c r="P216" i="1"/>
  <c r="BP215" i="1"/>
  <c r="BO215" i="1"/>
  <c r="BN215" i="1"/>
  <c r="BM215" i="1"/>
  <c r="Y215" i="1"/>
  <c r="Z215" i="1" s="1"/>
  <c r="P215" i="1"/>
  <c r="BO214" i="1"/>
  <c r="BM214" i="1"/>
  <c r="Y214" i="1"/>
  <c r="BN214" i="1" s="1"/>
  <c r="P214" i="1"/>
  <c r="BP213" i="1"/>
  <c r="BO213" i="1"/>
  <c r="BM213" i="1"/>
  <c r="Y213" i="1"/>
  <c r="Z213" i="1" s="1"/>
  <c r="P213" i="1"/>
  <c r="X211" i="1"/>
  <c r="X210" i="1"/>
  <c r="BO209" i="1"/>
  <c r="BM209" i="1"/>
  <c r="Y209" i="1"/>
  <c r="BN209" i="1" s="1"/>
  <c r="P209" i="1"/>
  <c r="BP208" i="1"/>
  <c r="BO208" i="1"/>
  <c r="BM208" i="1"/>
  <c r="Z208" i="1"/>
  <c r="Y208" i="1"/>
  <c r="BN208" i="1" s="1"/>
  <c r="P208" i="1"/>
  <c r="BP207" i="1"/>
  <c r="BO207" i="1"/>
  <c r="BN207" i="1"/>
  <c r="BM207" i="1"/>
  <c r="Y207" i="1"/>
  <c r="Z207" i="1" s="1"/>
  <c r="P207" i="1"/>
  <c r="BO206" i="1"/>
  <c r="BM206" i="1"/>
  <c r="Y206" i="1"/>
  <c r="BP206" i="1" s="1"/>
  <c r="P206" i="1"/>
  <c r="BP205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N202" i="1"/>
  <c r="BM202" i="1"/>
  <c r="Y202" i="1"/>
  <c r="BP202" i="1" s="1"/>
  <c r="P202" i="1"/>
  <c r="X200" i="1"/>
  <c r="X199" i="1"/>
  <c r="BO198" i="1"/>
  <c r="BM198" i="1"/>
  <c r="Y198" i="1"/>
  <c r="Z198" i="1" s="1"/>
  <c r="P198" i="1"/>
  <c r="BP197" i="1"/>
  <c r="BO197" i="1"/>
  <c r="BM197" i="1"/>
  <c r="Y197" i="1"/>
  <c r="BN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N182" i="1" s="1"/>
  <c r="BO181" i="1"/>
  <c r="BM181" i="1"/>
  <c r="Y181" i="1"/>
  <c r="BN181" i="1" s="1"/>
  <c r="X179" i="1"/>
  <c r="X178" i="1"/>
  <c r="BO177" i="1"/>
  <c r="BM177" i="1"/>
  <c r="Y177" i="1"/>
  <c r="Z177" i="1" s="1"/>
  <c r="P177" i="1"/>
  <c r="BO176" i="1"/>
  <c r="BM176" i="1"/>
  <c r="Y176" i="1"/>
  <c r="BN176" i="1" s="1"/>
  <c r="P176" i="1"/>
  <c r="BO175" i="1"/>
  <c r="BM175" i="1"/>
  <c r="Y175" i="1"/>
  <c r="BP175" i="1" s="1"/>
  <c r="P175" i="1"/>
  <c r="BP174" i="1"/>
  <c r="BO174" i="1"/>
  <c r="BM174" i="1"/>
  <c r="Y174" i="1"/>
  <c r="Z174" i="1" s="1"/>
  <c r="P174" i="1"/>
  <c r="BO173" i="1"/>
  <c r="BM173" i="1"/>
  <c r="Y173" i="1"/>
  <c r="BP173" i="1" s="1"/>
  <c r="P173" i="1"/>
  <c r="BO172" i="1"/>
  <c r="BM172" i="1"/>
  <c r="Y172" i="1"/>
  <c r="BN172" i="1" s="1"/>
  <c r="P172" i="1"/>
  <c r="BP171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O165" i="1"/>
  <c r="BM165" i="1"/>
  <c r="Y165" i="1"/>
  <c r="BN165" i="1" s="1"/>
  <c r="P165" i="1"/>
  <c r="X161" i="1"/>
  <c r="X160" i="1"/>
  <c r="BP159" i="1"/>
  <c r="BO159" i="1"/>
  <c r="BN159" i="1"/>
  <c r="BM159" i="1"/>
  <c r="Y159" i="1"/>
  <c r="Z159" i="1" s="1"/>
  <c r="Z160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Z154" i="1" s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Z144" i="1" s="1"/>
  <c r="P144" i="1"/>
  <c r="BO143" i="1"/>
  <c r="BM143" i="1"/>
  <c r="Y143" i="1"/>
  <c r="BN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Z134" i="1"/>
  <c r="Y134" i="1"/>
  <c r="BN134" i="1" s="1"/>
  <c r="P134" i="1"/>
  <c r="BP133" i="1"/>
  <c r="BO133" i="1"/>
  <c r="BM133" i="1"/>
  <c r="Y133" i="1"/>
  <c r="Z133" i="1" s="1"/>
  <c r="P133" i="1"/>
  <c r="X130" i="1"/>
  <c r="X129" i="1"/>
  <c r="BO128" i="1"/>
  <c r="BM128" i="1"/>
  <c r="Y128" i="1"/>
  <c r="BN128" i="1" s="1"/>
  <c r="P128" i="1"/>
  <c r="BO127" i="1"/>
  <c r="BM127" i="1"/>
  <c r="Y127" i="1"/>
  <c r="P127" i="1"/>
  <c r="X125" i="1"/>
  <c r="X124" i="1"/>
  <c r="BO123" i="1"/>
  <c r="BM123" i="1"/>
  <c r="Y123" i="1"/>
  <c r="Z123" i="1" s="1"/>
  <c r="P123" i="1"/>
  <c r="BO122" i="1"/>
  <c r="BM122" i="1"/>
  <c r="Y122" i="1"/>
  <c r="BP122" i="1" s="1"/>
  <c r="P122" i="1"/>
  <c r="BO121" i="1"/>
  <c r="BM121" i="1"/>
  <c r="Z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Z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Z98" i="1" s="1"/>
  <c r="P98" i="1"/>
  <c r="BO97" i="1"/>
  <c r="BM97" i="1"/>
  <c r="Y97" i="1"/>
  <c r="BP97" i="1" s="1"/>
  <c r="P97" i="1"/>
  <c r="BP96" i="1"/>
  <c r="BO96" i="1"/>
  <c r="BM96" i="1"/>
  <c r="Z96" i="1"/>
  <c r="Y96" i="1"/>
  <c r="BN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N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Z87" i="1" s="1"/>
  <c r="P87" i="1"/>
  <c r="BO86" i="1"/>
  <c r="BM86" i="1"/>
  <c r="Y86" i="1"/>
  <c r="P86" i="1"/>
  <c r="X83" i="1"/>
  <c r="Y82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N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M58" i="1"/>
  <c r="Y58" i="1"/>
  <c r="BN58" i="1" s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M49" i="1"/>
  <c r="Y49" i="1"/>
  <c r="P49" i="1"/>
  <c r="X46" i="1"/>
  <c r="X45" i="1"/>
  <c r="BP44" i="1"/>
  <c r="BO44" i="1"/>
  <c r="BM44" i="1"/>
  <c r="Y44" i="1"/>
  <c r="Y46" i="1" s="1"/>
  <c r="P44" i="1"/>
  <c r="X42" i="1"/>
  <c r="X41" i="1"/>
  <c r="BO40" i="1"/>
  <c r="BN40" i="1"/>
  <c r="BM40" i="1"/>
  <c r="Y40" i="1"/>
  <c r="BP40" i="1" s="1"/>
  <c r="P40" i="1"/>
  <c r="BO39" i="1"/>
  <c r="BM39" i="1"/>
  <c r="Y39" i="1"/>
  <c r="Z39" i="1" s="1"/>
  <c r="P39" i="1"/>
  <c r="BP38" i="1"/>
  <c r="BO38" i="1"/>
  <c r="BM38" i="1"/>
  <c r="Z38" i="1"/>
  <c r="Y38" i="1"/>
  <c r="BN38" i="1" s="1"/>
  <c r="P38" i="1"/>
  <c r="BO37" i="1"/>
  <c r="BN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Z26" i="1" s="1"/>
  <c r="P26" i="1"/>
  <c r="BO25" i="1"/>
  <c r="BM25" i="1"/>
  <c r="Y25" i="1"/>
  <c r="BP25" i="1" s="1"/>
  <c r="P25" i="1"/>
  <c r="BO24" i="1"/>
  <c r="BM24" i="1"/>
  <c r="Y24" i="1"/>
  <c r="Z24" i="1" s="1"/>
  <c r="P24" i="1"/>
  <c r="BO23" i="1"/>
  <c r="BM23" i="1"/>
  <c r="Y23" i="1"/>
  <c r="Z23" i="1" s="1"/>
  <c r="P23" i="1"/>
  <c r="BO22" i="1"/>
  <c r="BM22" i="1"/>
  <c r="Y22" i="1"/>
  <c r="P22" i="1"/>
  <c r="H10" i="1"/>
  <c r="A9" i="1"/>
  <c r="H9" i="1" s="1"/>
  <c r="D7" i="1"/>
  <c r="Q6" i="1"/>
  <c r="P2" i="1"/>
  <c r="Z73" i="1" l="1"/>
  <c r="BP121" i="1"/>
  <c r="BN226" i="1"/>
  <c r="Z234" i="1"/>
  <c r="Z280" i="1"/>
  <c r="Y324" i="1"/>
  <c r="BN342" i="1"/>
  <c r="Z503" i="1"/>
  <c r="Y510" i="1"/>
  <c r="BN99" i="1"/>
  <c r="Z53" i="1"/>
  <c r="Z67" i="1"/>
  <c r="Z181" i="1"/>
  <c r="Z192" i="1"/>
  <c r="BP226" i="1"/>
  <c r="BN280" i="1"/>
  <c r="BN320" i="1"/>
  <c r="BN503" i="1"/>
  <c r="Y90" i="1"/>
  <c r="Z170" i="1"/>
  <c r="BN216" i="1"/>
  <c r="BP234" i="1"/>
  <c r="BN67" i="1"/>
  <c r="BN133" i="1"/>
  <c r="Y151" i="1"/>
  <c r="BN174" i="1"/>
  <c r="BN273" i="1"/>
  <c r="BN306" i="1"/>
  <c r="BP360" i="1"/>
  <c r="BP419" i="1"/>
  <c r="Z497" i="1"/>
  <c r="BP53" i="1"/>
  <c r="Y115" i="1"/>
  <c r="BN468" i="1"/>
  <c r="Y240" i="1"/>
  <c r="Z182" i="1"/>
  <c r="BN213" i="1"/>
  <c r="BP497" i="1"/>
  <c r="BN231" i="1"/>
  <c r="Y307" i="1"/>
  <c r="Y461" i="1"/>
  <c r="BN516" i="1"/>
  <c r="Y195" i="1"/>
  <c r="Y487" i="1"/>
  <c r="BN528" i="1"/>
  <c r="BP71" i="1"/>
  <c r="BN144" i="1"/>
  <c r="Z172" i="1"/>
  <c r="BP278" i="1"/>
  <c r="Z443" i="1"/>
  <c r="Z37" i="1"/>
  <c r="BP93" i="1"/>
  <c r="Y136" i="1"/>
  <c r="BP218" i="1"/>
  <c r="BP243" i="1"/>
  <c r="BN470" i="1"/>
  <c r="BP144" i="1"/>
  <c r="BP311" i="1"/>
  <c r="Y357" i="1"/>
  <c r="BP417" i="1"/>
  <c r="BP172" i="1"/>
  <c r="Y526" i="1"/>
  <c r="Z66" i="1"/>
  <c r="Z94" i="1"/>
  <c r="Z437" i="1"/>
  <c r="Z44" i="1"/>
  <c r="Z45" i="1" s="1"/>
  <c r="Y83" i="1"/>
  <c r="BP301" i="1"/>
  <c r="Z342" i="1"/>
  <c r="BN393" i="1"/>
  <c r="Z88" i="1"/>
  <c r="Z105" i="1"/>
  <c r="BP128" i="1"/>
  <c r="BN177" i="1"/>
  <c r="Z206" i="1"/>
  <c r="BP209" i="1"/>
  <c r="Z225" i="1"/>
  <c r="Z227" i="1" s="1"/>
  <c r="BN235" i="1"/>
  <c r="Z265" i="1"/>
  <c r="Z327" i="1"/>
  <c r="BP344" i="1"/>
  <c r="BN350" i="1"/>
  <c r="Z436" i="1"/>
  <c r="Z471" i="1"/>
  <c r="Z521" i="1"/>
  <c r="BN247" i="1"/>
  <c r="BN254" i="1"/>
  <c r="BN261" i="1"/>
  <c r="BN272" i="1"/>
  <c r="BN286" i="1"/>
  <c r="Y325" i="1"/>
  <c r="BN331" i="1"/>
  <c r="BN420" i="1"/>
  <c r="AC567" i="1"/>
  <c r="BN521" i="1"/>
  <c r="BN154" i="1"/>
  <c r="BN23" i="1"/>
  <c r="BN51" i="1"/>
  <c r="BN88" i="1"/>
  <c r="BN105" i="1"/>
  <c r="BN118" i="1"/>
  <c r="Y160" i="1"/>
  <c r="BP177" i="1"/>
  <c r="Z203" i="1"/>
  <c r="BN206" i="1"/>
  <c r="BN232" i="1"/>
  <c r="BP235" i="1"/>
  <c r="BP350" i="1"/>
  <c r="Z368" i="1"/>
  <c r="BP371" i="1"/>
  <c r="Z430" i="1"/>
  <c r="Z432" i="1" s="1"/>
  <c r="BN436" i="1"/>
  <c r="Z567" i="1"/>
  <c r="Z515" i="1"/>
  <c r="Z518" i="1" s="1"/>
  <c r="BN529" i="1"/>
  <c r="BN539" i="1"/>
  <c r="Z550" i="1"/>
  <c r="Z551" i="1" s="1"/>
  <c r="Z261" i="1"/>
  <c r="Z420" i="1"/>
  <c r="Y41" i="1"/>
  <c r="Z71" i="1"/>
  <c r="BN94" i="1"/>
  <c r="BP154" i="1"/>
  <c r="BN170" i="1"/>
  <c r="Z197" i="1"/>
  <c r="BP225" i="1"/>
  <c r="BP254" i="1"/>
  <c r="BP265" i="1"/>
  <c r="BP272" i="1"/>
  <c r="BP286" i="1"/>
  <c r="Z315" i="1"/>
  <c r="BP327" i="1"/>
  <c r="BP331" i="1"/>
  <c r="BN387" i="1"/>
  <c r="BP400" i="1"/>
  <c r="Z406" i="1"/>
  <c r="Z424" i="1"/>
  <c r="Z449" i="1"/>
  <c r="Z476" i="1"/>
  <c r="BP480" i="1"/>
  <c r="BP521" i="1"/>
  <c r="Z286" i="1"/>
  <c r="Z287" i="1" s="1"/>
  <c r="BP26" i="1"/>
  <c r="BP23" i="1"/>
  <c r="BP88" i="1"/>
  <c r="BP118" i="1"/>
  <c r="BN203" i="1"/>
  <c r="BP232" i="1"/>
  <c r="Y351" i="1"/>
  <c r="BN368" i="1"/>
  <c r="BN378" i="1"/>
  <c r="BN430" i="1"/>
  <c r="BP436" i="1"/>
  <c r="BN442" i="1"/>
  <c r="BN498" i="1"/>
  <c r="BN515" i="1"/>
  <c r="BP539" i="1"/>
  <c r="BN550" i="1"/>
  <c r="Z51" i="1"/>
  <c r="Y62" i="1"/>
  <c r="BP74" i="1"/>
  <c r="BP112" i="1"/>
  <c r="Z149" i="1"/>
  <c r="Z150" i="1" s="1"/>
  <c r="Y161" i="1"/>
  <c r="Z242" i="1"/>
  <c r="Z311" i="1"/>
  <c r="Z348" i="1"/>
  <c r="BP387" i="1"/>
  <c r="Y401" i="1"/>
  <c r="BN449" i="1"/>
  <c r="Z472" i="1"/>
  <c r="BP494" i="1"/>
  <c r="BP504" i="1"/>
  <c r="Y352" i="1"/>
  <c r="BN360" i="1"/>
  <c r="BP378" i="1"/>
  <c r="BP430" i="1"/>
  <c r="BP442" i="1"/>
  <c r="BP498" i="1"/>
  <c r="Y531" i="1"/>
  <c r="Z99" i="1"/>
  <c r="M567" i="1"/>
  <c r="Y402" i="1"/>
  <c r="BN540" i="1"/>
  <c r="Y28" i="1"/>
  <c r="Z113" i="1"/>
  <c r="BP149" i="1"/>
  <c r="Z165" i="1"/>
  <c r="Z166" i="1" s="1"/>
  <c r="Z217" i="1"/>
  <c r="BN233" i="1"/>
  <c r="BP242" i="1"/>
  <c r="Z270" i="1"/>
  <c r="Z335" i="1"/>
  <c r="Z484" i="1"/>
  <c r="Y552" i="1"/>
  <c r="BN24" i="1"/>
  <c r="Y408" i="1"/>
  <c r="BN59" i="1"/>
  <c r="Z72" i="1"/>
  <c r="BN113" i="1"/>
  <c r="BN175" i="1"/>
  <c r="Z252" i="1"/>
  <c r="BN270" i="1"/>
  <c r="Z323" i="1"/>
  <c r="Z373" i="1"/>
  <c r="Z404" i="1"/>
  <c r="Z422" i="1"/>
  <c r="Z465" i="1"/>
  <c r="Y506" i="1"/>
  <c r="Z508" i="1"/>
  <c r="Z554" i="1"/>
  <c r="Z555" i="1" s="1"/>
  <c r="J9" i="1"/>
  <c r="BP24" i="1"/>
  <c r="BN39" i="1"/>
  <c r="BN92" i="1"/>
  <c r="BN192" i="1"/>
  <c r="BP217" i="1"/>
  <c r="Z243" i="1"/>
  <c r="BN263" i="1"/>
  <c r="Y274" i="1"/>
  <c r="BP335" i="1"/>
  <c r="Z349" i="1"/>
  <c r="BN355" i="1"/>
  <c r="BN407" i="1"/>
  <c r="BN425" i="1"/>
  <c r="BN431" i="1"/>
  <c r="BN541" i="1"/>
  <c r="Y156" i="1"/>
  <c r="Y227" i="1"/>
  <c r="BN252" i="1"/>
  <c r="BP270" i="1"/>
  <c r="BN323" i="1"/>
  <c r="BN373" i="1"/>
  <c r="BN72" i="1"/>
  <c r="F10" i="1"/>
  <c r="BP39" i="1"/>
  <c r="Y129" i="1"/>
  <c r="Z205" i="1"/>
  <c r="Y267" i="1"/>
  <c r="BP263" i="1"/>
  <c r="Y275" i="1"/>
  <c r="Y338" i="1"/>
  <c r="Y346" i="1"/>
  <c r="BP355" i="1"/>
  <c r="BP361" i="1"/>
  <c r="BP392" i="1"/>
  <c r="BP404" i="1"/>
  <c r="BP422" i="1"/>
  <c r="Y438" i="1"/>
  <c r="BP502" i="1"/>
  <c r="BP508" i="1"/>
  <c r="BP541" i="1"/>
  <c r="BN26" i="1"/>
  <c r="BN111" i="1"/>
  <c r="BP182" i="1"/>
  <c r="Z306" i="1"/>
  <c r="Z307" i="1" s="1"/>
  <c r="BN396" i="1"/>
  <c r="Z470" i="1"/>
  <c r="Z474" i="1"/>
  <c r="BP478" i="1"/>
  <c r="Z492" i="1"/>
  <c r="BP496" i="1"/>
  <c r="Y178" i="1"/>
  <c r="Y409" i="1"/>
  <c r="BP517" i="1"/>
  <c r="Y530" i="1"/>
  <c r="Y543" i="1"/>
  <c r="Y556" i="1"/>
  <c r="A10" i="1"/>
  <c r="Z183" i="1"/>
  <c r="Z184" i="1" s="1"/>
  <c r="Z278" i="1"/>
  <c r="Z405" i="1"/>
  <c r="AD567" i="1"/>
  <c r="F567" i="1"/>
  <c r="Y108" i="1"/>
  <c r="Z127" i="1"/>
  <c r="BN139" i="1"/>
  <c r="Z176" i="1"/>
  <c r="BP262" i="1"/>
  <c r="Z262" i="1"/>
  <c r="Y296" i="1"/>
  <c r="BP295" i="1"/>
  <c r="BN295" i="1"/>
  <c r="Q567" i="1"/>
  <c r="BP322" i="1"/>
  <c r="BN322" i="1"/>
  <c r="Z322" i="1"/>
  <c r="BP493" i="1"/>
  <c r="BN493" i="1"/>
  <c r="Z493" i="1"/>
  <c r="B567" i="1"/>
  <c r="Z22" i="1"/>
  <c r="Z173" i="1"/>
  <c r="Y283" i="1"/>
  <c r="Y282" i="1"/>
  <c r="Z279" i="1"/>
  <c r="BP312" i="1"/>
  <c r="Z312" i="1"/>
  <c r="Y317" i="1"/>
  <c r="BP328" i="1"/>
  <c r="Z328" i="1"/>
  <c r="Y385" i="1"/>
  <c r="Y384" i="1"/>
  <c r="BP382" i="1"/>
  <c r="BN382" i="1"/>
  <c r="Z421" i="1"/>
  <c r="BN421" i="1"/>
  <c r="Z104" i="1"/>
  <c r="X558" i="1"/>
  <c r="Y29" i="1"/>
  <c r="Z50" i="1"/>
  <c r="Z59" i="1"/>
  <c r="Y63" i="1"/>
  <c r="BN127" i="1"/>
  <c r="Y135" i="1"/>
  <c r="BP134" i="1"/>
  <c r="H567" i="1"/>
  <c r="BN149" i="1"/>
  <c r="Y194" i="1"/>
  <c r="J567" i="1"/>
  <c r="Y239" i="1"/>
  <c r="BP231" i="1"/>
  <c r="Z231" i="1"/>
  <c r="K567" i="1"/>
  <c r="BN262" i="1"/>
  <c r="BP316" i="1"/>
  <c r="Z316" i="1"/>
  <c r="Y332" i="1"/>
  <c r="Z382" i="1"/>
  <c r="Z25" i="1"/>
  <c r="X557" i="1"/>
  <c r="BN22" i="1"/>
  <c r="BN25" i="1"/>
  <c r="BN73" i="1"/>
  <c r="Y77" i="1"/>
  <c r="BN104" i="1"/>
  <c r="BN173" i="1"/>
  <c r="BP176" i="1"/>
  <c r="BN279" i="1"/>
  <c r="BN312" i="1"/>
  <c r="BN328" i="1"/>
  <c r="BP367" i="1"/>
  <c r="V567" i="1"/>
  <c r="BN367" i="1"/>
  <c r="Z367" i="1"/>
  <c r="Y375" i="1"/>
  <c r="Y374" i="1"/>
  <c r="Y427" i="1"/>
  <c r="BN418" i="1"/>
  <c r="Z97" i="1"/>
  <c r="BN97" i="1"/>
  <c r="BP127" i="1"/>
  <c r="Y211" i="1"/>
  <c r="Y223" i="1"/>
  <c r="Y333" i="1"/>
  <c r="Y345" i="1"/>
  <c r="BP359" i="1"/>
  <c r="Y363" i="1"/>
  <c r="Y362" i="1"/>
  <c r="Z359" i="1"/>
  <c r="Z418" i="1"/>
  <c r="BP421" i="1"/>
  <c r="Z219" i="1"/>
  <c r="BN219" i="1"/>
  <c r="BP279" i="1"/>
  <c r="X559" i="1"/>
  <c r="Z119" i="1"/>
  <c r="Y78" i="1"/>
  <c r="BP143" i="1"/>
  <c r="Y146" i="1"/>
  <c r="Y145" i="1"/>
  <c r="BN204" i="1"/>
  <c r="Z204" i="1"/>
  <c r="Z216" i="1"/>
  <c r="BP313" i="1"/>
  <c r="BN313" i="1"/>
  <c r="BP329" i="1"/>
  <c r="BN329" i="1"/>
  <c r="BN359" i="1"/>
  <c r="Z371" i="1"/>
  <c r="Y380" i="1"/>
  <c r="BP377" i="1"/>
  <c r="Z377" i="1"/>
  <c r="Z379" i="1" s="1"/>
  <c r="BP383" i="1"/>
  <c r="BN383" i="1"/>
  <c r="Z383" i="1"/>
  <c r="Y500" i="1"/>
  <c r="BP65" i="1"/>
  <c r="Y69" i="1"/>
  <c r="BP50" i="1"/>
  <c r="Z65" i="1"/>
  <c r="Z68" i="1" s="1"/>
  <c r="Y89" i="1"/>
  <c r="Z86" i="1"/>
  <c r="Z89" i="1" s="1"/>
  <c r="E567" i="1"/>
  <c r="BN86" i="1"/>
  <c r="BP104" i="1"/>
  <c r="Z122" i="1"/>
  <c r="BN122" i="1"/>
  <c r="Y199" i="1"/>
  <c r="BP198" i="1"/>
  <c r="BN31" i="1"/>
  <c r="BN44" i="1"/>
  <c r="Z54" i="1"/>
  <c r="Y100" i="1"/>
  <c r="Z95" i="1"/>
  <c r="Y109" i="1"/>
  <c r="BN65" i="1"/>
  <c r="Z74" i="1"/>
  <c r="Z92" i="1"/>
  <c r="BN119" i="1"/>
  <c r="Z128" i="1"/>
  <c r="Z143" i="1"/>
  <c r="Z145" i="1" s="1"/>
  <c r="I567" i="1"/>
  <c r="Y166" i="1"/>
  <c r="BP165" i="1"/>
  <c r="BN183" i="1"/>
  <c r="Y297" i="1"/>
  <c r="Z313" i="1"/>
  <c r="BP418" i="1"/>
  <c r="BN54" i="1"/>
  <c r="BN171" i="1"/>
  <c r="Z171" i="1"/>
  <c r="BN198" i="1"/>
  <c r="BP253" i="1"/>
  <c r="BN253" i="1"/>
  <c r="BN260" i="1"/>
  <c r="Y266" i="1"/>
  <c r="Z260" i="1"/>
  <c r="L567" i="1"/>
  <c r="Y318" i="1"/>
  <c r="BN377" i="1"/>
  <c r="Y452" i="1"/>
  <c r="Y451" i="1"/>
  <c r="BP450" i="1"/>
  <c r="BN450" i="1"/>
  <c r="Z450" i="1"/>
  <c r="BP76" i="1"/>
  <c r="BN76" i="1"/>
  <c r="Z76" i="1"/>
  <c r="BP22" i="1"/>
  <c r="BP31" i="1"/>
  <c r="BP60" i="1"/>
  <c r="BN60" i="1"/>
  <c r="Z60" i="1"/>
  <c r="Z111" i="1"/>
  <c r="Y114" i="1"/>
  <c r="Y249" i="1"/>
  <c r="BP247" i="1"/>
  <c r="Z253" i="1"/>
  <c r="BN300" i="1"/>
  <c r="Y302" i="1"/>
  <c r="R567" i="1"/>
  <c r="BP477" i="1"/>
  <c r="BN477" i="1"/>
  <c r="Z477" i="1"/>
  <c r="BN495" i="1"/>
  <c r="Z495" i="1"/>
  <c r="BP495" i="1"/>
  <c r="BP107" i="1"/>
  <c r="BN107" i="1"/>
  <c r="BP98" i="1"/>
  <c r="BN98" i="1"/>
  <c r="BP86" i="1"/>
  <c r="BN95" i="1"/>
  <c r="Y45" i="1"/>
  <c r="BP87" i="1"/>
  <c r="BN87" i="1"/>
  <c r="BP123" i="1"/>
  <c r="BN123" i="1"/>
  <c r="Z193" i="1"/>
  <c r="Z194" i="1" s="1"/>
  <c r="BP220" i="1"/>
  <c r="BN220" i="1"/>
  <c r="Z247" i="1"/>
  <c r="Z248" i="1" s="1"/>
  <c r="Z300" i="1"/>
  <c r="Z302" i="1" s="1"/>
  <c r="BP320" i="1"/>
  <c r="Z320" i="1"/>
  <c r="Z411" i="1"/>
  <c r="Z412" i="1" s="1"/>
  <c r="Y413" i="1"/>
  <c r="Y412" i="1"/>
  <c r="BN411" i="1"/>
  <c r="BP443" i="1"/>
  <c r="Z138" i="1"/>
  <c r="Y141" i="1"/>
  <c r="Y291" i="1"/>
  <c r="BN290" i="1"/>
  <c r="BP314" i="1"/>
  <c r="BN314" i="1"/>
  <c r="Z314" i="1"/>
  <c r="BP330" i="1"/>
  <c r="BN330" i="1"/>
  <c r="Z330" i="1"/>
  <c r="AB567" i="1"/>
  <c r="BP473" i="1"/>
  <c r="BN473" i="1"/>
  <c r="Z473" i="1"/>
  <c r="Y185" i="1"/>
  <c r="Y200" i="1"/>
  <c r="Z264" i="1"/>
  <c r="Z290" i="1"/>
  <c r="Z291" i="1" s="1"/>
  <c r="BP336" i="1"/>
  <c r="Z336" i="1"/>
  <c r="Y339" i="1"/>
  <c r="U567" i="1"/>
  <c r="BP153" i="1"/>
  <c r="BN153" i="1"/>
  <c r="Z75" i="1"/>
  <c r="BP111" i="1"/>
  <c r="Y130" i="1"/>
  <c r="BN138" i="1"/>
  <c r="Z153" i="1"/>
  <c r="Z156" i="1" s="1"/>
  <c r="Y157" i="1"/>
  <c r="Z175" i="1"/>
  <c r="Y188" i="1"/>
  <c r="BP187" i="1"/>
  <c r="BN187" i="1"/>
  <c r="BP193" i="1"/>
  <c r="Y222" i="1"/>
  <c r="BP214" i="1"/>
  <c r="Z236" i="1"/>
  <c r="BN236" i="1"/>
  <c r="BN281" i="1"/>
  <c r="Z281" i="1"/>
  <c r="BP300" i="1"/>
  <c r="Y124" i="1"/>
  <c r="BP117" i="1"/>
  <c r="Z120" i="1"/>
  <c r="Z27" i="1"/>
  <c r="Z61" i="1"/>
  <c r="F9" i="1"/>
  <c r="C567" i="1"/>
  <c r="Y42" i="1"/>
  <c r="Z40" i="1"/>
  <c r="Z41" i="1" s="1"/>
  <c r="BP52" i="1"/>
  <c r="BN52" i="1"/>
  <c r="Z52" i="1"/>
  <c r="BP66" i="1"/>
  <c r="Z106" i="1"/>
  <c r="BN106" i="1"/>
  <c r="BN120" i="1"/>
  <c r="Y167" i="1"/>
  <c r="BP181" i="1"/>
  <c r="Y184" i="1"/>
  <c r="Z187" i="1"/>
  <c r="Z188" i="1" s="1"/>
  <c r="Z202" i="1"/>
  <c r="Y210" i="1"/>
  <c r="Z214" i="1"/>
  <c r="Z233" i="1"/>
  <c r="BN264" i="1"/>
  <c r="BP271" i="1"/>
  <c r="Z271" i="1"/>
  <c r="Z274" i="1" s="1"/>
  <c r="BN336" i="1"/>
  <c r="BP369" i="1"/>
  <c r="Z369" i="1"/>
  <c r="BP455" i="1"/>
  <c r="AA567" i="1"/>
  <c r="Z455" i="1"/>
  <c r="Z456" i="1" s="1"/>
  <c r="Y457" i="1"/>
  <c r="BP485" i="1"/>
  <c r="BN485" i="1"/>
  <c r="Z485" i="1"/>
  <c r="Z199" i="1"/>
  <c r="BN27" i="1"/>
  <c r="D567" i="1"/>
  <c r="Y56" i="1"/>
  <c r="BP49" i="1"/>
  <c r="Y55" i="1"/>
  <c r="BN61" i="1"/>
  <c r="BN75" i="1"/>
  <c r="BN117" i="1"/>
  <c r="G567" i="1"/>
  <c r="BP138" i="1"/>
  <c r="BP290" i="1"/>
  <c r="BP321" i="1"/>
  <c r="BN321" i="1"/>
  <c r="BP343" i="1"/>
  <c r="Z343" i="1"/>
  <c r="Y32" i="1"/>
  <c r="Z31" i="1"/>
  <c r="Z32" i="1" s="1"/>
  <c r="Z49" i="1"/>
  <c r="Z55" i="1" s="1"/>
  <c r="Z58" i="1"/>
  <c r="Z81" i="1"/>
  <c r="Z82" i="1" s="1"/>
  <c r="Z112" i="1"/>
  <c r="Z135" i="1"/>
  <c r="Z169" i="1"/>
  <c r="Y179" i="1"/>
  <c r="Z321" i="1"/>
  <c r="Z361" i="1"/>
  <c r="Y567" i="1"/>
  <c r="Y446" i="1"/>
  <c r="Y445" i="1"/>
  <c r="BP441" i="1"/>
  <c r="BN441" i="1"/>
  <c r="Z441" i="1"/>
  <c r="Z445" i="1" s="1"/>
  <c r="BN455" i="1"/>
  <c r="Y125" i="1"/>
  <c r="BN251" i="1"/>
  <c r="Y257" i="1"/>
  <c r="Y256" i="1"/>
  <c r="BP337" i="1"/>
  <c r="BN337" i="1"/>
  <c r="BN343" i="1"/>
  <c r="Y379" i="1"/>
  <c r="X567" i="1"/>
  <c r="Y428" i="1"/>
  <c r="X561" i="1"/>
  <c r="BN49" i="1"/>
  <c r="BN81" i="1"/>
  <c r="Y101" i="1"/>
  <c r="Z139" i="1"/>
  <c r="BN169" i="1"/>
  <c r="Z209" i="1"/>
  <c r="BP237" i="1"/>
  <c r="BN237" i="1"/>
  <c r="Z251" i="1"/>
  <c r="Z256" i="1" s="1"/>
  <c r="Y292" i="1"/>
  <c r="Z337" i="1"/>
  <c r="BN479" i="1"/>
  <c r="Z479" i="1"/>
  <c r="BP479" i="1"/>
  <c r="Y228" i="1"/>
  <c r="Y245" i="1"/>
  <c r="Z393" i="1"/>
  <c r="Z468" i="1"/>
  <c r="BP476" i="1"/>
  <c r="BP484" i="1"/>
  <c r="BP492" i="1"/>
  <c r="Y525" i="1"/>
  <c r="BP465" i="1"/>
  <c r="BN471" i="1"/>
  <c r="Z509" i="1"/>
  <c r="Z510" i="1" s="1"/>
  <c r="Z522" i="1"/>
  <c r="Z533" i="1"/>
  <c r="Z372" i="1"/>
  <c r="Z419" i="1"/>
  <c r="BN474" i="1"/>
  <c r="Z480" i="1"/>
  <c r="BN490" i="1"/>
  <c r="Z496" i="1"/>
  <c r="Y499" i="1"/>
  <c r="Z504" i="1"/>
  <c r="BP538" i="1"/>
  <c r="Y542" i="1"/>
  <c r="BP550" i="1"/>
  <c r="O567" i="1"/>
  <c r="BN509" i="1"/>
  <c r="BN522" i="1"/>
  <c r="BN533" i="1"/>
  <c r="P567" i="1"/>
  <c r="BP490" i="1"/>
  <c r="Z528" i="1"/>
  <c r="Z407" i="1"/>
  <c r="Z408" i="1" s="1"/>
  <c r="Z425" i="1"/>
  <c r="Z466" i="1"/>
  <c r="Y287" i="1"/>
  <c r="Y388" i="1"/>
  <c r="Z394" i="1"/>
  <c r="Y397" i="1"/>
  <c r="Z459" i="1"/>
  <c r="Z460" i="1" s="1"/>
  <c r="Z469" i="1"/>
  <c r="BP533" i="1"/>
  <c r="BN394" i="1"/>
  <c r="BN459" i="1"/>
  <c r="BN469" i="1"/>
  <c r="Z475" i="1"/>
  <c r="Z491" i="1"/>
  <c r="Z523" i="1"/>
  <c r="Z534" i="1"/>
  <c r="Z546" i="1"/>
  <c r="Z547" i="1" s="1"/>
  <c r="T567" i="1"/>
  <c r="Y398" i="1"/>
  <c r="BP407" i="1"/>
  <c r="Z417" i="1"/>
  <c r="BN472" i="1"/>
  <c r="Z478" i="1"/>
  <c r="Y481" i="1"/>
  <c r="Z486" i="1"/>
  <c r="Z494" i="1"/>
  <c r="Z502" i="1"/>
  <c r="Y505" i="1"/>
  <c r="BP459" i="1"/>
  <c r="BN475" i="1"/>
  <c r="BN491" i="1"/>
  <c r="BN523" i="1"/>
  <c r="BN534" i="1"/>
  <c r="BN546" i="1"/>
  <c r="BN502" i="1"/>
  <c r="Y511" i="1"/>
  <c r="Y518" i="1"/>
  <c r="Z529" i="1"/>
  <c r="Z540" i="1"/>
  <c r="Z542" i="1" s="1"/>
  <c r="W567" i="1"/>
  <c r="Z341" i="1"/>
  <c r="Z344" i="1"/>
  <c r="Z392" i="1"/>
  <c r="Z400" i="1"/>
  <c r="Z401" i="1" s="1"/>
  <c r="Z426" i="1"/>
  <c r="Z467" i="1"/>
  <c r="Y482" i="1"/>
  <c r="BP546" i="1"/>
  <c r="BN554" i="1"/>
  <c r="BN341" i="1"/>
  <c r="BN467" i="1"/>
  <c r="Y519" i="1"/>
  <c r="Z524" i="1"/>
  <c r="Y535" i="1"/>
  <c r="Y547" i="1"/>
  <c r="BP554" i="1"/>
  <c r="BN524" i="1"/>
  <c r="BN484" i="1"/>
  <c r="BP515" i="1"/>
  <c r="Y548" i="1"/>
  <c r="Z451" i="1" l="1"/>
  <c r="Z317" i="1"/>
  <c r="Z124" i="1"/>
  <c r="Z108" i="1"/>
  <c r="Z244" i="1"/>
  <c r="Z438" i="1"/>
  <c r="Z499" i="1"/>
  <c r="Z351" i="1"/>
  <c r="Z338" i="1"/>
  <c r="Z222" i="1"/>
  <c r="Z62" i="1"/>
  <c r="Z487" i="1"/>
  <c r="Y561" i="1"/>
  <c r="Z282" i="1"/>
  <c r="Z481" i="1"/>
  <c r="Z525" i="1"/>
  <c r="Z535" i="1"/>
  <c r="Z530" i="1"/>
  <c r="Z332" i="1"/>
  <c r="Y559" i="1"/>
  <c r="Z374" i="1"/>
  <c r="Z324" i="1"/>
  <c r="Z239" i="1"/>
  <c r="Z345" i="1"/>
  <c r="Z362" i="1"/>
  <c r="Z397" i="1"/>
  <c r="Z129" i="1"/>
  <c r="Z427" i="1"/>
  <c r="Z178" i="1"/>
  <c r="Z266" i="1"/>
  <c r="Z210" i="1"/>
  <c r="Z100" i="1"/>
  <c r="Y558" i="1"/>
  <c r="Z114" i="1"/>
  <c r="Z77" i="1"/>
  <c r="Z505" i="1"/>
  <c r="Z28" i="1"/>
  <c r="Z140" i="1"/>
  <c r="Y557" i="1"/>
  <c r="Z384" i="1"/>
  <c r="X560" i="1"/>
  <c r="Z562" i="1" l="1"/>
  <c r="Y560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<sst xmlns="http://schemas.openxmlformats.org/spreadsheetml/2006/main" count="2498" uniqueCount="877">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</sst>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45792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0.54166666666666663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67</v>
      </c>
      <c r="Y37" s="53">
        <f>IFERROR(IF(X37="",0,CEILING((X37/$H37),1)*$H37),"")</f>
        <v>75.600000000000009</v>
      </c>
      <c r="Z37" s="39">
        <f>IFERROR(IF(Y37=0,"",ROUNDUP(Y37/H37,0)*0.01898),"")</f>
        <v>0.13286000000000001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69.698611111111106</v>
      </c>
      <c r="BN37" s="75">
        <f>IFERROR(Y37*I37/H37,"0")</f>
        <v>78.64500000000001</v>
      </c>
      <c r="BO37" s="75">
        <f>IFERROR(1/J37*(X37/H37),"0")</f>
        <v>9.6932870370370364E-2</v>
      </c>
      <c r="BP37" s="75">
        <f>IFERROR(1/J37*(Y37/H37),"0")</f>
        <v>0.109375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80</v>
      </c>
      <c r="Y38" s="53">
        <f>IFERROR(IF(X38="",0,CEILING((X38/$H38),1)*$H38),"")</f>
        <v>80</v>
      </c>
      <c r="Z38" s="39">
        <f>IFERROR(IF(Y38=0,"",ROUNDUP(Y38/H38,0)*0.00902),"")</f>
        <v>0.1804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84.2</v>
      </c>
      <c r="BN38" s="75">
        <f>IFERROR(Y38*I38/H38,"0")</f>
        <v>84.2</v>
      </c>
      <c r="BO38" s="75">
        <f>IFERROR(1/J38*(X38/H38),"0")</f>
        <v>0.15151515151515152</v>
      </c>
      <c r="BP38" s="75">
        <f>IFERROR(1/J38*(Y38/H38),"0")</f>
        <v>0.15151515151515152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26.203703703703702</v>
      </c>
      <c r="Y41" s="41">
        <f>IFERROR(Y37/H37,"0")+IFERROR(Y38/H38,"0")+IFERROR(Y39/H39,"0")+IFERROR(Y40/H40,"0")</f>
        <v>27</v>
      </c>
      <c r="Z41" s="41">
        <f>IFERROR(IF(Z37="",0,Z37),"0")+IFERROR(IF(Z38="",0,Z38),"0")+IFERROR(IF(Z39="",0,Z39),"0")+IFERROR(IF(Z40="",0,Z40),"0")</f>
        <v>0.31325999999999998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147</v>
      </c>
      <c r="Y42" s="41">
        <f>IFERROR(SUM(Y37:Y40),"0")</f>
        <v>155.60000000000002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73</v>
      </c>
      <c r="Y50" s="53">
        <f t="shared" si="6"/>
        <v>75.600000000000009</v>
      </c>
      <c r="Z50" s="39">
        <f>IFERROR(IF(Y50=0,"",ROUNDUP(Y50/H50,0)*0.01898),"")</f>
        <v>0.13286000000000001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75.940277777777766</v>
      </c>
      <c r="BN50" s="75">
        <f t="shared" si="8"/>
        <v>78.64500000000001</v>
      </c>
      <c r="BO50" s="75">
        <f t="shared" si="9"/>
        <v>0.10561342592592592</v>
      </c>
      <c r="BP50" s="75">
        <f t="shared" si="10"/>
        <v>0.109375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274</v>
      </c>
      <c r="Y54" s="53">
        <f t="shared" si="6"/>
        <v>274.5</v>
      </c>
      <c r="Z54" s="39">
        <f>IFERROR(IF(Y54=0,"",ROUNDUP(Y54/H54,0)*0.00902),"")</f>
        <v>0.55022000000000004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286.78666666666663</v>
      </c>
      <c r="BN54" s="75">
        <f t="shared" si="8"/>
        <v>287.31</v>
      </c>
      <c r="BO54" s="75">
        <f t="shared" si="9"/>
        <v>0.46127946127946129</v>
      </c>
      <c r="BP54" s="75">
        <f t="shared" si="10"/>
        <v>0.46212121212121215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67.648148148148138</v>
      </c>
      <c r="Y55" s="41">
        <f>IFERROR(Y49/H49,"0")+IFERROR(Y50/H50,"0")+IFERROR(Y51/H51,"0")+IFERROR(Y52/H52,"0")+IFERROR(Y53/H53,"0")+IFERROR(Y54/H54,"0")</f>
        <v>68</v>
      </c>
      <c r="Z55" s="41">
        <f>IFERROR(IF(Z49="",0,Z49),"0")+IFERROR(IF(Z50="",0,Z50),"0")+IFERROR(IF(Z51="",0,Z51),"0")+IFERROR(IF(Z52="",0,Z52),"0")+IFERROR(IF(Z53="",0,Z53),"0")+IFERROR(IF(Z54="",0,Z54),"0")</f>
        <v>0.68308000000000002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347</v>
      </c>
      <c r="Y56" s="41">
        <f>IFERROR(SUM(Y49:Y54),"0")</f>
        <v>350.1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130</v>
      </c>
      <c r="Y58" s="53">
        <f>IFERROR(IF(X58="",0,CEILING((X58/$H58),1)*$H58),"")</f>
        <v>140.4</v>
      </c>
      <c r="Z58" s="39">
        <f>IFERROR(IF(Y58=0,"",ROUNDUP(Y58/H58,0)*0.01898),"")</f>
        <v>0.24674000000000001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135.23611111111109</v>
      </c>
      <c r="BN58" s="75">
        <f>IFERROR(Y58*I58/H58,"0")</f>
        <v>146.05499999999998</v>
      </c>
      <c r="BO58" s="75">
        <f>IFERROR(1/J58*(X58/H58),"0")</f>
        <v>0.18807870370370369</v>
      </c>
      <c r="BP58" s="75">
        <f>IFERROR(1/J58*(Y58/H58),"0")</f>
        <v>0.203125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81</v>
      </c>
      <c r="Y61" s="53">
        <f>IFERROR(IF(X61="",0,CEILING((X61/$H61),1)*$H61),"")</f>
        <v>81</v>
      </c>
      <c r="Z61" s="39">
        <f>IFERROR(IF(Y61=0,"",ROUNDUP(Y61/H61,0)*0.00651),"")</f>
        <v>0.1953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86.399999999999991</v>
      </c>
      <c r="BN61" s="75">
        <f>IFERROR(Y61*I61/H61,"0")</f>
        <v>86.399999999999991</v>
      </c>
      <c r="BO61" s="75">
        <f>IFERROR(1/J61*(X61/H61),"0")</f>
        <v>0.16483516483516483</v>
      </c>
      <c r="BP61" s="75">
        <f>IFERROR(1/J61*(Y61/H61),"0")</f>
        <v>0.16483516483516483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42.037037037037031</v>
      </c>
      <c r="Y62" s="41">
        <f>IFERROR(Y58/H58,"0")+IFERROR(Y59/H59,"0")+IFERROR(Y60/H60,"0")+IFERROR(Y61/H61,"0")</f>
        <v>43</v>
      </c>
      <c r="Z62" s="41">
        <f>IFERROR(IF(Z58="",0,Z58),"0")+IFERROR(IF(Z59="",0,Z59),"0")+IFERROR(IF(Z60="",0,Z60),"0")+IFERROR(IF(Z61="",0,Z61),"0")</f>
        <v>0.44203999999999999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211</v>
      </c>
      <c r="Y63" s="41">
        <f>IFERROR(SUM(Y58:Y61),"0")</f>
        <v>221.4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26</v>
      </c>
      <c r="Y86" s="53">
        <f>IFERROR(IF(X86="",0,CEILING((X86/$H86),1)*$H86),"")</f>
        <v>32.400000000000006</v>
      </c>
      <c r="Z86" s="39">
        <f>IFERROR(IF(Y86=0,"",ROUNDUP(Y86/H86,0)*0.01898),"")</f>
        <v>5.6940000000000004E-2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27.047222222222221</v>
      </c>
      <c r="BN86" s="75">
        <f>IFERROR(Y86*I86/H86,"0")</f>
        <v>33.705000000000005</v>
      </c>
      <c r="BO86" s="75">
        <f>IFERROR(1/J86*(X86/H86),"0")</f>
        <v>3.7615740740740741E-2</v>
      </c>
      <c r="BP86" s="75">
        <f>IFERROR(1/J86*(Y86/H86),"0")</f>
        <v>4.6875000000000007E-2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135</v>
      </c>
      <c r="Y88" s="53">
        <f>IFERROR(IF(X88="",0,CEILING((X88/$H88),1)*$H88),"")</f>
        <v>135</v>
      </c>
      <c r="Z88" s="39">
        <f>IFERROR(IF(Y88=0,"",ROUNDUP(Y88/H88,0)*0.00902),"")</f>
        <v>0.27060000000000001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141.30000000000001</v>
      </c>
      <c r="BN88" s="75">
        <f>IFERROR(Y88*I88/H88,"0")</f>
        <v>141.30000000000001</v>
      </c>
      <c r="BO88" s="75">
        <f>IFERROR(1/J88*(X88/H88),"0")</f>
        <v>0.22727272727272729</v>
      </c>
      <c r="BP88" s="75">
        <f>IFERROR(1/J88*(Y88/H88),"0")</f>
        <v>0.22727272727272729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32.407407407407405</v>
      </c>
      <c r="Y89" s="41">
        <f>IFERROR(Y86/H86,"0")+IFERROR(Y87/H87,"0")+IFERROR(Y88/H88,"0")</f>
        <v>33</v>
      </c>
      <c r="Z89" s="41">
        <f>IFERROR(IF(Z86="",0,Z86),"0")+IFERROR(IF(Z87="",0,Z87),"0")+IFERROR(IF(Z88="",0,Z88),"0")</f>
        <v>0.32754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161</v>
      </c>
      <c r="Y90" s="41">
        <f>IFERROR(SUM(Y86:Y88),"0")</f>
        <v>167.4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30</v>
      </c>
      <c r="Y92" s="53">
        <f t="shared" ref="Y92:Y99" si="16">IFERROR(IF(X92="",0,CEILING((X92/$H92),1)*$H92),"")</f>
        <v>33.6</v>
      </c>
      <c r="Z92" s="39">
        <f>IFERROR(IF(Y92=0,"",ROUNDUP(Y92/H92,0)*0.01898),"")</f>
        <v>7.5920000000000001E-2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31.853571428571428</v>
      </c>
      <c r="BN92" s="75">
        <f t="shared" ref="BN92:BN99" si="18">IFERROR(Y92*I92/H92,"0")</f>
        <v>35.676000000000002</v>
      </c>
      <c r="BO92" s="75">
        <f t="shared" ref="BO92:BO99" si="19">IFERROR(1/J92*(X92/H92),"0")</f>
        <v>5.5803571428571425E-2</v>
      </c>
      <c r="BP92" s="75">
        <f t="shared" ref="BP92:BP99" si="20">IFERROR(1/J92*(Y92/H92),"0")</f>
        <v>6.25E-2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90</v>
      </c>
      <c r="Y96" s="53">
        <f t="shared" si="16"/>
        <v>91.800000000000011</v>
      </c>
      <c r="Z96" s="39">
        <f>IFERROR(IF(Y96=0,"",ROUNDUP(Y96/H96,0)*0.00651),"")</f>
        <v>0.22134000000000001</v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98.399999999999991</v>
      </c>
      <c r="BN96" s="75">
        <f t="shared" si="18"/>
        <v>100.36799999999999</v>
      </c>
      <c r="BO96" s="75">
        <f t="shared" si="19"/>
        <v>0.18315018315018314</v>
      </c>
      <c r="BP96" s="75">
        <f t="shared" si="20"/>
        <v>0.18681318681318682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36.904761904761898</v>
      </c>
      <c r="Y100" s="41">
        <f>IFERROR(Y92/H92,"0")+IFERROR(Y93/H93,"0")+IFERROR(Y94/H94,"0")+IFERROR(Y95/H95,"0")+IFERROR(Y96/H96,"0")+IFERROR(Y97/H97,"0")+IFERROR(Y98/H98,"0")+IFERROR(Y99/H99,"0")</f>
        <v>38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0.29726000000000002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120</v>
      </c>
      <c r="Y101" s="41">
        <f>IFERROR(SUM(Y92:Y99),"0")</f>
        <v>125.4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90</v>
      </c>
      <c r="Y106" s="53">
        <f>IFERROR(IF(X106="",0,CEILING((X106/$H106),1)*$H106),"")</f>
        <v>90</v>
      </c>
      <c r="Z106" s="39">
        <f>IFERROR(IF(Y106=0,"",ROUNDUP(Y106/H106,0)*0.00902),"")</f>
        <v>0.1804</v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94.199999999999989</v>
      </c>
      <c r="BN106" s="75">
        <f>IFERROR(Y106*I106/H106,"0")</f>
        <v>94.199999999999989</v>
      </c>
      <c r="BO106" s="75">
        <f>IFERROR(1/J106*(X106/H106),"0")</f>
        <v>0.15151515151515152</v>
      </c>
      <c r="BP106" s="75">
        <f>IFERROR(1/J106*(Y106/H106),"0")</f>
        <v>0.15151515151515152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20</v>
      </c>
      <c r="Y108" s="41">
        <f>IFERROR(Y104/H104,"0")+IFERROR(Y105/H105,"0")+IFERROR(Y106/H106,"0")+IFERROR(Y107/H107,"0")</f>
        <v>20</v>
      </c>
      <c r="Z108" s="41">
        <f>IFERROR(IF(Z104="",0,Z104),"0")+IFERROR(IF(Z105="",0,Z105),"0")+IFERROR(IF(Z106="",0,Z106),"0")+IFERROR(IF(Z107="",0,Z107),"0")</f>
        <v>0.1804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90</v>
      </c>
      <c r="Y109" s="41">
        <f>IFERROR(SUM(Y104:Y107),"0")</f>
        <v>90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92</v>
      </c>
      <c r="Y121" s="53">
        <f t="shared" si="21"/>
        <v>94.5</v>
      </c>
      <c r="Z121" s="39">
        <f>IFERROR(IF(Y121=0,"",ROUNDUP(Y121/H121,0)*0.00651),"")</f>
        <v>0.22785</v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100.58666666666666</v>
      </c>
      <c r="BN121" s="75">
        <f t="shared" si="23"/>
        <v>103.32</v>
      </c>
      <c r="BO121" s="75">
        <f t="shared" si="24"/>
        <v>0.18722018722018721</v>
      </c>
      <c r="BP121" s="75">
        <f t="shared" si="25"/>
        <v>0.19230769230769232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34.074074074074069</v>
      </c>
      <c r="Y124" s="41">
        <f>IFERROR(Y117/H117,"0")+IFERROR(Y118/H118,"0")+IFERROR(Y119/H119,"0")+IFERROR(Y120/H120,"0")+IFERROR(Y121/H121,"0")+IFERROR(Y122/H122,"0")+IFERROR(Y123/H123,"0")</f>
        <v>35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0.22785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92</v>
      </c>
      <c r="Y125" s="41">
        <f>IFERROR(SUM(Y117:Y123),"0")</f>
        <v>94.5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19</v>
      </c>
      <c r="Y134" s="53">
        <f>IFERROR(IF(X134="",0,CEILING((X134/$H134),1)*$H134),"")</f>
        <v>19.200000000000003</v>
      </c>
      <c r="Z134" s="39">
        <f>IFERROR(IF(Y134=0,"",ROUNDUP(Y134/H134,0)*0.00651),"")</f>
        <v>3.9059999999999997E-2</v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20.068749999999998</v>
      </c>
      <c r="BN134" s="75">
        <f>IFERROR(Y134*I134/H134,"0")</f>
        <v>20.279999999999998</v>
      </c>
      <c r="BO134" s="75">
        <f>IFERROR(1/J134*(X134/H134),"0")</f>
        <v>3.2623626373626376E-2</v>
      </c>
      <c r="BP134" s="75">
        <f>IFERROR(1/J134*(Y134/H134),"0")</f>
        <v>3.2967032967032975E-2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5.9375</v>
      </c>
      <c r="Y135" s="41">
        <f>IFERROR(Y133/H133,"0")+IFERROR(Y134/H134,"0")</f>
        <v>6.0000000000000009</v>
      </c>
      <c r="Z135" s="41">
        <f>IFERROR(IF(Z133="",0,Z133),"0")+IFERROR(IF(Z134="",0,Z134),"0")</f>
        <v>3.9059999999999997E-2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19</v>
      </c>
      <c r="Y136" s="41">
        <f>IFERROR(SUM(Y133:Y134),"0")</f>
        <v>19.200000000000003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19</v>
      </c>
      <c r="Y139" s="53">
        <f>IFERROR(IF(X139="",0,CEILING((X139/$H139),1)*$H139),"")</f>
        <v>19.599999999999998</v>
      </c>
      <c r="Z139" s="39">
        <f>IFERROR(IF(Y139=0,"",ROUNDUP(Y139/H139,0)*0.00651),"")</f>
        <v>4.5569999999999999E-2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20.818571428571431</v>
      </c>
      <c r="BN139" s="75">
        <f>IFERROR(Y139*I139/H139,"0")</f>
        <v>21.475999999999999</v>
      </c>
      <c r="BO139" s="75">
        <f>IFERROR(1/J139*(X139/H139),"0")</f>
        <v>3.7284144427001578E-2</v>
      </c>
      <c r="BP139" s="75">
        <f>IFERROR(1/J139*(Y139/H139),"0")</f>
        <v>3.8461538461538464E-2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6.7857142857142865</v>
      </c>
      <c r="Y140" s="41">
        <f>IFERROR(Y138/H138,"0")+IFERROR(Y139/H139,"0")</f>
        <v>7</v>
      </c>
      <c r="Z140" s="41">
        <f>IFERROR(IF(Z138="",0,Z138),"0")+IFERROR(IF(Z139="",0,Z139),"0")</f>
        <v>4.5569999999999999E-2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19</v>
      </c>
      <c r="Y141" s="41">
        <f>IFERROR(SUM(Y138:Y139),"0")</f>
        <v>19.599999999999998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16</v>
      </c>
      <c r="Y144" s="53">
        <f>IFERROR(IF(X144="",0,CEILING((X144/$H144),1)*$H144),"")</f>
        <v>18.48</v>
      </c>
      <c r="Z144" s="39">
        <f>IFERROR(IF(Y144=0,"",ROUNDUP(Y144/H144,0)*0.00651),"")</f>
        <v>4.5569999999999999E-2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17.624242424242421</v>
      </c>
      <c r="BN144" s="75">
        <f>IFERROR(Y144*I144/H144,"0")</f>
        <v>20.355999999999998</v>
      </c>
      <c r="BO144" s="75">
        <f>IFERROR(1/J144*(X144/H144),"0")</f>
        <v>3.3300033300033303E-2</v>
      </c>
      <c r="BP144" s="75">
        <f>IFERROR(1/J144*(Y144/H144),"0")</f>
        <v>3.8461538461538464E-2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6.0606060606060606</v>
      </c>
      <c r="Y145" s="41">
        <f>IFERROR(Y143/H143,"0")+IFERROR(Y144/H144,"0")</f>
        <v>7</v>
      </c>
      <c r="Z145" s="41">
        <f>IFERROR(IF(Z143="",0,Z143),"0")+IFERROR(IF(Z144="",0,Z144),"0")</f>
        <v>4.5569999999999999E-2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16</v>
      </c>
      <c r="Y146" s="41">
        <f>IFERROR(SUM(Y143:Y144),"0")</f>
        <v>18.48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60</v>
      </c>
      <c r="Y149" s="53">
        <f>IFERROR(IF(X149="",0,CEILING((X149/$H149),1)*$H149),"")</f>
        <v>60</v>
      </c>
      <c r="Z149" s="39">
        <f>IFERROR(IF(Y149=0,"",ROUNDUP(Y149/H149,0)*0.00902),"")</f>
        <v>0.1353</v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63.15</v>
      </c>
      <c r="BN149" s="75">
        <f>IFERROR(Y149*I149/H149,"0")</f>
        <v>63.15</v>
      </c>
      <c r="BO149" s="75">
        <f>IFERROR(1/J149*(X149/H149),"0")</f>
        <v>0.11363636363636365</v>
      </c>
      <c r="BP149" s="75">
        <f>IFERROR(1/J149*(Y149/H149),"0")</f>
        <v>0.11363636363636365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15</v>
      </c>
      <c r="Y150" s="41">
        <f>IFERROR(Y149/H149,"0")</f>
        <v>15</v>
      </c>
      <c r="Z150" s="41">
        <f>IFERROR(IF(Z149="",0,Z149),"0")</f>
        <v>0.1353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60</v>
      </c>
      <c r="Y151" s="41">
        <f>IFERROR(SUM(Y149:Y149),"0")</f>
        <v>60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35</v>
      </c>
      <c r="Y172" s="53">
        <f t="shared" si="26"/>
        <v>35.700000000000003</v>
      </c>
      <c r="Z172" s="39">
        <f>IFERROR(IF(Y172=0,"",ROUNDUP(Y172/H172,0)*0.00502),"")</f>
        <v>8.5339999999999999E-2</v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37.166666666666664</v>
      </c>
      <c r="BN172" s="75">
        <f t="shared" si="28"/>
        <v>37.910000000000004</v>
      </c>
      <c r="BO172" s="75">
        <f t="shared" si="29"/>
        <v>7.1225071225071226E-2</v>
      </c>
      <c r="BP172" s="75">
        <f t="shared" si="30"/>
        <v>7.2649572649572655E-2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98</v>
      </c>
      <c r="Y175" s="53">
        <f t="shared" si="26"/>
        <v>98.7</v>
      </c>
      <c r="Z175" s="39">
        <f>IFERROR(IF(Y175=0,"",ROUNDUP(Y175/H175,0)*0.00502),"")</f>
        <v>0.23594000000000001</v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102.66666666666667</v>
      </c>
      <c r="BN175" s="75">
        <f t="shared" si="28"/>
        <v>103.4</v>
      </c>
      <c r="BO175" s="75">
        <f t="shared" si="29"/>
        <v>0.19943019943019943</v>
      </c>
      <c r="BP175" s="75">
        <f t="shared" si="30"/>
        <v>0.20085470085470086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63.333333333333329</v>
      </c>
      <c r="Y178" s="41">
        <f>IFERROR(Y169/H169,"0")+IFERROR(Y170/H170,"0")+IFERROR(Y171/H171,"0")+IFERROR(Y172/H172,"0")+IFERROR(Y173/H173,"0")+IFERROR(Y174/H174,"0")+IFERROR(Y175/H175,"0")+IFERROR(Y176/H176,"0")+IFERROR(Y177/H177,"0")</f>
        <v>64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0.32128000000000001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133</v>
      </c>
      <c r="Y179" s="41">
        <f>IFERROR(SUM(Y169:Y177),"0")</f>
        <v>134.4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4</v>
      </c>
      <c r="Y181" s="53">
        <f>IFERROR(IF(X181="",0,CEILING((X181/$H181),1)*$H181),"")</f>
        <v>5.04</v>
      </c>
      <c r="Z181" s="39">
        <f>IFERROR(IF(Y181=0,"",ROUNDUP(Y181/H181,0)*0.0059),"")</f>
        <v>2.3599999999999999E-2</v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4.6031746031746028</v>
      </c>
      <c r="BN181" s="75">
        <f>IFERROR(Y181*I181/H181,"0")</f>
        <v>5.8</v>
      </c>
      <c r="BO181" s="75">
        <f>IFERROR(1/J181*(X181/H181),"0")</f>
        <v>1.469723691945914E-2</v>
      </c>
      <c r="BP181" s="75">
        <f>IFERROR(1/J181*(Y181/H181),"0")</f>
        <v>1.8518518518518517E-2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4</v>
      </c>
      <c r="Y182" s="53">
        <f>IFERROR(IF(X182="",0,CEILING((X182/$H182),1)*$H182),"")</f>
        <v>5.04</v>
      </c>
      <c r="Z182" s="39">
        <f>IFERROR(IF(Y182=0,"",ROUNDUP(Y182/H182,0)*0.0059),"")</f>
        <v>2.3599999999999999E-2</v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4.6031746031746028</v>
      </c>
      <c r="BN182" s="75">
        <f>IFERROR(Y182*I182/H182,"0")</f>
        <v>5.8</v>
      </c>
      <c r="BO182" s="75">
        <f>IFERROR(1/J182*(X182/H182),"0")</f>
        <v>1.469723691945914E-2</v>
      </c>
      <c r="BP182" s="75">
        <f>IFERROR(1/J182*(Y182/H182),"0")</f>
        <v>1.8518518518518517E-2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4</v>
      </c>
      <c r="Y183" s="53">
        <f>IFERROR(IF(X183="",0,CEILING((X183/$H183),1)*$H183),"")</f>
        <v>5.04</v>
      </c>
      <c r="Z183" s="39">
        <f>IFERROR(IF(Y183=0,"",ROUNDUP(Y183/H183,0)*0.0059),"")</f>
        <v>2.3599999999999999E-2</v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4.6031746031746028</v>
      </c>
      <c r="BN183" s="75">
        <f>IFERROR(Y183*I183/H183,"0")</f>
        <v>5.8</v>
      </c>
      <c r="BO183" s="75">
        <f>IFERROR(1/J183*(X183/H183),"0")</f>
        <v>1.469723691945914E-2</v>
      </c>
      <c r="BP183" s="75">
        <f>IFERROR(1/J183*(Y183/H183),"0")</f>
        <v>1.8518518518518517E-2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9.5238095238095237</v>
      </c>
      <c r="Y184" s="41">
        <f>IFERROR(Y181/H181,"0")+IFERROR(Y182/H182,"0")+IFERROR(Y183/H183,"0")</f>
        <v>12</v>
      </c>
      <c r="Z184" s="41">
        <f>IFERROR(IF(Z181="",0,Z181),"0")+IFERROR(IF(Z182="",0,Z182),"0")+IFERROR(IF(Z183="",0,Z183),"0")</f>
        <v>7.0800000000000002E-2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12</v>
      </c>
      <c r="Y185" s="41">
        <f>IFERROR(SUM(Y181:Y183),"0")</f>
        <v>15.120000000000001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4</v>
      </c>
      <c r="Y187" s="53">
        <f>IFERROR(IF(X187="",0,CEILING((X187/$H187),1)*$H187),"")</f>
        <v>5.04</v>
      </c>
      <c r="Z187" s="39">
        <f>IFERROR(IF(Y187=0,"",ROUNDUP(Y187/H187,0)*0.0059),"")</f>
        <v>2.3599999999999999E-2</v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4.6031746031746028</v>
      </c>
      <c r="BN187" s="75">
        <f>IFERROR(Y187*I187/H187,"0")</f>
        <v>5.8</v>
      </c>
      <c r="BO187" s="75">
        <f>IFERROR(1/J187*(X187/H187),"0")</f>
        <v>1.469723691945914E-2</v>
      </c>
      <c r="BP187" s="75">
        <f>IFERROR(1/J187*(Y187/H187),"0")</f>
        <v>1.8518518518518517E-2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3.1746031746031744</v>
      </c>
      <c r="Y188" s="41">
        <f>IFERROR(Y187/H187,"0")</f>
        <v>4</v>
      </c>
      <c r="Z188" s="41">
        <f>IFERROR(IF(Z187="",0,Z187),"0")</f>
        <v>2.3599999999999999E-2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4</v>
      </c>
      <c r="Y189" s="41">
        <f>IFERROR(SUM(Y187:Y187),"0")</f>
        <v>5.04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28</v>
      </c>
      <c r="Y203" s="53">
        <f t="shared" si="31"/>
        <v>32.400000000000006</v>
      </c>
      <c r="Z203" s="39">
        <f>IFERROR(IF(Y203=0,"",ROUNDUP(Y203/H203,0)*0.00902),"")</f>
        <v>5.4120000000000001E-2</v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29.088888888888889</v>
      </c>
      <c r="BN203" s="75">
        <f t="shared" si="33"/>
        <v>33.660000000000004</v>
      </c>
      <c r="BO203" s="75">
        <f t="shared" si="34"/>
        <v>3.9281705948372617E-2</v>
      </c>
      <c r="BP203" s="75">
        <f t="shared" si="35"/>
        <v>4.5454545454545463E-2</v>
      </c>
    </row>
    <row r="204" spans="1:68" ht="27" hidden="1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39</v>
      </c>
      <c r="Y206" s="53">
        <f t="shared" si="31"/>
        <v>39.6</v>
      </c>
      <c r="Z206" s="39">
        <f>IFERROR(IF(Y206=0,"",ROUNDUP(Y206/H206,0)*0.00502),"")</f>
        <v>0.11044000000000001</v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41.816666666666663</v>
      </c>
      <c r="BN206" s="75">
        <f t="shared" si="33"/>
        <v>42.46</v>
      </c>
      <c r="BO206" s="75">
        <f t="shared" si="34"/>
        <v>9.2592592592592601E-2</v>
      </c>
      <c r="BP206" s="75">
        <f t="shared" si="35"/>
        <v>9.401709401709403E-2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25</v>
      </c>
      <c r="Y207" s="53">
        <f t="shared" si="31"/>
        <v>25.2</v>
      </c>
      <c r="Z207" s="39">
        <f>IFERROR(IF(Y207=0,"",ROUNDUP(Y207/H207,0)*0.00502),"")</f>
        <v>7.0280000000000009E-2</v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26.388888888888889</v>
      </c>
      <c r="BN207" s="75">
        <f t="shared" si="33"/>
        <v>26.599999999999998</v>
      </c>
      <c r="BO207" s="75">
        <f t="shared" si="34"/>
        <v>5.9354226020892693E-2</v>
      </c>
      <c r="BP207" s="75">
        <f t="shared" si="35"/>
        <v>5.9829059829059839E-2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40.740740740740748</v>
      </c>
      <c r="Y210" s="41">
        <f>IFERROR(Y202/H202,"0")+IFERROR(Y203/H203,"0")+IFERROR(Y204/H204,"0")+IFERROR(Y205/H205,"0")+IFERROR(Y206/H206,"0")+IFERROR(Y207/H207,"0")+IFERROR(Y208/H208,"0")+IFERROR(Y209/H209,"0")</f>
        <v>42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0.23484000000000002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92</v>
      </c>
      <c r="Y211" s="41">
        <f>IFERROR(SUM(Y202:Y209),"0")</f>
        <v>97.2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60</v>
      </c>
      <c r="Y218" s="53">
        <f t="shared" si="36"/>
        <v>60</v>
      </c>
      <c r="Z218" s="39">
        <f t="shared" si="41"/>
        <v>0.16275000000000001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66.300000000000011</v>
      </c>
      <c r="BN218" s="75">
        <f t="shared" si="38"/>
        <v>66.300000000000011</v>
      </c>
      <c r="BO218" s="75">
        <f t="shared" si="39"/>
        <v>0.13736263736263737</v>
      </c>
      <c r="BP218" s="75">
        <f t="shared" si="40"/>
        <v>0.13736263736263737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60</v>
      </c>
      <c r="Y219" s="53">
        <f t="shared" si="36"/>
        <v>60</v>
      </c>
      <c r="Z219" s="39">
        <f t="shared" si="41"/>
        <v>0.16275000000000001</v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66.300000000000011</v>
      </c>
      <c r="BN219" s="75">
        <f t="shared" si="38"/>
        <v>66.300000000000011</v>
      </c>
      <c r="BO219" s="75">
        <f t="shared" si="39"/>
        <v>0.13736263736263737</v>
      </c>
      <c r="BP219" s="75">
        <f t="shared" si="40"/>
        <v>0.13736263736263737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50</v>
      </c>
      <c r="Y222" s="41">
        <f>IFERROR(Y213/H213,"0")+IFERROR(Y214/H214,"0")+IFERROR(Y215/H215,"0")+IFERROR(Y216/H216,"0")+IFERROR(Y217/H217,"0")+IFERROR(Y218/H218,"0")+IFERROR(Y219/H219,"0")+IFERROR(Y220/H220,"0")+IFERROR(Y221/H221,"0")</f>
        <v>50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0.32550000000000001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120</v>
      </c>
      <c r="Y223" s="41">
        <f>IFERROR(SUM(Y213:Y221),"0")</f>
        <v>120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10</v>
      </c>
      <c r="Y226" s="53">
        <f>IFERROR(IF(X226="",0,CEILING((X226/$H226),1)*$H226),"")</f>
        <v>12</v>
      </c>
      <c r="Z226" s="39">
        <f>IFERROR(IF(Y226=0,"",ROUNDUP(Y226/H226,0)*0.00651),"")</f>
        <v>3.2550000000000003E-2</v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11.050000000000002</v>
      </c>
      <c r="BN226" s="75">
        <f>IFERROR(Y226*I226/H226,"0")</f>
        <v>13.260000000000002</v>
      </c>
      <c r="BO226" s="75">
        <f>IFERROR(1/J226*(X226/H226),"0")</f>
        <v>2.2893772893772896E-2</v>
      </c>
      <c r="BP226" s="75">
        <f>IFERROR(1/J226*(Y226/H226),"0")</f>
        <v>2.7472527472527476E-2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4.166666666666667</v>
      </c>
      <c r="Y227" s="41">
        <f>IFERROR(Y225/H225,"0")+IFERROR(Y226/H226,"0")</f>
        <v>5</v>
      </c>
      <c r="Z227" s="41">
        <f>IFERROR(IF(Z225="",0,Z225),"0")+IFERROR(IF(Z226="",0,Z226),"0")</f>
        <v>3.2550000000000003E-2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10</v>
      </c>
      <c r="Y228" s="41">
        <f>IFERROR(SUM(Y225:Y226),"0")</f>
        <v>12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6</v>
      </c>
      <c r="Y247" s="53">
        <f>IFERROR(IF(X247="",0,CEILING((X247/$H247),1)*$H247),"")</f>
        <v>6.48</v>
      </c>
      <c r="Z247" s="39">
        <f>IFERROR(IF(Y247=0,"",ROUNDUP(Y247/H247,0)*0.0059),"")</f>
        <v>1.77E-2</v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6.5277777777777777</v>
      </c>
      <c r="BN247" s="75">
        <f>IFERROR(Y247*I247/H247,"0")</f>
        <v>7.05</v>
      </c>
      <c r="BO247" s="75">
        <f>IFERROR(1/J247*(X247/H247),"0")</f>
        <v>1.2860082304526748E-2</v>
      </c>
      <c r="BP247" s="75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2.7777777777777777</v>
      </c>
      <c r="Y248" s="41">
        <f>IFERROR(Y247/H247,"0")</f>
        <v>3</v>
      </c>
      <c r="Z248" s="41">
        <f>IFERROR(IF(Z247="",0,Z247),"0")</f>
        <v>1.77E-2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6</v>
      </c>
      <c r="Y249" s="41">
        <f>IFERROR(SUM(Y247:Y247),"0")</f>
        <v>6.48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3</v>
      </c>
      <c r="Y251" s="53">
        <f>IFERROR(IF(X251="",0,CEILING((X251/$H251),1)*$H251),"")</f>
        <v>3.96</v>
      </c>
      <c r="Z251" s="39">
        <f>IFERROR(IF(Y251=0,"",ROUNDUP(Y251/H251,0)*0.0059),"")</f>
        <v>2.3599999999999999E-2</v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3.5757575757575757</v>
      </c>
      <c r="BN251" s="75">
        <f>IFERROR(Y251*I251/H251,"0")</f>
        <v>4.72</v>
      </c>
      <c r="BO251" s="75">
        <f>IFERROR(1/J251*(X251/H251),"0")</f>
        <v>1.4029180695847361E-2</v>
      </c>
      <c r="BP251" s="75">
        <f>IFERROR(1/J251*(Y251/H251),"0")</f>
        <v>1.8518518518518517E-2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6</v>
      </c>
      <c r="Y252" s="53">
        <f>IFERROR(IF(X252="",0,CEILING((X252/$H252),1)*$H252),"")</f>
        <v>6.48</v>
      </c>
      <c r="Z252" s="39">
        <f>IFERROR(IF(Y252=0,"",ROUNDUP(Y252/H252,0)*0.0059),"")</f>
        <v>1.77E-2</v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6.5277777777777777</v>
      </c>
      <c r="BN252" s="75">
        <f>IFERROR(Y252*I252/H252,"0")</f>
        <v>7.05</v>
      </c>
      <c r="BO252" s="75">
        <f>IFERROR(1/J252*(X252/H252),"0")</f>
        <v>1.2860082304526748E-2</v>
      </c>
      <c r="BP252" s="75">
        <f>IFERROR(1/J252*(Y252/H252),"0")</f>
        <v>1.3888888888888888E-2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3</v>
      </c>
      <c r="Y253" s="53">
        <f>IFERROR(IF(X253="",0,CEILING((X253/$H253),1)*$H253),"")</f>
        <v>3.6</v>
      </c>
      <c r="Z253" s="39">
        <f>IFERROR(IF(Y253=0,"",ROUNDUP(Y253/H253,0)*0.0059),"")</f>
        <v>2.3599999999999999E-2</v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3.6333333333333337</v>
      </c>
      <c r="BN253" s="75">
        <f>IFERROR(Y253*I253/H253,"0")</f>
        <v>4.3600000000000003</v>
      </c>
      <c r="BO253" s="75">
        <f>IFERROR(1/J253*(X253/H253),"0")</f>
        <v>1.5432098765432096E-2</v>
      </c>
      <c r="BP253" s="75">
        <f>IFERROR(1/J253*(Y253/H253),"0")</f>
        <v>1.8518518518518517E-2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3</v>
      </c>
      <c r="Y254" s="53">
        <f>IFERROR(IF(X254="",0,CEILING((X254/$H254),1)*$H254),"")</f>
        <v>3.96</v>
      </c>
      <c r="Z254" s="39">
        <f>IFERROR(IF(Y254=0,"",ROUNDUP(Y254/H254,0)*0.0059),"")</f>
        <v>2.3599999999999999E-2</v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3.5757575757575757</v>
      </c>
      <c r="BN254" s="75">
        <f>IFERROR(Y254*I254/H254,"0")</f>
        <v>4.72</v>
      </c>
      <c r="BO254" s="75">
        <f>IFERROR(1/J254*(X254/H254),"0")</f>
        <v>1.4029180695847361E-2</v>
      </c>
      <c r="BP254" s="75">
        <f>IFERROR(1/J254*(Y254/H254),"0")</f>
        <v>1.8518518518518517E-2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3</v>
      </c>
      <c r="Y255" s="53">
        <f>IFERROR(IF(X255="",0,CEILING((X255/$H255),1)*$H255),"")</f>
        <v>3.96</v>
      </c>
      <c r="Z255" s="39">
        <f>IFERROR(IF(Y255=0,"",ROUNDUP(Y255/H255,0)*0.0059),"")</f>
        <v>2.3599999999999999E-2</v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3.5757575757575757</v>
      </c>
      <c r="BN255" s="75">
        <f>IFERROR(Y255*I255/H255,"0")</f>
        <v>4.72</v>
      </c>
      <c r="BO255" s="75">
        <f>IFERROR(1/J255*(X255/H255),"0")</f>
        <v>1.4029180695847361E-2</v>
      </c>
      <c r="BP255" s="75">
        <f>IFERROR(1/J255*(Y255/H255),"0")</f>
        <v>1.8518518518518517E-2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15.202020202020204</v>
      </c>
      <c r="Y256" s="41">
        <f>IFERROR(Y251/H251,"0")+IFERROR(Y252/H252,"0")+IFERROR(Y253/H253,"0")+IFERROR(Y254/H254,"0")+IFERROR(Y255/H255,"0")</f>
        <v>19</v>
      </c>
      <c r="Z256" s="41">
        <f>IFERROR(IF(Z251="",0,Z251),"0")+IFERROR(IF(Z252="",0,Z252),"0")+IFERROR(IF(Z253="",0,Z253),"0")+IFERROR(IF(Z254="",0,Z254),"0")+IFERROR(IF(Z255="",0,Z255),"0")</f>
        <v>0.11209999999999999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18</v>
      </c>
      <c r="Y257" s="41">
        <f>IFERROR(SUM(Y251:Y255),"0")</f>
        <v>21.96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12</v>
      </c>
      <c r="Y279" s="53">
        <f>IFERROR(IF(X279="",0,CEILING((X279/$H279),1)*$H279),"")</f>
        <v>12</v>
      </c>
      <c r="Z279" s="39">
        <f>IFERROR(IF(Y279=0,"",ROUNDUP(Y279/H279,0)*0.00651),"")</f>
        <v>3.2550000000000003E-2</v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13.260000000000002</v>
      </c>
      <c r="BN279" s="75">
        <f>IFERROR(Y279*I279/H279,"0")</f>
        <v>13.260000000000002</v>
      </c>
      <c r="BO279" s="75">
        <f>IFERROR(1/J279*(X279/H279),"0")</f>
        <v>2.7472527472527476E-2</v>
      </c>
      <c r="BP279" s="75">
        <f>IFERROR(1/J279*(Y279/H279),"0")</f>
        <v>2.7472527472527476E-2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17</v>
      </c>
      <c r="Y280" s="53">
        <f>IFERROR(IF(X280="",0,CEILING((X280/$H280),1)*$H280),"")</f>
        <v>19.2</v>
      </c>
      <c r="Z280" s="39">
        <f>IFERROR(IF(Y280=0,"",ROUNDUP(Y280/H280,0)*0.00651),"")</f>
        <v>5.2080000000000001E-2</v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18.275000000000002</v>
      </c>
      <c r="BN280" s="75">
        <f>IFERROR(Y280*I280/H280,"0")</f>
        <v>20.64</v>
      </c>
      <c r="BO280" s="75">
        <f>IFERROR(1/J280*(X280/H280),"0")</f>
        <v>3.8919413919413927E-2</v>
      </c>
      <c r="BP280" s="75">
        <f>IFERROR(1/J280*(Y280/H280),"0")</f>
        <v>4.3956043956043959E-2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12.083333333333334</v>
      </c>
      <c r="Y282" s="41">
        <f>IFERROR(Y278/H278,"0")+IFERROR(Y279/H279,"0")+IFERROR(Y280/H280,"0")+IFERROR(Y281/H281,"0")</f>
        <v>13</v>
      </c>
      <c r="Z282" s="41">
        <f>IFERROR(IF(Z278="",0,Z278),"0")+IFERROR(IF(Z279="",0,Z279),"0")+IFERROR(IF(Z280="",0,Z280),"0")+IFERROR(IF(Z281="",0,Z281),"0")</f>
        <v>8.4630000000000011E-2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29</v>
      </c>
      <c r="Y283" s="41">
        <f>IFERROR(SUM(Y278:Y281),"0")</f>
        <v>31.2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8</v>
      </c>
      <c r="Y300" s="53">
        <f>IFERROR(IF(X300="",0,CEILING((X300/$H300),1)*$H300),"")</f>
        <v>8.4</v>
      </c>
      <c r="Z300" s="39">
        <f>IFERROR(IF(Y300=0,"",ROUNDUP(Y300/H300,0)*0.00502),"")</f>
        <v>2.0080000000000001E-2</v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8.3809523809523814</v>
      </c>
      <c r="BN300" s="75">
        <f>IFERROR(Y300*I300/H300,"0")</f>
        <v>8.8000000000000007</v>
      </c>
      <c r="BO300" s="75">
        <f>IFERROR(1/J300*(X300/H300),"0")</f>
        <v>1.6280016280016282E-2</v>
      </c>
      <c r="BP300" s="75">
        <f>IFERROR(1/J300*(Y300/H300),"0")</f>
        <v>1.7094017094017096E-2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3.8095238095238093</v>
      </c>
      <c r="Y302" s="41">
        <f>IFERROR(Y300/H300,"0")+IFERROR(Y301/H301,"0")</f>
        <v>4</v>
      </c>
      <c r="Z302" s="41">
        <f>IFERROR(IF(Z300="",0,Z300),"0")+IFERROR(IF(Z301="",0,Z301),"0")</f>
        <v>2.0080000000000001E-2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8</v>
      </c>
      <c r="Y303" s="41">
        <f>IFERROR(SUM(Y300:Y301),"0")</f>
        <v>8.4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170</v>
      </c>
      <c r="Y321" s="53">
        <f>IFERROR(IF(X321="",0,CEILING((X321/$H321),1)*$H321),"")</f>
        <v>172.20000000000002</v>
      </c>
      <c r="Z321" s="39">
        <f>IFERROR(IF(Y321=0,"",ROUNDUP(Y321/H321,0)*0.00902),"")</f>
        <v>0.36982000000000004</v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180.92857142857142</v>
      </c>
      <c r="BN321" s="75">
        <f>IFERROR(Y321*I321/H321,"0")</f>
        <v>183.27</v>
      </c>
      <c r="BO321" s="75">
        <f>IFERROR(1/J321*(X321/H321),"0")</f>
        <v>0.30663780663780665</v>
      </c>
      <c r="BP321" s="75">
        <f>IFERROR(1/J321*(Y321/H321),"0")</f>
        <v>0.31060606060606061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40.476190476190474</v>
      </c>
      <c r="Y324" s="41">
        <f>IFERROR(Y320/H320,"0")+IFERROR(Y321/H321,"0")+IFERROR(Y322/H322,"0")+IFERROR(Y323/H323,"0")</f>
        <v>41</v>
      </c>
      <c r="Z324" s="41">
        <f>IFERROR(IF(Z320="",0,Z320),"0")+IFERROR(IF(Z321="",0,Z321),"0")+IFERROR(IF(Z322="",0,Z322),"0")+IFERROR(IF(Z323="",0,Z323),"0")</f>
        <v>0.36982000000000004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170</v>
      </c>
      <c r="Y325" s="41">
        <f>IFERROR(SUM(Y320:Y323),"0")</f>
        <v>172.20000000000002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208</v>
      </c>
      <c r="Y327" s="53">
        <f>IFERROR(IF(X327="",0,CEILING((X327/$H327),1)*$H327),"")</f>
        <v>210.6</v>
      </c>
      <c r="Z327" s="39">
        <f>IFERROR(IF(Y327=0,"",ROUNDUP(Y327/H327,0)*0.01898),"")</f>
        <v>0.51246000000000003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221.68</v>
      </c>
      <c r="BN327" s="75">
        <f>IFERROR(Y327*I327/H327,"0")</f>
        <v>224.45100000000002</v>
      </c>
      <c r="BO327" s="75">
        <f>IFERROR(1/J327*(X327/H327),"0")</f>
        <v>0.41666666666666669</v>
      </c>
      <c r="BP327" s="75">
        <f>IFERROR(1/J327*(Y327/H327),"0")</f>
        <v>0.421875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50</v>
      </c>
      <c r="Y330" s="53">
        <f>IFERROR(IF(X330="",0,CEILING((X330/$H330),1)*$H330),"")</f>
        <v>51</v>
      </c>
      <c r="Z330" s="39">
        <f>IFERROR(IF(Y330=0,"",ROUNDUP(Y330/H330,0)*0.00651),"")</f>
        <v>0.11067</v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54.1</v>
      </c>
      <c r="BN330" s="75">
        <f>IFERROR(Y330*I330/H330,"0")</f>
        <v>55.181999999999995</v>
      </c>
      <c r="BO330" s="75">
        <f>IFERROR(1/J330*(X330/H330),"0")</f>
        <v>9.1575091575091583E-2</v>
      </c>
      <c r="BP330" s="75">
        <f>IFERROR(1/J330*(Y330/H330),"0")</f>
        <v>9.3406593406593408E-2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43.333333333333336</v>
      </c>
      <c r="Y332" s="41">
        <f>IFERROR(Y327/H327,"0")+IFERROR(Y328/H328,"0")+IFERROR(Y329/H329,"0")+IFERROR(Y330/H330,"0")+IFERROR(Y331/H331,"0")</f>
        <v>44</v>
      </c>
      <c r="Z332" s="41">
        <f>IFERROR(IF(Z327="",0,Z327),"0")+IFERROR(IF(Z328="",0,Z328),"0")+IFERROR(IF(Z329="",0,Z329),"0")+IFERROR(IF(Z330="",0,Z330),"0")+IFERROR(IF(Z331="",0,Z331),"0")</f>
        <v>0.62313000000000007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258</v>
      </c>
      <c r="Y333" s="41">
        <f>IFERROR(SUM(Y327:Y331),"0")</f>
        <v>261.60000000000002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20</v>
      </c>
      <c r="Y336" s="53">
        <f>IFERROR(IF(X336="",0,CEILING((X336/$H336),1)*$H336),"")</f>
        <v>23.4</v>
      </c>
      <c r="Z336" s="39">
        <f>IFERROR(IF(Y336=0,"",ROUNDUP(Y336/H336,0)*0.01898),"")</f>
        <v>5.6940000000000004E-2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21.330769230769235</v>
      </c>
      <c r="BN336" s="75">
        <f>IFERROR(Y336*I336/H336,"0")</f>
        <v>24.957000000000001</v>
      </c>
      <c r="BO336" s="75">
        <f>IFERROR(1/J336*(X336/H336),"0")</f>
        <v>4.0064102564102567E-2</v>
      </c>
      <c r="BP336" s="75">
        <f>IFERROR(1/J336*(Y336/H336),"0")</f>
        <v>4.6875E-2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2.5641025641025643</v>
      </c>
      <c r="Y338" s="41">
        <f>IFERROR(Y335/H335,"0")+IFERROR(Y336/H336,"0")+IFERROR(Y337/H337,"0")</f>
        <v>3</v>
      </c>
      <c r="Z338" s="41">
        <f>IFERROR(IF(Z335="",0,Z335),"0")+IFERROR(IF(Z336="",0,Z336),"0")+IFERROR(IF(Z337="",0,Z337),"0")</f>
        <v>5.6940000000000004E-2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20</v>
      </c>
      <c r="Y339" s="41">
        <f>IFERROR(SUM(Y335:Y337),"0")</f>
        <v>23.4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10</v>
      </c>
      <c r="Y343" s="53">
        <f>IFERROR(IF(X343="",0,CEILING((X343/$H343),1)*$H343),"")</f>
        <v>10.199999999999999</v>
      </c>
      <c r="Z343" s="39">
        <f>IFERROR(IF(Y343=0,"",ROUNDUP(Y343/H343,0)*0.00651),"")</f>
        <v>2.6040000000000001E-2</v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11.588235294117649</v>
      </c>
      <c r="BN343" s="75">
        <f>IFERROR(Y343*I343/H343,"0")</f>
        <v>11.82</v>
      </c>
      <c r="BO343" s="75">
        <f>IFERROR(1/J343*(X343/H343),"0")</f>
        <v>2.1547080370609786E-2</v>
      </c>
      <c r="BP343" s="75">
        <f>IFERROR(1/J343*(Y343/H343),"0")</f>
        <v>2.197802197802198E-2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13</v>
      </c>
      <c r="Y344" s="53">
        <f>IFERROR(IF(X344="",0,CEILING((X344/$H344),1)*$H344),"")</f>
        <v>15.299999999999999</v>
      </c>
      <c r="Z344" s="39">
        <f>IFERROR(IF(Y344=0,"",ROUNDUP(Y344/H344,0)*0.00651),"")</f>
        <v>3.9059999999999997E-2</v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14.68235294117647</v>
      </c>
      <c r="BN344" s="75">
        <f>IFERROR(Y344*I344/H344,"0")</f>
        <v>17.279999999999998</v>
      </c>
      <c r="BO344" s="75">
        <f>IFERROR(1/J344*(X344/H344),"0")</f>
        <v>2.8011204481792722E-2</v>
      </c>
      <c r="BP344" s="75">
        <f>IFERROR(1/J344*(Y344/H344),"0")</f>
        <v>3.2967032967032968E-2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9.0196078431372548</v>
      </c>
      <c r="Y345" s="41">
        <f>IFERROR(Y341/H341,"0")+IFERROR(Y342/H342,"0")+IFERROR(Y343/H343,"0")+IFERROR(Y344/H344,"0")</f>
        <v>10</v>
      </c>
      <c r="Z345" s="41">
        <f>IFERROR(IF(Z341="",0,Z341),"0")+IFERROR(IF(Z342="",0,Z342),"0")+IFERROR(IF(Z343="",0,Z343),"0")+IFERROR(IF(Z344="",0,Z344),"0")</f>
        <v>6.5099999999999991E-2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23</v>
      </c>
      <c r="Y346" s="41">
        <f>IFERROR(SUM(Y341:Y344),"0")</f>
        <v>25.5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8</v>
      </c>
      <c r="Y348" s="53">
        <f>IFERROR(IF(X348="",0,CEILING((X348/$H348),1)*$H348),"")</f>
        <v>8</v>
      </c>
      <c r="Z348" s="39">
        <f>IFERROR(IF(Y348=0,"",ROUNDUP(Y348/H348,0)*0.00474),"")</f>
        <v>1.8960000000000001E-2</v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8.9600000000000009</v>
      </c>
      <c r="BN348" s="75">
        <f>IFERROR(Y348*I348/H348,"0")</f>
        <v>8.9600000000000009</v>
      </c>
      <c r="BO348" s="75">
        <f>IFERROR(1/J348*(X348/H348),"0")</f>
        <v>1.680672268907563E-2</v>
      </c>
      <c r="BP348" s="75">
        <f>IFERROR(1/J348*(Y348/H348),"0")</f>
        <v>1.680672268907563E-2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10</v>
      </c>
      <c r="Y350" s="53">
        <f>IFERROR(IF(X350="",0,CEILING((X350/$H350),1)*$H350),"")</f>
        <v>10</v>
      </c>
      <c r="Z350" s="39">
        <f>IFERROR(IF(Y350=0,"",ROUNDUP(Y350/H350,0)*0.00474),"")</f>
        <v>2.3700000000000002E-2</v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11.200000000000001</v>
      </c>
      <c r="BN350" s="75">
        <f>IFERROR(Y350*I350/H350,"0")</f>
        <v>11.200000000000001</v>
      </c>
      <c r="BO350" s="75">
        <f>IFERROR(1/J350*(X350/H350),"0")</f>
        <v>2.1008403361344536E-2</v>
      </c>
      <c r="BP350" s="75">
        <f>IFERROR(1/J350*(Y350/H350),"0")</f>
        <v>2.1008403361344536E-2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9</v>
      </c>
      <c r="Y351" s="41">
        <f>IFERROR(Y348/H348,"0")+IFERROR(Y349/H349,"0")+IFERROR(Y350/H350,"0")</f>
        <v>9</v>
      </c>
      <c r="Z351" s="41">
        <f>IFERROR(IF(Z348="",0,Z348),"0")+IFERROR(IF(Z349="",0,Z349),"0")+IFERROR(IF(Z350="",0,Z350),"0")</f>
        <v>4.2660000000000003E-2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18</v>
      </c>
      <c r="Y352" s="41">
        <f>IFERROR(SUM(Y348:Y350),"0")</f>
        <v>18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9</v>
      </c>
      <c r="Y355" s="53">
        <f>IFERROR(IF(X355="",0,CEILING((X355/$H355),1)*$H355),"")</f>
        <v>9</v>
      </c>
      <c r="Z355" s="39">
        <f>IFERROR(IF(Y355=0,"",ROUNDUP(Y355/H355,0)*0.00651),"")</f>
        <v>3.2550000000000003E-2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10.139999999999999</v>
      </c>
      <c r="BN355" s="75">
        <f>IFERROR(Y355*I355/H355,"0")</f>
        <v>10.139999999999999</v>
      </c>
      <c r="BO355" s="75">
        <f>IFERROR(1/J355*(X355/H355),"0")</f>
        <v>2.7472527472527476E-2</v>
      </c>
      <c r="BP355" s="75">
        <f>IFERROR(1/J355*(Y355/H355),"0")</f>
        <v>2.7472527472527476E-2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5</v>
      </c>
      <c r="Y356" s="41">
        <f>IFERROR(Y355/H355,"0")</f>
        <v>5</v>
      </c>
      <c r="Z356" s="41">
        <f>IFERROR(IF(Z355="",0,Z355),"0")</f>
        <v>3.2550000000000003E-2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9</v>
      </c>
      <c r="Y357" s="41">
        <f>IFERROR(SUM(Y355:Y355),"0")</f>
        <v>9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154</v>
      </c>
      <c r="Y360" s="53">
        <f>IFERROR(IF(X360="",0,CEILING((X360/$H360),1)*$H360),"")</f>
        <v>155.4</v>
      </c>
      <c r="Z360" s="39">
        <f>IFERROR(IF(Y360=0,"",ROUNDUP(Y360/H360,0)*0.00651),"")</f>
        <v>0.48174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172.48</v>
      </c>
      <c r="BN360" s="75">
        <f>IFERROR(Y360*I360/H360,"0")</f>
        <v>174.04799999999997</v>
      </c>
      <c r="BO360" s="75">
        <f>IFERROR(1/J360*(X360/H360),"0")</f>
        <v>0.40293040293040294</v>
      </c>
      <c r="BP360" s="75">
        <f>IFERROR(1/J360*(Y360/H360),"0")</f>
        <v>0.40659340659340665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16</v>
      </c>
      <c r="Y361" s="53">
        <f>IFERROR(IF(X361="",0,CEILING((X361/$H361),1)*$H361),"")</f>
        <v>16.8</v>
      </c>
      <c r="Z361" s="39">
        <f>IFERROR(IF(Y361=0,"",ROUNDUP(Y361/H361,0)*0.00651),"")</f>
        <v>5.2080000000000001E-2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17.828571428571426</v>
      </c>
      <c r="BN361" s="75">
        <f>IFERROR(Y361*I361/H361,"0")</f>
        <v>18.72</v>
      </c>
      <c r="BO361" s="75">
        <f>IFERROR(1/J361*(X361/H361),"0")</f>
        <v>4.1862899005756148E-2</v>
      </c>
      <c r="BP361" s="75">
        <f>IFERROR(1/J361*(Y361/H361),"0")</f>
        <v>4.3956043956043959E-2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80.952380952380949</v>
      </c>
      <c r="Y362" s="41">
        <f>IFERROR(Y359/H359,"0")+IFERROR(Y360/H360,"0")+IFERROR(Y361/H361,"0")</f>
        <v>82</v>
      </c>
      <c r="Z362" s="41">
        <f>IFERROR(IF(Z359="",0,Z359),"0")+IFERROR(IF(Z360="",0,Z360),"0")+IFERROR(IF(Z361="",0,Z361),"0")</f>
        <v>0.53381999999999996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170</v>
      </c>
      <c r="Y363" s="41">
        <f>IFERROR(SUM(Y359:Y361),"0")</f>
        <v>172.20000000000002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63</v>
      </c>
      <c r="Y367" s="53">
        <f t="shared" ref="Y367:Y373" si="57">IFERROR(IF(X367="",0,CEILING((X367/$H367),1)*$H367),"")</f>
        <v>75</v>
      </c>
      <c r="Z367" s="39">
        <f>IFERROR(IF(Y367=0,"",ROUNDUP(Y367/H367,0)*0.02175),"")</f>
        <v>0.10874999999999999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65.016000000000005</v>
      </c>
      <c r="BN367" s="75">
        <f t="shared" ref="BN367:BN373" si="59">IFERROR(Y367*I367/H367,"0")</f>
        <v>77.400000000000006</v>
      </c>
      <c r="BO367" s="75">
        <f t="shared" ref="BO367:BO373" si="60">IFERROR(1/J367*(X367/H367),"0")</f>
        <v>8.7499999999999994E-2</v>
      </c>
      <c r="BP367" s="75">
        <f t="shared" ref="BP367:BP373" si="61">IFERROR(1/J367*(Y367/H367),"0")</f>
        <v>0.10416666666666666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77</v>
      </c>
      <c r="Y368" s="53">
        <f t="shared" si="57"/>
        <v>90</v>
      </c>
      <c r="Z368" s="39">
        <f>IFERROR(IF(Y368=0,"",ROUNDUP(Y368/H368,0)*0.02175),"")</f>
        <v>0.1305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79.463999999999999</v>
      </c>
      <c r="BN368" s="75">
        <f t="shared" si="59"/>
        <v>92.88000000000001</v>
      </c>
      <c r="BO368" s="75">
        <f t="shared" si="60"/>
        <v>0.10694444444444445</v>
      </c>
      <c r="BP368" s="75">
        <f t="shared" si="61"/>
        <v>0.125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512</v>
      </c>
      <c r="Y369" s="53">
        <f t="shared" si="57"/>
        <v>525</v>
      </c>
      <c r="Z369" s="39">
        <f>IFERROR(IF(Y369=0,"",ROUNDUP(Y369/H369,0)*0.02175),"")</f>
        <v>0.76124999999999998</v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528.38400000000001</v>
      </c>
      <c r="BN369" s="75">
        <f t="shared" si="59"/>
        <v>541.79999999999995</v>
      </c>
      <c r="BO369" s="75">
        <f t="shared" si="60"/>
        <v>0.71111111111111103</v>
      </c>
      <c r="BP369" s="75">
        <f t="shared" si="61"/>
        <v>0.72916666666666663</v>
      </c>
    </row>
    <row r="370" spans="1:68" ht="27" hidden="1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10</v>
      </c>
      <c r="Y372" s="53">
        <f t="shared" si="57"/>
        <v>10</v>
      </c>
      <c r="Z372" s="39">
        <f>IFERROR(IF(Y372=0,"",ROUNDUP(Y372/H372,0)*0.00902),"")</f>
        <v>1.804E-2</v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10.42</v>
      </c>
      <c r="BN372" s="75">
        <f t="shared" si="59"/>
        <v>10.42</v>
      </c>
      <c r="BO372" s="75">
        <f t="shared" si="60"/>
        <v>1.5151515151515152E-2</v>
      </c>
      <c r="BP372" s="75">
        <f t="shared" si="61"/>
        <v>1.5151515151515152E-2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9</v>
      </c>
      <c r="Y373" s="53">
        <f t="shared" si="57"/>
        <v>10</v>
      </c>
      <c r="Z373" s="39">
        <f>IFERROR(IF(Y373=0,"",ROUNDUP(Y373/H373,0)*0.00902),"")</f>
        <v>1.804E-2</v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9.3780000000000001</v>
      </c>
      <c r="BN373" s="75">
        <f t="shared" si="59"/>
        <v>10.42</v>
      </c>
      <c r="BO373" s="75">
        <f t="shared" si="60"/>
        <v>1.3636363636363637E-2</v>
      </c>
      <c r="BP373" s="75">
        <f t="shared" si="61"/>
        <v>1.5151515151515152E-2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47.266666666666666</v>
      </c>
      <c r="Y374" s="41">
        <f>IFERROR(Y367/H367,"0")+IFERROR(Y368/H368,"0")+IFERROR(Y369/H369,"0")+IFERROR(Y370/H370,"0")+IFERROR(Y371/H371,"0")+IFERROR(Y372/H372,"0")+IFERROR(Y373/H373,"0")</f>
        <v>50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1.0365800000000001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671</v>
      </c>
      <c r="Y375" s="41">
        <f>IFERROR(SUM(Y367:Y373),"0")</f>
        <v>710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473</v>
      </c>
      <c r="Y377" s="53">
        <f>IFERROR(IF(X377="",0,CEILING((X377/$H377),1)*$H377),"")</f>
        <v>480</v>
      </c>
      <c r="Z377" s="39">
        <f>IFERROR(IF(Y377=0,"",ROUNDUP(Y377/H377,0)*0.02175),"")</f>
        <v>0.69599999999999995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488.13600000000002</v>
      </c>
      <c r="BN377" s="75">
        <f>IFERROR(Y377*I377/H377,"0")</f>
        <v>495.36</v>
      </c>
      <c r="BO377" s="75">
        <f>IFERROR(1/J377*(X377/H377),"0")</f>
        <v>0.65694444444444444</v>
      </c>
      <c r="BP377" s="75">
        <f>IFERROR(1/J377*(Y377/H377),"0")</f>
        <v>0.66666666666666663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31.533333333333335</v>
      </c>
      <c r="Y379" s="41">
        <f>IFERROR(Y377/H377,"0")+IFERROR(Y378/H378,"0")</f>
        <v>32</v>
      </c>
      <c r="Z379" s="41">
        <f>IFERROR(IF(Z377="",0,Z377),"0")+IFERROR(IF(Z378="",0,Z378),"0")</f>
        <v>0.69599999999999995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473</v>
      </c>
      <c r="Y380" s="41">
        <f>IFERROR(SUM(Y377:Y378),"0")</f>
        <v>480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2</v>
      </c>
      <c r="Y423" s="53">
        <f t="shared" si="62"/>
        <v>2.1</v>
      </c>
      <c r="Z423" s="39">
        <f t="shared" si="67"/>
        <v>5.0200000000000002E-3</v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2.1238095238095238</v>
      </c>
      <c r="BN423" s="75">
        <f t="shared" si="64"/>
        <v>2.23</v>
      </c>
      <c r="BO423" s="75">
        <f t="shared" si="65"/>
        <v>4.0700040700040706E-3</v>
      </c>
      <c r="BP423" s="75">
        <f t="shared" si="66"/>
        <v>4.2735042735042739E-3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2</v>
      </c>
      <c r="Y425" s="53">
        <f t="shared" si="62"/>
        <v>2.1</v>
      </c>
      <c r="Z425" s="39">
        <f t="shared" si="67"/>
        <v>5.0200000000000002E-3</v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2.1238095238095238</v>
      </c>
      <c r="BN425" s="75">
        <f t="shared" si="64"/>
        <v>2.23</v>
      </c>
      <c r="BO425" s="75">
        <f t="shared" si="65"/>
        <v>4.0700040700040706E-3</v>
      </c>
      <c r="BP425" s="75">
        <f t="shared" si="66"/>
        <v>4.2735042735042739E-3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1.9047619047619047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4</v>
      </c>
      <c r="Y428" s="41">
        <f>IFERROR(SUM(Y417:Y426),"0")</f>
        <v>4.2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6</v>
      </c>
      <c r="Y472" s="53">
        <f t="shared" si="68"/>
        <v>7.2</v>
      </c>
      <c r="Z472" s="39">
        <f>IFERROR(IF(Y472=0,"",ROUNDUP(Y472/H472,0)*0.00902),"")</f>
        <v>1.804E-2</v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6.35</v>
      </c>
      <c r="BN472" s="75">
        <f t="shared" si="71"/>
        <v>7.62</v>
      </c>
      <c r="BO472" s="75">
        <f t="shared" si="72"/>
        <v>1.2626262626262626E-2</v>
      </c>
      <c r="BP472" s="75">
        <f t="shared" si="73"/>
        <v>1.5151515151515152E-2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1.6666666666666665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1.804E-2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6</v>
      </c>
      <c r="Y482" s="41">
        <f>IFERROR(SUM(Y465:Y480),"0")</f>
        <v>7.2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hidden="1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10</v>
      </c>
      <c r="Y494" s="53">
        <f t="shared" si="74"/>
        <v>14.399999999999999</v>
      </c>
      <c r="Z494" s="39">
        <f>IFERROR(IF(Y494=0,"",ROUNDUP(Y494/H494,0)*0.00902),"")</f>
        <v>2.7060000000000001E-2</v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14.4375</v>
      </c>
      <c r="BN494" s="75">
        <f t="shared" si="76"/>
        <v>20.79</v>
      </c>
      <c r="BO494" s="75">
        <f t="shared" si="77"/>
        <v>1.5782828282828284E-2</v>
      </c>
      <c r="BP494" s="75">
        <f t="shared" si="78"/>
        <v>2.2727272727272728E-2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10</v>
      </c>
      <c r="Y496" s="53">
        <f t="shared" si="74"/>
        <v>14.399999999999999</v>
      </c>
      <c r="Z496" s="39">
        <f>IFERROR(IF(Y496=0,"",ROUNDUP(Y496/H496,0)*0.00902),"")</f>
        <v>2.7060000000000001E-2</v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13.937500000000002</v>
      </c>
      <c r="BN496" s="75">
        <f t="shared" si="76"/>
        <v>20.07</v>
      </c>
      <c r="BO496" s="75">
        <f t="shared" si="77"/>
        <v>1.5782828282828284E-2</v>
      </c>
      <c r="BP496" s="75">
        <f t="shared" si="78"/>
        <v>2.2727272727272728E-2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6</v>
      </c>
      <c r="Y497" s="53">
        <f t="shared" si="74"/>
        <v>9.6</v>
      </c>
      <c r="Z497" s="39">
        <f>IFERROR(IF(Y497=0,"",ROUNDUP(Y497/H497,0)*0.00902),"")</f>
        <v>1.804E-2</v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8.3625000000000007</v>
      </c>
      <c r="BN497" s="75">
        <f t="shared" si="76"/>
        <v>13.38</v>
      </c>
      <c r="BO497" s="75">
        <f t="shared" si="77"/>
        <v>9.46969696969697E-3</v>
      </c>
      <c r="BP497" s="75">
        <f t="shared" si="78"/>
        <v>1.5151515151515152E-2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5.416666666666667</v>
      </c>
      <c r="Y499" s="41">
        <f>IFERROR(Y490/H490,"0")+IFERROR(Y491/H491,"0")+IFERROR(Y492/H492,"0")+IFERROR(Y493/H493,"0")+IFERROR(Y494/H494,"0")+IFERROR(Y495/H495,"0")+IFERROR(Y496/H496,"0")+IFERROR(Y497/H497,"0")+IFERROR(Y498/H498,"0")</f>
        <v>8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7.2160000000000002E-2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26</v>
      </c>
      <c r="Y500" s="41">
        <f>IFERROR(SUM(Y490:Y498),"0")</f>
        <v>38.4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3562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3695.18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3772.8849003953565</v>
      </c>
      <c r="Y558" s="41">
        <f>IFERROR(SUM(BN22:BN554),"0")</f>
        <v>3918.1239999999998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7</v>
      </c>
      <c r="Y559" s="42">
        <f>ROUNDUP(SUM(BP22:BP554),0)</f>
        <v>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3947.8849003953565</v>
      </c>
      <c r="Y560" s="41">
        <f>GrossWeightTotalR+PalletQtyTotalR*25</f>
        <v>4093.1239999999998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776.00447159050088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803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7.5368500000000012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155.60000000000002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571.5</v>
      </c>
      <c r="E567" s="50">
        <f>IFERROR(Y86*1,"0")+IFERROR(Y87*1,"0")+IFERROR(Y88*1,"0")+IFERROR(Y92*1,"0")+IFERROR(Y93*1,"0")+IFERROR(Y94*1,"0")+IFERROR(Y95*1,"0")+IFERROR(Y96*1,"0")+IFERROR(Y97*1,"0")+IFERROR(Y98*1,"0")+IFERROR(Y99*1,"0")</f>
        <v>292.8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184.5</v>
      </c>
      <c r="G567" s="50">
        <f>IFERROR(Y133*1,"0")+IFERROR(Y134*1,"0")+IFERROR(Y138*1,"0")+IFERROR(Y139*1,"0")+IFERROR(Y143*1,"0")+IFERROR(Y144*1,"0")</f>
        <v>57.28</v>
      </c>
      <c r="H567" s="50">
        <f>IFERROR(Y149*1,"0")+IFERROR(Y153*1,"0")+IFERROR(Y154*1,"0")+IFERROR(Y155*1,"0")+IFERROR(Y159*1,"0")</f>
        <v>60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154.55999999999997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229.2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28.440000000000005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31.2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8.4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500.7</v>
      </c>
      <c r="U567" s="50">
        <f>IFERROR(Y355*1,"0")+IFERROR(Y359*1,"0")+IFERROR(Y360*1,"0")+IFERROR(Y361*1,"0")</f>
        <v>181.20000000000002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1190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45.6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,90"/>
        <filter val="10,00"/>
        <filter val="12,00"/>
        <filter val="12,08"/>
        <filter val="120,00"/>
        <filter val="13,00"/>
        <filter val="130,00"/>
        <filter val="133,00"/>
        <filter val="135,00"/>
        <filter val="147,00"/>
        <filter val="15,00"/>
        <filter val="15,20"/>
        <filter val="154,00"/>
        <filter val="16,00"/>
        <filter val="161,00"/>
        <filter val="17,00"/>
        <filter val="170,00"/>
        <filter val="18,00"/>
        <filter val="19,00"/>
        <filter val="2,00"/>
        <filter val="2,56"/>
        <filter val="2,78"/>
        <filter val="20,00"/>
        <filter val="208,00"/>
        <filter val="211,00"/>
        <filter val="23,00"/>
        <filter val="25,00"/>
        <filter val="258,00"/>
        <filter val="26,00"/>
        <filter val="26,20"/>
        <filter val="274,00"/>
        <filter val="28,00"/>
        <filter val="29,00"/>
        <filter val="3 562,00"/>
        <filter val="3 772,88"/>
        <filter val="3 947,88"/>
        <filter val="3,00"/>
        <filter val="3,17"/>
        <filter val="3,81"/>
        <filter val="30,00"/>
        <filter val="31,53"/>
        <filter val="32,41"/>
        <filter val="34,07"/>
        <filter val="347,00"/>
        <filter val="35,00"/>
        <filter val="36,90"/>
        <filter val="39,00"/>
        <filter val="4,00"/>
        <filter val="4,17"/>
        <filter val="40,48"/>
        <filter val="40,74"/>
        <filter val="42,04"/>
        <filter val="43,33"/>
        <filter val="47,27"/>
        <filter val="473,00"/>
        <filter val="5,00"/>
        <filter val="5,42"/>
        <filter val="5,94"/>
        <filter val="50,00"/>
        <filter val="512,00"/>
        <filter val="6,00"/>
        <filter val="6,06"/>
        <filter val="6,79"/>
        <filter val="60,00"/>
        <filter val="63,00"/>
        <filter val="63,33"/>
        <filter val="67,00"/>
        <filter val="67,65"/>
        <filter val="671,00"/>
        <filter val="7"/>
        <filter val="73,00"/>
        <filter val="77,00"/>
        <filter val="776,00"/>
        <filter val="8,00"/>
        <filter val="80,00"/>
        <filter val="80,95"/>
        <filter val="81,00"/>
        <filter val="9,00"/>
        <filter val="9,02"/>
        <filter val="9,52"/>
        <filter val="90,00"/>
        <filter val="92,00"/>
        <filter val="98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