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ABBE5C-FCCE-47F8-9AD2-DF5F437018D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Y551" i="1" s="1"/>
  <c r="X548" i="1"/>
  <c r="X547" i="1"/>
  <c r="BO546" i="1"/>
  <c r="BM546" i="1"/>
  <c r="Y546" i="1"/>
  <c r="Y548" i="1" s="1"/>
  <c r="X544" i="1"/>
  <c r="X543" i="1"/>
  <c r="BO542" i="1"/>
  <c r="BM542" i="1"/>
  <c r="Y542" i="1"/>
  <c r="AD563" i="1" s="1"/>
  <c r="X539" i="1"/>
  <c r="X538" i="1"/>
  <c r="BO537" i="1"/>
  <c r="BM537" i="1"/>
  <c r="Y537" i="1"/>
  <c r="Z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X532" i="1"/>
  <c r="X531" i="1"/>
  <c r="BO530" i="1"/>
  <c r="BM530" i="1"/>
  <c r="Y530" i="1"/>
  <c r="BO529" i="1"/>
  <c r="BM529" i="1"/>
  <c r="Y529" i="1"/>
  <c r="BP529" i="1" s="1"/>
  <c r="X527" i="1"/>
  <c r="X526" i="1"/>
  <c r="BO525" i="1"/>
  <c r="BM525" i="1"/>
  <c r="Y525" i="1"/>
  <c r="BP525" i="1" s="1"/>
  <c r="BO524" i="1"/>
  <c r="BM524" i="1"/>
  <c r="Y524" i="1"/>
  <c r="X522" i="1"/>
  <c r="X521" i="1"/>
  <c r="BO520" i="1"/>
  <c r="BM520" i="1"/>
  <c r="Y520" i="1"/>
  <c r="BP520" i="1" s="1"/>
  <c r="BO519" i="1"/>
  <c r="BN519" i="1"/>
  <c r="BM519" i="1"/>
  <c r="Y519" i="1"/>
  <c r="BP519" i="1" s="1"/>
  <c r="BO518" i="1"/>
  <c r="BM518" i="1"/>
  <c r="Y518" i="1"/>
  <c r="BP518" i="1" s="1"/>
  <c r="BO517" i="1"/>
  <c r="BM517" i="1"/>
  <c r="Y517" i="1"/>
  <c r="BN517" i="1" s="1"/>
  <c r="X515" i="1"/>
  <c r="X514" i="1"/>
  <c r="BO513" i="1"/>
  <c r="BM513" i="1"/>
  <c r="Y513" i="1"/>
  <c r="BP513" i="1" s="1"/>
  <c r="BO512" i="1"/>
  <c r="BM512" i="1"/>
  <c r="Y512" i="1"/>
  <c r="BO511" i="1"/>
  <c r="BM511" i="1"/>
  <c r="Y511" i="1"/>
  <c r="X507" i="1"/>
  <c r="X506" i="1"/>
  <c r="BO505" i="1"/>
  <c r="BM505" i="1"/>
  <c r="Y505" i="1"/>
  <c r="Z505" i="1" s="1"/>
  <c r="P505" i="1"/>
  <c r="BO504" i="1"/>
  <c r="BM504" i="1"/>
  <c r="Y504" i="1"/>
  <c r="BN504" i="1" s="1"/>
  <c r="P504" i="1"/>
  <c r="X502" i="1"/>
  <c r="X501" i="1"/>
  <c r="BO500" i="1"/>
  <c r="BM500" i="1"/>
  <c r="Y500" i="1"/>
  <c r="Z500" i="1" s="1"/>
  <c r="P500" i="1"/>
  <c r="BP499" i="1"/>
  <c r="BO499" i="1"/>
  <c r="BM499" i="1"/>
  <c r="Y499" i="1"/>
  <c r="BN499" i="1" s="1"/>
  <c r="P499" i="1"/>
  <c r="BO498" i="1"/>
  <c r="BM498" i="1"/>
  <c r="Y498" i="1"/>
  <c r="Y502" i="1" s="1"/>
  <c r="P498" i="1"/>
  <c r="X496" i="1"/>
  <c r="X495" i="1"/>
  <c r="BO494" i="1"/>
  <c r="BM494" i="1"/>
  <c r="Y494" i="1"/>
  <c r="BN494" i="1" s="1"/>
  <c r="P494" i="1"/>
  <c r="BP493" i="1"/>
  <c r="BO493" i="1"/>
  <c r="BM493" i="1"/>
  <c r="Z493" i="1"/>
  <c r="Y493" i="1"/>
  <c r="BN493" i="1" s="1"/>
  <c r="P493" i="1"/>
  <c r="BO492" i="1"/>
  <c r="BM492" i="1"/>
  <c r="Y492" i="1"/>
  <c r="Z492" i="1" s="1"/>
  <c r="P492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N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BP482" i="1" s="1"/>
  <c r="P482" i="1"/>
  <c r="BO481" i="1"/>
  <c r="BM481" i="1"/>
  <c r="Y481" i="1"/>
  <c r="BN481" i="1" s="1"/>
  <c r="P481" i="1"/>
  <c r="BO480" i="1"/>
  <c r="BM480" i="1"/>
  <c r="Y480" i="1"/>
  <c r="BP480" i="1" s="1"/>
  <c r="P480" i="1"/>
  <c r="X478" i="1"/>
  <c r="X477" i="1"/>
  <c r="BP476" i="1"/>
  <c r="BO476" i="1"/>
  <c r="BM476" i="1"/>
  <c r="Y476" i="1"/>
  <c r="Z476" i="1" s="1"/>
  <c r="P476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N473" i="1" s="1"/>
  <c r="P473" i="1"/>
  <c r="BO472" i="1"/>
  <c r="BM472" i="1"/>
  <c r="Y472" i="1"/>
  <c r="BN472" i="1" s="1"/>
  <c r="P472" i="1"/>
  <c r="BO471" i="1"/>
  <c r="BN471" i="1"/>
  <c r="BM471" i="1"/>
  <c r="Z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P466" i="1" s="1"/>
  <c r="P466" i="1"/>
  <c r="BP465" i="1"/>
  <c r="BO465" i="1"/>
  <c r="BM465" i="1"/>
  <c r="Y465" i="1"/>
  <c r="Z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BN461" i="1" s="1"/>
  <c r="P461" i="1"/>
  <c r="X457" i="1"/>
  <c r="X456" i="1"/>
  <c r="BO455" i="1"/>
  <c r="BM455" i="1"/>
  <c r="Y455" i="1"/>
  <c r="Y457" i="1" s="1"/>
  <c r="P455" i="1"/>
  <c r="X453" i="1"/>
  <c r="X452" i="1"/>
  <c r="BO451" i="1"/>
  <c r="BM451" i="1"/>
  <c r="Y451" i="1"/>
  <c r="BP451" i="1" s="1"/>
  <c r="P451" i="1"/>
  <c r="X448" i="1"/>
  <c r="X447" i="1"/>
  <c r="BO446" i="1"/>
  <c r="BM446" i="1"/>
  <c r="Y446" i="1"/>
  <c r="Z446" i="1" s="1"/>
  <c r="P446" i="1"/>
  <c r="BO445" i="1"/>
  <c r="BM445" i="1"/>
  <c r="Y445" i="1"/>
  <c r="BN445" i="1" s="1"/>
  <c r="P445" i="1"/>
  <c r="X442" i="1"/>
  <c r="X441" i="1"/>
  <c r="BO440" i="1"/>
  <c r="BM440" i="1"/>
  <c r="Y440" i="1"/>
  <c r="BP440" i="1" s="1"/>
  <c r="P440" i="1"/>
  <c r="BO439" i="1"/>
  <c r="BM439" i="1"/>
  <c r="Y439" i="1"/>
  <c r="Z439" i="1" s="1"/>
  <c r="P439" i="1"/>
  <c r="BO438" i="1"/>
  <c r="BM438" i="1"/>
  <c r="Y438" i="1"/>
  <c r="BP438" i="1" s="1"/>
  <c r="P438" i="1"/>
  <c r="BO437" i="1"/>
  <c r="BM437" i="1"/>
  <c r="Y437" i="1"/>
  <c r="P437" i="1"/>
  <c r="X435" i="1"/>
  <c r="Y434" i="1"/>
  <c r="X434" i="1"/>
  <c r="BO433" i="1"/>
  <c r="BM433" i="1"/>
  <c r="Y433" i="1"/>
  <c r="BP433" i="1" s="1"/>
  <c r="P433" i="1"/>
  <c r="BO432" i="1"/>
  <c r="BM432" i="1"/>
  <c r="Y432" i="1"/>
  <c r="BP432" i="1" s="1"/>
  <c r="P432" i="1"/>
  <c r="X429" i="1"/>
  <c r="X428" i="1"/>
  <c r="BO427" i="1"/>
  <c r="BM427" i="1"/>
  <c r="Z427" i="1"/>
  <c r="Y427" i="1"/>
  <c r="P427" i="1"/>
  <c r="BO426" i="1"/>
  <c r="BN426" i="1"/>
  <c r="BM426" i="1"/>
  <c r="Y426" i="1"/>
  <c r="P426" i="1"/>
  <c r="X424" i="1"/>
  <c r="X423" i="1"/>
  <c r="BO422" i="1"/>
  <c r="BM422" i="1"/>
  <c r="Y422" i="1"/>
  <c r="BP422" i="1" s="1"/>
  <c r="P422" i="1"/>
  <c r="BP421" i="1"/>
  <c r="BO421" i="1"/>
  <c r="BM421" i="1"/>
  <c r="Y421" i="1"/>
  <c r="BN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N418" i="1" s="1"/>
  <c r="P418" i="1"/>
  <c r="BO417" i="1"/>
  <c r="BM417" i="1"/>
  <c r="Y417" i="1"/>
  <c r="BN417" i="1" s="1"/>
  <c r="P417" i="1"/>
  <c r="BO416" i="1"/>
  <c r="BM416" i="1"/>
  <c r="Y416" i="1"/>
  <c r="BP416" i="1" s="1"/>
  <c r="P416" i="1"/>
  <c r="BO415" i="1"/>
  <c r="BM415" i="1"/>
  <c r="Y415" i="1"/>
  <c r="Z415" i="1" s="1"/>
  <c r="P415" i="1"/>
  <c r="BP414" i="1"/>
  <c r="BO414" i="1"/>
  <c r="BN414" i="1"/>
  <c r="BM414" i="1"/>
  <c r="Y414" i="1"/>
  <c r="Z414" i="1" s="1"/>
  <c r="P414" i="1"/>
  <c r="BO413" i="1"/>
  <c r="BM413" i="1"/>
  <c r="Y413" i="1"/>
  <c r="P413" i="1"/>
  <c r="Y409" i="1"/>
  <c r="X409" i="1"/>
  <c r="X408" i="1"/>
  <c r="BO407" i="1"/>
  <c r="BM407" i="1"/>
  <c r="Y407" i="1"/>
  <c r="Y408" i="1" s="1"/>
  <c r="P407" i="1"/>
  <c r="X405" i="1"/>
  <c r="X404" i="1"/>
  <c r="BO403" i="1"/>
  <c r="BM403" i="1"/>
  <c r="Y403" i="1"/>
  <c r="BN403" i="1" s="1"/>
  <c r="P403" i="1"/>
  <c r="BO402" i="1"/>
  <c r="BN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Z400" i="1"/>
  <c r="Y400" i="1"/>
  <c r="P400" i="1"/>
  <c r="X398" i="1"/>
  <c r="X397" i="1"/>
  <c r="BO396" i="1"/>
  <c r="BM396" i="1"/>
  <c r="Y396" i="1"/>
  <c r="Y397" i="1" s="1"/>
  <c r="P396" i="1"/>
  <c r="X394" i="1"/>
  <c r="X393" i="1"/>
  <c r="BO392" i="1"/>
  <c r="BM392" i="1"/>
  <c r="Y392" i="1"/>
  <c r="P392" i="1"/>
  <c r="BP391" i="1"/>
  <c r="BO391" i="1"/>
  <c r="BM391" i="1"/>
  <c r="Y391" i="1"/>
  <c r="BN391" i="1" s="1"/>
  <c r="P391" i="1"/>
  <c r="BO390" i="1"/>
  <c r="BM390" i="1"/>
  <c r="Z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BP388" i="1" s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N374" i="1"/>
  <c r="BM374" i="1"/>
  <c r="Y374" i="1"/>
  <c r="Z374" i="1" s="1"/>
  <c r="P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O368" i="1"/>
  <c r="BN368" i="1"/>
  <c r="BM368" i="1"/>
  <c r="Z368" i="1"/>
  <c r="Y368" i="1"/>
  <c r="BP368" i="1" s="1"/>
  <c r="P368" i="1"/>
  <c r="BO367" i="1"/>
  <c r="BM367" i="1"/>
  <c r="Y367" i="1"/>
  <c r="Z367" i="1" s="1"/>
  <c r="P367" i="1"/>
  <c r="BO366" i="1"/>
  <c r="BM366" i="1"/>
  <c r="Y366" i="1"/>
  <c r="BP366" i="1" s="1"/>
  <c r="P366" i="1"/>
  <c r="BO365" i="1"/>
  <c r="BM365" i="1"/>
  <c r="Y365" i="1"/>
  <c r="Z365" i="1" s="1"/>
  <c r="P365" i="1"/>
  <c r="BO364" i="1"/>
  <c r="BM364" i="1"/>
  <c r="Y364" i="1"/>
  <c r="BN364" i="1" s="1"/>
  <c r="P364" i="1"/>
  <c r="BO363" i="1"/>
  <c r="BM363" i="1"/>
  <c r="Y363" i="1"/>
  <c r="Z363" i="1" s="1"/>
  <c r="P363" i="1"/>
  <c r="X359" i="1"/>
  <c r="X358" i="1"/>
  <c r="BO357" i="1"/>
  <c r="BM357" i="1"/>
  <c r="Y357" i="1"/>
  <c r="Z357" i="1" s="1"/>
  <c r="P357" i="1"/>
  <c r="BO356" i="1"/>
  <c r="BM356" i="1"/>
  <c r="Y356" i="1"/>
  <c r="BP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Y352" i="1" s="1"/>
  <c r="P351" i="1"/>
  <c r="X348" i="1"/>
  <c r="X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BP344" i="1" s="1"/>
  <c r="P344" i="1"/>
  <c r="X342" i="1"/>
  <c r="X341" i="1"/>
  <c r="BO340" i="1"/>
  <c r="BM340" i="1"/>
  <c r="Y340" i="1"/>
  <c r="BP340" i="1" s="1"/>
  <c r="P340" i="1"/>
  <c r="BP339" i="1"/>
  <c r="BO339" i="1"/>
  <c r="BM339" i="1"/>
  <c r="Y339" i="1"/>
  <c r="BN339" i="1" s="1"/>
  <c r="P339" i="1"/>
  <c r="BO338" i="1"/>
  <c r="BM338" i="1"/>
  <c r="Y338" i="1"/>
  <c r="Z338" i="1" s="1"/>
  <c r="BO337" i="1"/>
  <c r="BM337" i="1"/>
  <c r="Y337" i="1"/>
  <c r="X335" i="1"/>
  <c r="X334" i="1"/>
  <c r="BO333" i="1"/>
  <c r="BM333" i="1"/>
  <c r="Y333" i="1"/>
  <c r="BP333" i="1" s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BN327" i="1" s="1"/>
  <c r="P327" i="1"/>
  <c r="BO326" i="1"/>
  <c r="BM326" i="1"/>
  <c r="Y326" i="1"/>
  <c r="BP326" i="1" s="1"/>
  <c r="P326" i="1"/>
  <c r="BO325" i="1"/>
  <c r="BM325" i="1"/>
  <c r="Y325" i="1"/>
  <c r="BN325" i="1" s="1"/>
  <c r="P325" i="1"/>
  <c r="BO324" i="1"/>
  <c r="BM324" i="1"/>
  <c r="Y324" i="1"/>
  <c r="BP324" i="1" s="1"/>
  <c r="P324" i="1"/>
  <c r="BO323" i="1"/>
  <c r="BM323" i="1"/>
  <c r="Y323" i="1"/>
  <c r="P323" i="1"/>
  <c r="X321" i="1"/>
  <c r="X320" i="1"/>
  <c r="BO319" i="1"/>
  <c r="BM319" i="1"/>
  <c r="Y319" i="1"/>
  <c r="BN319" i="1" s="1"/>
  <c r="P319" i="1"/>
  <c r="BO318" i="1"/>
  <c r="BN318" i="1"/>
  <c r="BM318" i="1"/>
  <c r="Z318" i="1"/>
  <c r="Y318" i="1"/>
  <c r="BP318" i="1" s="1"/>
  <c r="P318" i="1"/>
  <c r="BO317" i="1"/>
  <c r="BM317" i="1"/>
  <c r="Y317" i="1"/>
  <c r="P317" i="1"/>
  <c r="BO316" i="1"/>
  <c r="BM316" i="1"/>
  <c r="Y316" i="1"/>
  <c r="BP316" i="1" s="1"/>
  <c r="P316" i="1"/>
  <c r="X314" i="1"/>
  <c r="X313" i="1"/>
  <c r="BO312" i="1"/>
  <c r="BM312" i="1"/>
  <c r="Y312" i="1"/>
  <c r="Z312" i="1" s="1"/>
  <c r="P312" i="1"/>
  <c r="BP311" i="1"/>
  <c r="BO311" i="1"/>
  <c r="BM311" i="1"/>
  <c r="Y311" i="1"/>
  <c r="BN311" i="1" s="1"/>
  <c r="P311" i="1"/>
  <c r="BO310" i="1"/>
  <c r="BM310" i="1"/>
  <c r="Y310" i="1"/>
  <c r="BP310" i="1" s="1"/>
  <c r="P310" i="1"/>
  <c r="BP309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P307" i="1"/>
  <c r="Y304" i="1"/>
  <c r="X304" i="1"/>
  <c r="X303" i="1"/>
  <c r="BP302" i="1"/>
  <c r="BO302" i="1"/>
  <c r="BM302" i="1"/>
  <c r="Y302" i="1"/>
  <c r="BN302" i="1" s="1"/>
  <c r="P302" i="1"/>
  <c r="X299" i="1"/>
  <c r="X298" i="1"/>
  <c r="BO297" i="1"/>
  <c r="BM297" i="1"/>
  <c r="Y297" i="1"/>
  <c r="BP297" i="1" s="1"/>
  <c r="P297" i="1"/>
  <c r="BO296" i="1"/>
  <c r="BM296" i="1"/>
  <c r="Y296" i="1"/>
  <c r="Z296" i="1" s="1"/>
  <c r="P296" i="1"/>
  <c r="X293" i="1"/>
  <c r="X292" i="1"/>
  <c r="BO291" i="1"/>
  <c r="BM291" i="1"/>
  <c r="Y291" i="1"/>
  <c r="Q563" i="1" s="1"/>
  <c r="P291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BP277" i="1" s="1"/>
  <c r="P277" i="1"/>
  <c r="BP276" i="1"/>
  <c r="BO276" i="1"/>
  <c r="BM276" i="1"/>
  <c r="Y276" i="1"/>
  <c r="BN276" i="1" s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BN269" i="1" s="1"/>
  <c r="BO268" i="1"/>
  <c r="BM268" i="1"/>
  <c r="Y268" i="1"/>
  <c r="BP268" i="1" s="1"/>
  <c r="P268" i="1"/>
  <c r="BO267" i="1"/>
  <c r="BM267" i="1"/>
  <c r="Y267" i="1"/>
  <c r="Z267" i="1" s="1"/>
  <c r="P267" i="1"/>
  <c r="BO266" i="1"/>
  <c r="BM266" i="1"/>
  <c r="Y266" i="1"/>
  <c r="BN266" i="1" s="1"/>
  <c r="P266" i="1"/>
  <c r="X263" i="1"/>
  <c r="X262" i="1"/>
  <c r="BO261" i="1"/>
  <c r="BM261" i="1"/>
  <c r="Y261" i="1"/>
  <c r="BP261" i="1" s="1"/>
  <c r="P261" i="1"/>
  <c r="BO260" i="1"/>
  <c r="BN260" i="1"/>
  <c r="BM260" i="1"/>
  <c r="Y260" i="1"/>
  <c r="Z260" i="1" s="1"/>
  <c r="P260" i="1"/>
  <c r="BO259" i="1"/>
  <c r="BM259" i="1"/>
  <c r="Y259" i="1"/>
  <c r="BP259" i="1" s="1"/>
  <c r="P259" i="1"/>
  <c r="BO258" i="1"/>
  <c r="BM258" i="1"/>
  <c r="Y258" i="1"/>
  <c r="Z258" i="1" s="1"/>
  <c r="P258" i="1"/>
  <c r="BO257" i="1"/>
  <c r="BM257" i="1"/>
  <c r="Y257" i="1"/>
  <c r="BN257" i="1" s="1"/>
  <c r="P257" i="1"/>
  <c r="BO256" i="1"/>
  <c r="BM256" i="1"/>
  <c r="Y256" i="1"/>
  <c r="P256" i="1"/>
  <c r="X253" i="1"/>
  <c r="X252" i="1"/>
  <c r="BO251" i="1"/>
  <c r="BM251" i="1"/>
  <c r="Y251" i="1"/>
  <c r="Z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P248" i="1"/>
  <c r="BO247" i="1"/>
  <c r="BM247" i="1"/>
  <c r="Z247" i="1"/>
  <c r="Y247" i="1"/>
  <c r="BP247" i="1" s="1"/>
  <c r="X245" i="1"/>
  <c r="X244" i="1"/>
  <c r="BO243" i="1"/>
  <c r="BM243" i="1"/>
  <c r="Y243" i="1"/>
  <c r="P243" i="1"/>
  <c r="X241" i="1"/>
  <c r="X240" i="1"/>
  <c r="BO239" i="1"/>
  <c r="BM239" i="1"/>
  <c r="Y239" i="1"/>
  <c r="BP239" i="1" s="1"/>
  <c r="P239" i="1"/>
  <c r="BP238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Z233" i="1" s="1"/>
  <c r="P233" i="1"/>
  <c r="BO232" i="1"/>
  <c r="BM232" i="1"/>
  <c r="Y232" i="1"/>
  <c r="BN232" i="1" s="1"/>
  <c r="P232" i="1"/>
  <c r="BO231" i="1"/>
  <c r="BM231" i="1"/>
  <c r="Y231" i="1"/>
  <c r="BP231" i="1" s="1"/>
  <c r="P231" i="1"/>
  <c r="BP230" i="1"/>
  <c r="BO230" i="1"/>
  <c r="BM230" i="1"/>
  <c r="Y230" i="1"/>
  <c r="BN230" i="1" s="1"/>
  <c r="P230" i="1"/>
  <c r="BO229" i="1"/>
  <c r="BM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P227" i="1"/>
  <c r="X224" i="1"/>
  <c r="X223" i="1"/>
  <c r="BO222" i="1"/>
  <c r="BM222" i="1"/>
  <c r="Z222" i="1"/>
  <c r="Y222" i="1"/>
  <c r="BP222" i="1" s="1"/>
  <c r="P222" i="1"/>
  <c r="BO221" i="1"/>
  <c r="BM221" i="1"/>
  <c r="Y221" i="1"/>
  <c r="Y224" i="1" s="1"/>
  <c r="P221" i="1"/>
  <c r="X219" i="1"/>
  <c r="X218" i="1"/>
  <c r="BO217" i="1"/>
  <c r="BM217" i="1"/>
  <c r="Y217" i="1"/>
  <c r="Z217" i="1" s="1"/>
  <c r="P217" i="1"/>
  <c r="BP216" i="1"/>
  <c r="BO216" i="1"/>
  <c r="BN216" i="1"/>
  <c r="BM216" i="1"/>
  <c r="Y216" i="1"/>
  <c r="Z216" i="1" s="1"/>
  <c r="P216" i="1"/>
  <c r="BO215" i="1"/>
  <c r="BM215" i="1"/>
  <c r="Y215" i="1"/>
  <c r="BN215" i="1" s="1"/>
  <c r="P215" i="1"/>
  <c r="BO214" i="1"/>
  <c r="BM214" i="1"/>
  <c r="Z214" i="1"/>
  <c r="Y214" i="1"/>
  <c r="BP214" i="1" s="1"/>
  <c r="P214" i="1"/>
  <c r="BP213" i="1"/>
  <c r="BO213" i="1"/>
  <c r="BM213" i="1"/>
  <c r="Y213" i="1"/>
  <c r="BN213" i="1" s="1"/>
  <c r="P213" i="1"/>
  <c r="BO212" i="1"/>
  <c r="BM212" i="1"/>
  <c r="Y212" i="1"/>
  <c r="BP212" i="1" s="1"/>
  <c r="P212" i="1"/>
  <c r="BO211" i="1"/>
  <c r="BM211" i="1"/>
  <c r="Y211" i="1"/>
  <c r="BN211" i="1" s="1"/>
  <c r="P211" i="1"/>
  <c r="BO210" i="1"/>
  <c r="BM210" i="1"/>
  <c r="Y210" i="1"/>
  <c r="P210" i="1"/>
  <c r="BO209" i="1"/>
  <c r="BM209" i="1"/>
  <c r="Y209" i="1"/>
  <c r="Z209" i="1" s="1"/>
  <c r="P209" i="1"/>
  <c r="X207" i="1"/>
  <c r="X206" i="1"/>
  <c r="BO205" i="1"/>
  <c r="BM205" i="1"/>
  <c r="Y205" i="1"/>
  <c r="BN205" i="1" s="1"/>
  <c r="P205" i="1"/>
  <c r="BO204" i="1"/>
  <c r="BM204" i="1"/>
  <c r="Y204" i="1"/>
  <c r="BN204" i="1" s="1"/>
  <c r="P204" i="1"/>
  <c r="BO203" i="1"/>
  <c r="BM203" i="1"/>
  <c r="Y203" i="1"/>
  <c r="BN203" i="1" s="1"/>
  <c r="P203" i="1"/>
  <c r="BO202" i="1"/>
  <c r="BM202" i="1"/>
  <c r="Y202" i="1"/>
  <c r="P202" i="1"/>
  <c r="BO201" i="1"/>
  <c r="BM201" i="1"/>
  <c r="Y201" i="1"/>
  <c r="BN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X196" i="1"/>
  <c r="Y195" i="1"/>
  <c r="X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P189" i="1"/>
  <c r="BO188" i="1"/>
  <c r="BM188" i="1"/>
  <c r="Y188" i="1"/>
  <c r="BN188" i="1" s="1"/>
  <c r="P188" i="1"/>
  <c r="X185" i="1"/>
  <c r="X184" i="1"/>
  <c r="BO183" i="1"/>
  <c r="BM183" i="1"/>
  <c r="Y183" i="1"/>
  <c r="Z183" i="1" s="1"/>
  <c r="Z184" i="1" s="1"/>
  <c r="X181" i="1"/>
  <c r="X180" i="1"/>
  <c r="BO179" i="1"/>
  <c r="BM179" i="1"/>
  <c r="Y179" i="1"/>
  <c r="BP179" i="1" s="1"/>
  <c r="BP178" i="1"/>
  <c r="BO178" i="1"/>
  <c r="BN178" i="1"/>
  <c r="BM178" i="1"/>
  <c r="Y178" i="1"/>
  <c r="Z178" i="1" s="1"/>
  <c r="BO177" i="1"/>
  <c r="BM177" i="1"/>
  <c r="Y177" i="1"/>
  <c r="Z177" i="1" s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Z165" i="1" s="1"/>
  <c r="P165" i="1"/>
  <c r="X163" i="1"/>
  <c r="X162" i="1"/>
  <c r="BO161" i="1"/>
  <c r="BM161" i="1"/>
  <c r="Y161" i="1"/>
  <c r="Y163" i="1" s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P153" i="1"/>
  <c r="X151" i="1"/>
  <c r="Y150" i="1"/>
  <c r="X150" i="1"/>
  <c r="BP149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P139" i="1"/>
  <c r="BP138" i="1"/>
  <c r="BO138" i="1"/>
  <c r="BM138" i="1"/>
  <c r="Y138" i="1"/>
  <c r="BN138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P128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N122" i="1" s="1"/>
  <c r="P122" i="1"/>
  <c r="BO121" i="1"/>
  <c r="BM121" i="1"/>
  <c r="Y121" i="1"/>
  <c r="Z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Z117" i="1" s="1"/>
  <c r="P117" i="1"/>
  <c r="X115" i="1"/>
  <c r="X114" i="1"/>
  <c r="BO113" i="1"/>
  <c r="BM113" i="1"/>
  <c r="Y113" i="1"/>
  <c r="Z113" i="1" s="1"/>
  <c r="P113" i="1"/>
  <c r="BO112" i="1"/>
  <c r="BM112" i="1"/>
  <c r="Y112" i="1"/>
  <c r="P112" i="1"/>
  <c r="BO111" i="1"/>
  <c r="BM111" i="1"/>
  <c r="Y111" i="1"/>
  <c r="Z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N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N88" i="1" s="1"/>
  <c r="P88" i="1"/>
  <c r="BO87" i="1"/>
  <c r="BM87" i="1"/>
  <c r="Y87" i="1"/>
  <c r="BP87" i="1" s="1"/>
  <c r="P87" i="1"/>
  <c r="BO86" i="1"/>
  <c r="BM86" i="1"/>
  <c r="Y86" i="1"/>
  <c r="Y89" i="1" s="1"/>
  <c r="P86" i="1"/>
  <c r="X83" i="1"/>
  <c r="X82" i="1"/>
  <c r="BO81" i="1"/>
  <c r="BM81" i="1"/>
  <c r="Y81" i="1"/>
  <c r="BN81" i="1" s="1"/>
  <c r="P81" i="1"/>
  <c r="BP80" i="1"/>
  <c r="BO80" i="1"/>
  <c r="BM80" i="1"/>
  <c r="Z80" i="1"/>
  <c r="Y80" i="1"/>
  <c r="P80" i="1"/>
  <c r="X78" i="1"/>
  <c r="X77" i="1"/>
  <c r="BP76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N73" i="1" s="1"/>
  <c r="P73" i="1"/>
  <c r="BP72" i="1"/>
  <c r="BO72" i="1"/>
  <c r="BM72" i="1"/>
  <c r="Y72" i="1"/>
  <c r="Z72" i="1" s="1"/>
  <c r="P72" i="1"/>
  <c r="BO71" i="1"/>
  <c r="BM71" i="1"/>
  <c r="Y71" i="1"/>
  <c r="Z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M65" i="1"/>
  <c r="Y65" i="1"/>
  <c r="P65" i="1"/>
  <c r="X63" i="1"/>
  <c r="X62" i="1"/>
  <c r="BP61" i="1"/>
  <c r="BO61" i="1"/>
  <c r="BM61" i="1"/>
  <c r="Y61" i="1"/>
  <c r="Z61" i="1" s="1"/>
  <c r="P61" i="1"/>
  <c r="BP60" i="1"/>
  <c r="BO60" i="1"/>
  <c r="BM60" i="1"/>
  <c r="Y60" i="1"/>
  <c r="Z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N53" i="1"/>
  <c r="BM53" i="1"/>
  <c r="Y53" i="1"/>
  <c r="Z53" i="1" s="1"/>
  <c r="P53" i="1"/>
  <c r="BO52" i="1"/>
  <c r="BM52" i="1"/>
  <c r="Y52" i="1"/>
  <c r="Z52" i="1" s="1"/>
  <c r="P52" i="1"/>
  <c r="BO51" i="1"/>
  <c r="BN51" i="1"/>
  <c r="BM51" i="1"/>
  <c r="Z51" i="1"/>
  <c r="Y51" i="1"/>
  <c r="BP51" i="1" s="1"/>
  <c r="P51" i="1"/>
  <c r="BO50" i="1"/>
  <c r="BM50" i="1"/>
  <c r="Y50" i="1"/>
  <c r="P50" i="1"/>
  <c r="BO49" i="1"/>
  <c r="BM49" i="1"/>
  <c r="Y49" i="1"/>
  <c r="BN49" i="1" s="1"/>
  <c r="P49" i="1"/>
  <c r="X46" i="1"/>
  <c r="X45" i="1"/>
  <c r="BO44" i="1"/>
  <c r="BM44" i="1"/>
  <c r="Y44" i="1"/>
  <c r="Z44" i="1" s="1"/>
  <c r="Z45" i="1" s="1"/>
  <c r="P44" i="1"/>
  <c r="X42" i="1"/>
  <c r="X41" i="1"/>
  <c r="BO40" i="1"/>
  <c r="BM40" i="1"/>
  <c r="Y40" i="1"/>
  <c r="Z40" i="1" s="1"/>
  <c r="P40" i="1"/>
  <c r="BO39" i="1"/>
  <c r="BN39" i="1"/>
  <c r="BM39" i="1"/>
  <c r="Y39" i="1"/>
  <c r="Z39" i="1" s="1"/>
  <c r="P39" i="1"/>
  <c r="BO38" i="1"/>
  <c r="BM38" i="1"/>
  <c r="Y38" i="1"/>
  <c r="Z38" i="1" s="1"/>
  <c r="P38" i="1"/>
  <c r="BO37" i="1"/>
  <c r="BM37" i="1"/>
  <c r="Y37" i="1"/>
  <c r="P37" i="1"/>
  <c r="X33" i="1"/>
  <c r="X32" i="1"/>
  <c r="BO31" i="1"/>
  <c r="BM31" i="1"/>
  <c r="Y31" i="1"/>
  <c r="Z31" i="1" s="1"/>
  <c r="Z32" i="1" s="1"/>
  <c r="P31" i="1"/>
  <c r="X29" i="1"/>
  <c r="X28" i="1"/>
  <c r="BO27" i="1"/>
  <c r="BM27" i="1"/>
  <c r="Y27" i="1"/>
  <c r="BN27" i="1" s="1"/>
  <c r="P27" i="1"/>
  <c r="BO26" i="1"/>
  <c r="BN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Z23" i="1" s="1"/>
  <c r="P23" i="1"/>
  <c r="BO22" i="1"/>
  <c r="BM22" i="1"/>
  <c r="Y22" i="1"/>
  <c r="Z22" i="1" s="1"/>
  <c r="P22" i="1"/>
  <c r="H10" i="1"/>
  <c r="A9" i="1"/>
  <c r="H9" i="1" s="1"/>
  <c r="D7" i="1"/>
  <c r="Q6" i="1"/>
  <c r="P2" i="1"/>
  <c r="BN23" i="1" l="1"/>
  <c r="BP44" i="1"/>
  <c r="Z259" i="1"/>
  <c r="Z297" i="1"/>
  <c r="BN312" i="1"/>
  <c r="BN170" i="1"/>
  <c r="BP209" i="1"/>
  <c r="BN251" i="1"/>
  <c r="Y435" i="1"/>
  <c r="BN455" i="1"/>
  <c r="BN505" i="1"/>
  <c r="BP23" i="1"/>
  <c r="BN297" i="1"/>
  <c r="Y381" i="1"/>
  <c r="Z417" i="1"/>
  <c r="Z421" i="1"/>
  <c r="BP473" i="1"/>
  <c r="Z487" i="1"/>
  <c r="BP491" i="1"/>
  <c r="BP27" i="1"/>
  <c r="Y45" i="1"/>
  <c r="BP38" i="1"/>
  <c r="Z166" i="1"/>
  <c r="Y190" i="1"/>
  <c r="BP455" i="1"/>
  <c r="BP505" i="1"/>
  <c r="BP327" i="1"/>
  <c r="Y28" i="1"/>
  <c r="Z24" i="1"/>
  <c r="Y46" i="1"/>
  <c r="Y130" i="1"/>
  <c r="BN345" i="1"/>
  <c r="BP417" i="1"/>
  <c r="BN465" i="1"/>
  <c r="Y263" i="1"/>
  <c r="Y241" i="1"/>
  <c r="BP260" i="1"/>
  <c r="Z291" i="1"/>
  <c r="Z292" i="1" s="1"/>
  <c r="Z432" i="1"/>
  <c r="BN446" i="1"/>
  <c r="BP39" i="1"/>
  <c r="BN179" i="1"/>
  <c r="Z346" i="1"/>
  <c r="BN390" i="1"/>
  <c r="BN438" i="1"/>
  <c r="BP481" i="1"/>
  <c r="BP31" i="1"/>
  <c r="BP403" i="1"/>
  <c r="BP418" i="1"/>
  <c r="BN432" i="1"/>
  <c r="Z93" i="1"/>
  <c r="Z261" i="1"/>
  <c r="Y404" i="1"/>
  <c r="BP475" i="1"/>
  <c r="Y32" i="1"/>
  <c r="Y292" i="1"/>
  <c r="BN93" i="1"/>
  <c r="Z201" i="1"/>
  <c r="BP205" i="1"/>
  <c r="BP257" i="1"/>
  <c r="BN261" i="1"/>
  <c r="Y347" i="1"/>
  <c r="BN415" i="1"/>
  <c r="Z513" i="1"/>
  <c r="Y33" i="1"/>
  <c r="BN76" i="1"/>
  <c r="Z239" i="1"/>
  <c r="Z391" i="1"/>
  <c r="BN400" i="1"/>
  <c r="Y429" i="1"/>
  <c r="Y526" i="1"/>
  <c r="Z26" i="1"/>
  <c r="Y129" i="1"/>
  <c r="BP415" i="1"/>
  <c r="Z426" i="1"/>
  <c r="Z428" i="1" s="1"/>
  <c r="Z433" i="1"/>
  <c r="BN476" i="1"/>
  <c r="BN513" i="1"/>
  <c r="BP201" i="1"/>
  <c r="Z401" i="1"/>
  <c r="Z404" i="1" s="1"/>
  <c r="BN420" i="1"/>
  <c r="Y253" i="1"/>
  <c r="Z467" i="1"/>
  <c r="Z248" i="1"/>
  <c r="BN24" i="1"/>
  <c r="BN54" i="1"/>
  <c r="BP127" i="1"/>
  <c r="BN143" i="1"/>
  <c r="Y175" i="1"/>
  <c r="Y341" i="1"/>
  <c r="Z344" i="1"/>
  <c r="BN365" i="1"/>
  <c r="BP400" i="1"/>
  <c r="BP426" i="1"/>
  <c r="BN433" i="1"/>
  <c r="Z524" i="1"/>
  <c r="Y531" i="1"/>
  <c r="BN542" i="1"/>
  <c r="BP189" i="1"/>
  <c r="BP232" i="1"/>
  <c r="BN248" i="1"/>
  <c r="BP266" i="1"/>
  <c r="BN357" i="1"/>
  <c r="BN439" i="1"/>
  <c r="AC563" i="1"/>
  <c r="BN38" i="1"/>
  <c r="BN44" i="1"/>
  <c r="BN61" i="1"/>
  <c r="Y136" i="1"/>
  <c r="Z199" i="1"/>
  <c r="Z256" i="1"/>
  <c r="Y293" i="1"/>
  <c r="Z310" i="1"/>
  <c r="BN344" i="1"/>
  <c r="BP365" i="1"/>
  <c r="Y428" i="1"/>
  <c r="Z464" i="1"/>
  <c r="Z511" i="1"/>
  <c r="Z518" i="1"/>
  <c r="BN524" i="1"/>
  <c r="Y539" i="1"/>
  <c r="Y321" i="1"/>
  <c r="BP357" i="1"/>
  <c r="BP439" i="1"/>
  <c r="BP446" i="1"/>
  <c r="BN500" i="1"/>
  <c r="Y543" i="1"/>
  <c r="BP81" i="1"/>
  <c r="Z118" i="1"/>
  <c r="Z249" i="1"/>
  <c r="Z298" i="1"/>
  <c r="Z407" i="1"/>
  <c r="Z408" i="1" s="1"/>
  <c r="BP472" i="1"/>
  <c r="Y496" i="1"/>
  <c r="Z494" i="1"/>
  <c r="BN511" i="1"/>
  <c r="BN518" i="1"/>
  <c r="BN111" i="1"/>
  <c r="BP111" i="1"/>
  <c r="Z138" i="1"/>
  <c r="BN183" i="1"/>
  <c r="BN233" i="1"/>
  <c r="BN267" i="1"/>
  <c r="BN338" i="1"/>
  <c r="Z366" i="1"/>
  <c r="Z418" i="1"/>
  <c r="Y447" i="1"/>
  <c r="BP500" i="1"/>
  <c r="Y82" i="1"/>
  <c r="BN118" i="1"/>
  <c r="BP221" i="1"/>
  <c r="BN249" i="1"/>
  <c r="BN296" i="1"/>
  <c r="BP317" i="1"/>
  <c r="Y353" i="1"/>
  <c r="Z389" i="1"/>
  <c r="BN407" i="1"/>
  <c r="Z440" i="1"/>
  <c r="Z461" i="1"/>
  <c r="BP511" i="1"/>
  <c r="Z535" i="1"/>
  <c r="BN31" i="1"/>
  <c r="Y115" i="1"/>
  <c r="BP122" i="1"/>
  <c r="Z170" i="1"/>
  <c r="BP183" i="1"/>
  <c r="BP233" i="1"/>
  <c r="BP267" i="1"/>
  <c r="Z345" i="1"/>
  <c r="Y370" i="1"/>
  <c r="Y371" i="1"/>
  <c r="Y448" i="1"/>
  <c r="BP494" i="1"/>
  <c r="Y514" i="1"/>
  <c r="Y56" i="1"/>
  <c r="Y140" i="1"/>
  <c r="BN52" i="1"/>
  <c r="BN155" i="1"/>
  <c r="BN166" i="1"/>
  <c r="BP204" i="1"/>
  <c r="BP215" i="1"/>
  <c r="BP296" i="1"/>
  <c r="Y358" i="1"/>
  <c r="Z379" i="1"/>
  <c r="Z402" i="1"/>
  <c r="BP407" i="1"/>
  <c r="Y442" i="1"/>
  <c r="BN440" i="1"/>
  <c r="Y484" i="1"/>
  <c r="BN535" i="1"/>
  <c r="Y124" i="1"/>
  <c r="Y547" i="1"/>
  <c r="Y90" i="1"/>
  <c r="Y184" i="1"/>
  <c r="BP52" i="1"/>
  <c r="BN72" i="1"/>
  <c r="Z106" i="1"/>
  <c r="Z119" i="1"/>
  <c r="Z133" i="1"/>
  <c r="Z268" i="1"/>
  <c r="BN355" i="1"/>
  <c r="BN363" i="1"/>
  <c r="BN379" i="1"/>
  <c r="Y563" i="1"/>
  <c r="BN437" i="1"/>
  <c r="Z529" i="1"/>
  <c r="Y185" i="1"/>
  <c r="BN367" i="1"/>
  <c r="BN373" i="1"/>
  <c r="BN106" i="1"/>
  <c r="BN133" i="1"/>
  <c r="Z167" i="1"/>
  <c r="BP325" i="1"/>
  <c r="Z419" i="1"/>
  <c r="BP437" i="1"/>
  <c r="Z462" i="1"/>
  <c r="Z520" i="1"/>
  <c r="BN529" i="1"/>
  <c r="Z550" i="1"/>
  <c r="Z551" i="1" s="1"/>
  <c r="BN258" i="1"/>
  <c r="BP367" i="1"/>
  <c r="BP373" i="1"/>
  <c r="Y452" i="1"/>
  <c r="BN492" i="1"/>
  <c r="Z231" i="1"/>
  <c r="Z277" i="1"/>
  <c r="Z403" i="1"/>
  <c r="BN462" i="1"/>
  <c r="Z466" i="1"/>
  <c r="BP498" i="1"/>
  <c r="BN520" i="1"/>
  <c r="Z99" i="1"/>
  <c r="Z27" i="1"/>
  <c r="Y83" i="1"/>
  <c r="Y196" i="1"/>
  <c r="BN247" i="1"/>
  <c r="BP258" i="1"/>
  <c r="Y262" i="1"/>
  <c r="BN291" i="1"/>
  <c r="BP312" i="1"/>
  <c r="Z326" i="1"/>
  <c r="BN346" i="1"/>
  <c r="Z356" i="1"/>
  <c r="Y376" i="1"/>
  <c r="Y423" i="1"/>
  <c r="BP492" i="1"/>
  <c r="Y532" i="1"/>
  <c r="BP550" i="1"/>
  <c r="BP49" i="1"/>
  <c r="BN167" i="1"/>
  <c r="BP53" i="1"/>
  <c r="Y135" i="1"/>
  <c r="Y141" i="1"/>
  <c r="BP188" i="1"/>
  <c r="BP251" i="1"/>
  <c r="BP269" i="1"/>
  <c r="BP364" i="1"/>
  <c r="Y42" i="1"/>
  <c r="BN60" i="1"/>
  <c r="BP73" i="1"/>
  <c r="BP99" i="1"/>
  <c r="Z134" i="1"/>
  <c r="Y162" i="1"/>
  <c r="Z179" i="1"/>
  <c r="Z180" i="1" s="1"/>
  <c r="BP291" i="1"/>
  <c r="Y298" i="1"/>
  <c r="BP319" i="1"/>
  <c r="BN326" i="1"/>
  <c r="BN413" i="1"/>
  <c r="Z420" i="1"/>
  <c r="BP445" i="1"/>
  <c r="Z455" i="1"/>
  <c r="Z456" i="1" s="1"/>
  <c r="Y515" i="1"/>
  <c r="BN530" i="1"/>
  <c r="F10" i="1"/>
  <c r="J9" i="1"/>
  <c r="A10" i="1"/>
  <c r="Y245" i="1"/>
  <c r="BP243" i="1"/>
  <c r="BN243" i="1"/>
  <c r="Z243" i="1"/>
  <c r="Z244" i="1" s="1"/>
  <c r="BN80" i="1"/>
  <c r="Z97" i="1"/>
  <c r="BN119" i="1"/>
  <c r="Z144" i="1"/>
  <c r="BP172" i="1"/>
  <c r="Z172" i="1"/>
  <c r="BN172" i="1"/>
  <c r="Y394" i="1"/>
  <c r="BP392" i="1"/>
  <c r="BN392" i="1"/>
  <c r="Z392" i="1"/>
  <c r="BN37" i="1"/>
  <c r="BN50" i="1"/>
  <c r="Z50" i="1"/>
  <c r="BN59" i="1"/>
  <c r="Y69" i="1"/>
  <c r="BP104" i="1"/>
  <c r="F563" i="1"/>
  <c r="BN104" i="1"/>
  <c r="Z104" i="1"/>
  <c r="Y109" i="1"/>
  <c r="Y108" i="1"/>
  <c r="Y114" i="1"/>
  <c r="BP154" i="1"/>
  <c r="BN154" i="1"/>
  <c r="Z154" i="1"/>
  <c r="BP234" i="1"/>
  <c r="BN234" i="1"/>
  <c r="Z234" i="1"/>
  <c r="Z59" i="1"/>
  <c r="BN97" i="1"/>
  <c r="BN144" i="1"/>
  <c r="BP331" i="1"/>
  <c r="Y335" i="1"/>
  <c r="BN331" i="1"/>
  <c r="Y334" i="1"/>
  <c r="Z331" i="1"/>
  <c r="Y101" i="1"/>
  <c r="Y244" i="1"/>
  <c r="Y314" i="1"/>
  <c r="BP307" i="1"/>
  <c r="BN307" i="1"/>
  <c r="T563" i="1"/>
  <c r="Y313" i="1"/>
  <c r="Z307" i="1"/>
  <c r="BP468" i="1"/>
  <c r="BN468" i="1"/>
  <c r="Z468" i="1"/>
  <c r="Z88" i="1"/>
  <c r="Z94" i="1"/>
  <c r="BP120" i="1"/>
  <c r="BN120" i="1"/>
  <c r="Z120" i="1"/>
  <c r="BP173" i="1"/>
  <c r="Z173" i="1"/>
  <c r="Y393" i="1"/>
  <c r="BN71" i="1"/>
  <c r="Y77" i="1"/>
  <c r="BP71" i="1"/>
  <c r="G563" i="1"/>
  <c r="BN75" i="1"/>
  <c r="BP105" i="1"/>
  <c r="BN105" i="1"/>
  <c r="BP169" i="1"/>
  <c r="BN169" i="1"/>
  <c r="AB563" i="1"/>
  <c r="Z37" i="1"/>
  <c r="Z41" i="1" s="1"/>
  <c r="Y63" i="1"/>
  <c r="X553" i="1"/>
  <c r="BP50" i="1"/>
  <c r="BP25" i="1"/>
  <c r="BN25" i="1"/>
  <c r="Z54" i="1"/>
  <c r="BN22" i="1"/>
  <c r="BP22" i="1"/>
  <c r="Y29" i="1"/>
  <c r="B563" i="1"/>
  <c r="Z25" i="1"/>
  <c r="BN66" i="1"/>
  <c r="Z66" i="1"/>
  <c r="BN94" i="1"/>
  <c r="Z105" i="1"/>
  <c r="BP117" i="1"/>
  <c r="BN117" i="1"/>
  <c r="Y125" i="1"/>
  <c r="BP139" i="1"/>
  <c r="BN139" i="1"/>
  <c r="Z139" i="1"/>
  <c r="Y146" i="1"/>
  <c r="Z155" i="1"/>
  <c r="Z169" i="1"/>
  <c r="BN173" i="1"/>
  <c r="BP202" i="1"/>
  <c r="Z202" i="1"/>
  <c r="BN202" i="1"/>
  <c r="X557" i="1"/>
  <c r="Z75" i="1"/>
  <c r="BP88" i="1"/>
  <c r="Y236" i="1"/>
  <c r="Y235" i="1"/>
  <c r="BP227" i="1"/>
  <c r="Z227" i="1"/>
  <c r="BN227" i="1"/>
  <c r="K563" i="1"/>
  <c r="BP211" i="1"/>
  <c r="Z211" i="1"/>
  <c r="X554" i="1"/>
  <c r="BP121" i="1"/>
  <c r="BN121" i="1"/>
  <c r="H563" i="1"/>
  <c r="Y151" i="1"/>
  <c r="BN149" i="1"/>
  <c r="Z149" i="1"/>
  <c r="Z150" i="1" s="1"/>
  <c r="Y218" i="1"/>
  <c r="BP217" i="1"/>
  <c r="BN217" i="1"/>
  <c r="Y41" i="1"/>
  <c r="BP37" i="1"/>
  <c r="C563" i="1"/>
  <c r="BP95" i="1"/>
  <c r="BN95" i="1"/>
  <c r="Z95" i="1"/>
  <c r="BP203" i="1"/>
  <c r="Z203" i="1"/>
  <c r="Y180" i="1"/>
  <c r="BP177" i="1"/>
  <c r="Y181" i="1"/>
  <c r="BN177" i="1"/>
  <c r="BP228" i="1"/>
  <c r="Z228" i="1"/>
  <c r="Y385" i="1"/>
  <c r="BP383" i="1"/>
  <c r="BN383" i="1"/>
  <c r="Z383" i="1"/>
  <c r="Z384" i="1" s="1"/>
  <c r="BP112" i="1"/>
  <c r="BN112" i="1"/>
  <c r="Z112" i="1"/>
  <c r="Z114" i="1" s="1"/>
  <c r="Y145" i="1"/>
  <c r="I563" i="1"/>
  <c r="BP161" i="1"/>
  <c r="BN161" i="1"/>
  <c r="Y279" i="1"/>
  <c r="Y278" i="1"/>
  <c r="BP274" i="1"/>
  <c r="BN274" i="1"/>
  <c r="Z274" i="1"/>
  <c r="O563" i="1"/>
  <c r="Y284" i="1"/>
  <c r="P563" i="1"/>
  <c r="BP282" i="1"/>
  <c r="BN282" i="1"/>
  <c r="Z282" i="1"/>
  <c r="Z283" i="1" s="1"/>
  <c r="X555" i="1"/>
  <c r="E563" i="1"/>
  <c r="Z86" i="1"/>
  <c r="BN67" i="1"/>
  <c r="BP92" i="1"/>
  <c r="BN92" i="1"/>
  <c r="Z92" i="1"/>
  <c r="BP96" i="1"/>
  <c r="BN96" i="1"/>
  <c r="Z122" i="1"/>
  <c r="Z161" i="1"/>
  <c r="Z162" i="1" s="1"/>
  <c r="Y219" i="1"/>
  <c r="BP210" i="1"/>
  <c r="Z210" i="1"/>
  <c r="BN210" i="1"/>
  <c r="BP128" i="1"/>
  <c r="BN128" i="1"/>
  <c r="Z128" i="1"/>
  <c r="Z129" i="1" s="1"/>
  <c r="Z200" i="1"/>
  <c r="Y384" i="1"/>
  <c r="Z67" i="1"/>
  <c r="BN58" i="1"/>
  <c r="Z58" i="1"/>
  <c r="Y78" i="1"/>
  <c r="BN86" i="1"/>
  <c r="Z96" i="1"/>
  <c r="BP58" i="1"/>
  <c r="Y62" i="1"/>
  <c r="Y100" i="1"/>
  <c r="BP113" i="1"/>
  <c r="BN113" i="1"/>
  <c r="BP323" i="1"/>
  <c r="BN323" i="1"/>
  <c r="Z323" i="1"/>
  <c r="Y329" i="1"/>
  <c r="Y328" i="1"/>
  <c r="BN40" i="1"/>
  <c r="BP40" i="1"/>
  <c r="BN74" i="1"/>
  <c r="Z74" i="1"/>
  <c r="BP86" i="1"/>
  <c r="BP194" i="1"/>
  <c r="BN194" i="1"/>
  <c r="Z194" i="1"/>
  <c r="BN200" i="1"/>
  <c r="Y283" i="1"/>
  <c r="BP488" i="1"/>
  <c r="BP504" i="1"/>
  <c r="Z512" i="1"/>
  <c r="Z534" i="1"/>
  <c r="BN537" i="1"/>
  <c r="Z546" i="1"/>
  <c r="Z547" i="1" s="1"/>
  <c r="Y552" i="1"/>
  <c r="J563" i="1"/>
  <c r="BP517" i="1"/>
  <c r="Y521" i="1"/>
  <c r="Y527" i="1"/>
  <c r="BN199" i="1"/>
  <c r="Z205" i="1"/>
  <c r="Z213" i="1"/>
  <c r="Z221" i="1"/>
  <c r="Z223" i="1" s="1"/>
  <c r="Z230" i="1"/>
  <c r="Z238" i="1"/>
  <c r="Z240" i="1" s="1"/>
  <c r="Y270" i="1"/>
  <c r="Z276" i="1"/>
  <c r="Y288" i="1"/>
  <c r="Y303" i="1"/>
  <c r="Z309" i="1"/>
  <c r="Z317" i="1"/>
  <c r="Y320" i="1"/>
  <c r="Z325" i="1"/>
  <c r="Z333" i="1"/>
  <c r="Y342" i="1"/>
  <c r="Z378" i="1"/>
  <c r="Z380" i="1" s="1"/>
  <c r="BN389" i="1"/>
  <c r="Y398" i="1"/>
  <c r="Y424" i="1"/>
  <c r="BN464" i="1"/>
  <c r="Z470" i="1"/>
  <c r="Z486" i="1"/>
  <c r="BN512" i="1"/>
  <c r="BN534" i="1"/>
  <c r="BP537" i="1"/>
  <c r="BN546" i="1"/>
  <c r="L563" i="1"/>
  <c r="Z189" i="1"/>
  <c r="F9" i="1"/>
  <c r="Z143" i="1"/>
  <c r="Z145" i="1" s="1"/>
  <c r="Y252" i="1"/>
  <c r="BP338" i="1"/>
  <c r="Z355" i="1"/>
  <c r="Z358" i="1" s="1"/>
  <c r="Z373" i="1"/>
  <c r="Z375" i="1" s="1"/>
  <c r="Z437" i="1"/>
  <c r="BP461" i="1"/>
  <c r="BN467" i="1"/>
  <c r="Z473" i="1"/>
  <c r="Z481" i="1"/>
  <c r="Z489" i="1"/>
  <c r="M563" i="1"/>
  <c r="BN189" i="1"/>
  <c r="BN221" i="1"/>
  <c r="BN238" i="1"/>
  <c r="BN317" i="1"/>
  <c r="BN333" i="1"/>
  <c r="BN378" i="1"/>
  <c r="Y453" i="1"/>
  <c r="BN470" i="1"/>
  <c r="BN486" i="1"/>
  <c r="Y495" i="1"/>
  <c r="BP512" i="1"/>
  <c r="Y522" i="1"/>
  <c r="BP534" i="1"/>
  <c r="Y538" i="1"/>
  <c r="BP546" i="1"/>
  <c r="Y271" i="1"/>
  <c r="BN489" i="1"/>
  <c r="Z339" i="1"/>
  <c r="Y359" i="1"/>
  <c r="BP378" i="1"/>
  <c r="BP486" i="1"/>
  <c r="R563" i="1"/>
  <c r="Y206" i="1"/>
  <c r="Y348" i="1"/>
  <c r="S563" i="1"/>
  <c r="Y506" i="1"/>
  <c r="Z519" i="1"/>
  <c r="Z530" i="1"/>
  <c r="Z531" i="1" s="1"/>
  <c r="Z542" i="1"/>
  <c r="Z543" i="1" s="1"/>
  <c r="Z413" i="1"/>
  <c r="Z438" i="1"/>
  <c r="Y441" i="1"/>
  <c r="Z474" i="1"/>
  <c r="Y477" i="1"/>
  <c r="Z482" i="1"/>
  <c r="Z490" i="1"/>
  <c r="Z498" i="1"/>
  <c r="Y501" i="1"/>
  <c r="BP524" i="1"/>
  <c r="U563" i="1"/>
  <c r="Y191" i="1"/>
  <c r="Y207" i="1"/>
  <c r="BN214" i="1"/>
  <c r="BN222" i="1"/>
  <c r="BN231" i="1"/>
  <c r="BN239" i="1"/>
  <c r="Z250" i="1"/>
  <c r="Z252" i="1" s="1"/>
  <c r="BN256" i="1"/>
  <c r="BN277" i="1"/>
  <c r="BN310" i="1"/>
  <c r="Z351" i="1"/>
  <c r="Z352" i="1" s="1"/>
  <c r="Z369" i="1"/>
  <c r="Z416" i="1"/>
  <c r="V563" i="1"/>
  <c r="BN259" i="1"/>
  <c r="BN268" i="1"/>
  <c r="BN356" i="1"/>
  <c r="BN366" i="1"/>
  <c r="BN474" i="1"/>
  <c r="BN482" i="1"/>
  <c r="BN490" i="1"/>
  <c r="BN498" i="1"/>
  <c r="Y507" i="1"/>
  <c r="Z525" i="1"/>
  <c r="Z526" i="1" s="1"/>
  <c r="Z536" i="1"/>
  <c r="W563" i="1"/>
  <c r="Z198" i="1"/>
  <c r="BN250" i="1"/>
  <c r="BP256" i="1"/>
  <c r="Z286" i="1"/>
  <c r="Z287" i="1" s="1"/>
  <c r="Y299" i="1"/>
  <c r="Z337" i="1"/>
  <c r="Z340" i="1"/>
  <c r="BN351" i="1"/>
  <c r="BP363" i="1"/>
  <c r="BN369" i="1"/>
  <c r="Z388" i="1"/>
  <c r="Z396" i="1"/>
  <c r="Z397" i="1" s="1"/>
  <c r="BN416" i="1"/>
  <c r="Z422" i="1"/>
  <c r="Y456" i="1"/>
  <c r="Z463" i="1"/>
  <c r="Y478" i="1"/>
  <c r="BP530" i="1"/>
  <c r="BP542" i="1"/>
  <c r="BN550" i="1"/>
  <c r="X563" i="1"/>
  <c r="Z168" i="1"/>
  <c r="Z107" i="1"/>
  <c r="Z123" i="1"/>
  <c r="BP374" i="1"/>
  <c r="BN401" i="1"/>
  <c r="BP413" i="1"/>
  <c r="BN419" i="1"/>
  <c r="BN427" i="1"/>
  <c r="BN525" i="1"/>
  <c r="BN536" i="1"/>
  <c r="D563" i="1"/>
  <c r="Z275" i="1"/>
  <c r="Z308" i="1"/>
  <c r="Z316" i="1"/>
  <c r="Z324" i="1"/>
  <c r="Z332" i="1"/>
  <c r="BN337" i="1"/>
  <c r="BN340" i="1"/>
  <c r="BP351" i="1"/>
  <c r="Y380" i="1"/>
  <c r="BN388" i="1"/>
  <c r="BN396" i="1"/>
  <c r="Y405" i="1"/>
  <c r="BN422" i="1"/>
  <c r="Z451" i="1"/>
  <c r="Z452" i="1" s="1"/>
  <c r="BN463" i="1"/>
  <c r="Z469" i="1"/>
  <c r="Z563" i="1"/>
  <c r="BN134" i="1"/>
  <c r="Z153" i="1"/>
  <c r="Z156" i="1" s="1"/>
  <c r="BN165" i="1"/>
  <c r="Y174" i="1"/>
  <c r="Z49" i="1"/>
  <c r="Z55" i="1" s="1"/>
  <c r="Z65" i="1"/>
  <c r="Z81" i="1"/>
  <c r="Z82" i="1" s="1"/>
  <c r="BN168" i="1"/>
  <c r="Z188" i="1"/>
  <c r="Z204" i="1"/>
  <c r="Y223" i="1"/>
  <c r="Z229" i="1"/>
  <c r="BN286" i="1"/>
  <c r="Y55" i="1"/>
  <c r="BN87" i="1"/>
  <c r="BN107" i="1"/>
  <c r="BP134" i="1"/>
  <c r="BP165" i="1"/>
  <c r="BN171" i="1"/>
  <c r="BN193" i="1"/>
  <c r="BN209" i="1"/>
  <c r="Z215" i="1"/>
  <c r="Z232" i="1"/>
  <c r="Z257" i="1"/>
  <c r="Z262" i="1" s="1"/>
  <c r="Z266" i="1"/>
  <c r="Z269" i="1"/>
  <c r="Z302" i="1"/>
  <c r="Z303" i="1" s="1"/>
  <c r="Z311" i="1"/>
  <c r="Z319" i="1"/>
  <c r="Z327" i="1"/>
  <c r="Z364" i="1"/>
  <c r="BP427" i="1"/>
  <c r="Z445" i="1"/>
  <c r="Z447" i="1" s="1"/>
  <c r="BN466" i="1"/>
  <c r="Z472" i="1"/>
  <c r="Z480" i="1"/>
  <c r="Y483" i="1"/>
  <c r="Z488" i="1"/>
  <c r="Z504" i="1"/>
  <c r="Z506" i="1" s="1"/>
  <c r="AA563" i="1"/>
  <c r="Z87" i="1"/>
  <c r="Z98" i="1"/>
  <c r="Y156" i="1"/>
  <c r="Z171" i="1"/>
  <c r="Z193" i="1"/>
  <c r="Y68" i="1"/>
  <c r="Z73" i="1"/>
  <c r="BN198" i="1"/>
  <c r="Z212" i="1"/>
  <c r="Y240" i="1"/>
  <c r="BN98" i="1"/>
  <c r="BN123" i="1"/>
  <c r="BN153" i="1"/>
  <c r="BN65" i="1"/>
  <c r="Y157" i="1"/>
  <c r="BN212" i="1"/>
  <c r="BN229" i="1"/>
  <c r="BN275" i="1"/>
  <c r="BP286" i="1"/>
  <c r="BN308" i="1"/>
  <c r="BN316" i="1"/>
  <c r="BN324" i="1"/>
  <c r="BN332" i="1"/>
  <c r="BP337" i="1"/>
  <c r="BP396" i="1"/>
  <c r="BN451" i="1"/>
  <c r="BN469" i="1"/>
  <c r="Z475" i="1"/>
  <c r="Z491" i="1"/>
  <c r="Z499" i="1"/>
  <c r="Z517" i="1"/>
  <c r="BN480" i="1"/>
  <c r="Y544" i="1"/>
  <c r="Z434" i="1" l="1"/>
  <c r="Z28" i="1"/>
  <c r="Z190" i="1"/>
  <c r="Z77" i="1"/>
  <c r="Z514" i="1"/>
  <c r="Z423" i="1"/>
  <c r="Z124" i="1"/>
  <c r="Z195" i="1"/>
  <c r="Z140" i="1"/>
  <c r="Z218" i="1"/>
  <c r="Z347" i="1"/>
  <c r="Z483" i="1"/>
  <c r="Z538" i="1"/>
  <c r="Z174" i="1"/>
  <c r="Z206" i="1"/>
  <c r="Z135" i="1"/>
  <c r="Z521" i="1"/>
  <c r="Z370" i="1"/>
  <c r="Y557" i="1"/>
  <c r="Z235" i="1"/>
  <c r="Z100" i="1"/>
  <c r="Z313" i="1"/>
  <c r="Z62" i="1"/>
  <c r="Z89" i="1"/>
  <c r="Y553" i="1"/>
  <c r="Y555" i="1"/>
  <c r="Z108" i="1"/>
  <c r="Y554" i="1"/>
  <c r="Z320" i="1"/>
  <c r="Z334" i="1"/>
  <c r="Z495" i="1"/>
  <c r="Z393" i="1"/>
  <c r="Z501" i="1"/>
  <c r="Z270" i="1"/>
  <c r="Z328" i="1"/>
  <c r="X556" i="1"/>
  <c r="Z68" i="1"/>
  <c r="Z441" i="1"/>
  <c r="Z278" i="1"/>
  <c r="Z477" i="1"/>
  <c r="Z341" i="1"/>
  <c r="Z558" i="1" l="1"/>
  <c r="Y556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<sst xmlns="http://schemas.openxmlformats.org/spreadsheetml/2006/main" count="2483" uniqueCount="887">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</sst>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45794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863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Суббота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5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0.41666666666666669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181</v>
      </c>
      <c r="Y37" s="53">
        <f>IFERROR(IF(X37="",0,CEILING((X37/$H37),1)*$H37),"")</f>
        <v>183.60000000000002</v>
      </c>
      <c r="Z37" s="39">
        <f>IFERROR(IF(Y37=0,"",ROUNDUP(Y37/H37,0)*0.01898),"")</f>
        <v>0.32266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188.29027777777776</v>
      </c>
      <c r="BN37" s="75">
        <f>IFERROR(Y37*I37/H37,"0")</f>
        <v>190.995</v>
      </c>
      <c r="BO37" s="75">
        <f>IFERROR(1/J37*(X37/H37),"0")</f>
        <v>0.26186342592592593</v>
      </c>
      <c r="BP37" s="75">
        <f>IFERROR(1/J37*(Y37/H37),"0")</f>
        <v>0.265625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16.75925925925926</v>
      </c>
      <c r="Y41" s="41">
        <f>IFERROR(Y37/H37,"0")+IFERROR(Y38/H38,"0")+IFERROR(Y39/H39,"0")+IFERROR(Y40/H40,"0")</f>
        <v>17</v>
      </c>
      <c r="Z41" s="41">
        <f>IFERROR(IF(Z37="",0,Z37),"0")+IFERROR(IF(Z38="",0,Z38),"0")+IFERROR(IF(Z39="",0,Z39),"0")+IFERROR(IF(Z40="",0,Z40),"0")</f>
        <v>0.32266</v>
      </c>
      <c r="AA41" s="64"/>
      <c r="AB41" s="64"/>
      <c r="AC41" s="64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181</v>
      </c>
      <c r="Y42" s="41">
        <f>IFERROR(SUM(Y37:Y40),"0")</f>
        <v>183.60000000000002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33</v>
      </c>
      <c r="Y50" s="53">
        <f t="shared" si="6"/>
        <v>43.2</v>
      </c>
      <c r="Z50" s="39">
        <f>IFERROR(IF(Y50=0,"",ROUNDUP(Y50/H50,0)*0.01898),"")</f>
        <v>7.5920000000000001E-2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34.329166666666666</v>
      </c>
      <c r="BN50" s="75">
        <f t="shared" si="8"/>
        <v>44.94</v>
      </c>
      <c r="BO50" s="75">
        <f t="shared" si="9"/>
        <v>4.7743055555555552E-2</v>
      </c>
      <c r="BP50" s="75">
        <f t="shared" si="10"/>
        <v>6.25E-2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3.0555555555555554</v>
      </c>
      <c r="Y55" s="41">
        <f>IFERROR(Y49/H49,"0")+IFERROR(Y50/H50,"0")+IFERROR(Y51/H51,"0")+IFERROR(Y52/H52,"0")+IFERROR(Y53/H53,"0")+IFERROR(Y54/H54,"0")</f>
        <v>4</v>
      </c>
      <c r="Z55" s="41">
        <f>IFERROR(IF(Z49="",0,Z49),"0")+IFERROR(IF(Z50="",0,Z50),"0")+IFERROR(IF(Z51="",0,Z51),"0")+IFERROR(IF(Z52="",0,Z52),"0")+IFERROR(IF(Z53="",0,Z53),"0")+IFERROR(IF(Z54="",0,Z54),"0")</f>
        <v>7.5920000000000001E-2</v>
      </c>
      <c r="AA55" s="64"/>
      <c r="AB55" s="64"/>
      <c r="AC55" s="64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33</v>
      </c>
      <c r="Y56" s="41">
        <f>IFERROR(SUM(Y49:Y54),"0")</f>
        <v>43.2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22</v>
      </c>
      <c r="Y88" s="53">
        <f>IFERROR(IF(X88="",0,CEILING((X88/$H88),1)*$H88),"")</f>
        <v>22.5</v>
      </c>
      <c r="Z88" s="39">
        <f>IFERROR(IF(Y88=0,"",ROUNDUP(Y88/H88,0)*0.00902),"")</f>
        <v>4.5100000000000001E-2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23.026666666666667</v>
      </c>
      <c r="BN88" s="75">
        <f>IFERROR(Y88*I88/H88,"0")</f>
        <v>23.549999999999997</v>
      </c>
      <c r="BO88" s="75">
        <f>IFERROR(1/J88*(X88/H88),"0")</f>
        <v>3.7037037037037042E-2</v>
      </c>
      <c r="BP88" s="75">
        <f>IFERROR(1/J88*(Y88/H88),"0")</f>
        <v>3.787878787878788E-2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4.8888888888888893</v>
      </c>
      <c r="Y89" s="41">
        <f>IFERROR(Y86/H86,"0")+IFERROR(Y87/H87,"0")+IFERROR(Y88/H88,"0")</f>
        <v>5</v>
      </c>
      <c r="Z89" s="41">
        <f>IFERROR(IF(Z86="",0,Z86),"0")+IFERROR(IF(Z87="",0,Z87),"0")+IFERROR(IF(Z88="",0,Z88),"0")</f>
        <v>4.5100000000000001E-2</v>
      </c>
      <c r="AA89" s="64"/>
      <c r="AB89" s="64"/>
      <c r="AC89" s="64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22</v>
      </c>
      <c r="Y90" s="41">
        <f>IFERROR(SUM(Y86:Y88),"0")</f>
        <v>22.5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111</v>
      </c>
      <c r="Y96" s="53">
        <f t="shared" si="16"/>
        <v>113.4</v>
      </c>
      <c r="Z96" s="39">
        <f>IFERROR(IF(Y96=0,"",ROUNDUP(Y96/H96,0)*0.00651),"")</f>
        <v>0.27342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121.35999999999999</v>
      </c>
      <c r="BN96" s="75">
        <f t="shared" si="18"/>
        <v>123.98399999999999</v>
      </c>
      <c r="BO96" s="75">
        <f t="shared" si="19"/>
        <v>0.22588522588522589</v>
      </c>
      <c r="BP96" s="75">
        <f t="shared" si="20"/>
        <v>0.23076923076923078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41.111111111111107</v>
      </c>
      <c r="Y100" s="41">
        <f>IFERROR(Y92/H92,"0")+IFERROR(Y93/H93,"0")+IFERROR(Y94/H94,"0")+IFERROR(Y95/H95,"0")+IFERROR(Y96/H96,"0")+IFERROR(Y97/H97,"0")+IFERROR(Y98/H98,"0")+IFERROR(Y99/H99,"0")</f>
        <v>42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0.27342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111</v>
      </c>
      <c r="Y101" s="41">
        <f>IFERROR(SUM(Y92:Y99),"0")</f>
        <v>113.4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55</v>
      </c>
      <c r="Y106" s="53">
        <f>IFERROR(IF(X106="",0,CEILING((X106/$H106),1)*$H106),"")</f>
        <v>58.5</v>
      </c>
      <c r="Z106" s="39">
        <f>IFERROR(IF(Y106=0,"",ROUNDUP(Y106/H106,0)*0.00902),"")</f>
        <v>0.11726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57.56666666666667</v>
      </c>
      <c r="BN106" s="75">
        <f>IFERROR(Y106*I106/H106,"0")</f>
        <v>61.230000000000004</v>
      </c>
      <c r="BO106" s="75">
        <f>IFERROR(1/J106*(X106/H106),"0")</f>
        <v>9.2592592592592587E-2</v>
      </c>
      <c r="BP106" s="75">
        <f>IFERROR(1/J106*(Y106/H106),"0")</f>
        <v>9.8484848484848481E-2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12.222222222222221</v>
      </c>
      <c r="Y108" s="41">
        <f>IFERROR(Y104/H104,"0")+IFERROR(Y105/H105,"0")+IFERROR(Y106/H106,"0")+IFERROR(Y107/H107,"0")</f>
        <v>13</v>
      </c>
      <c r="Z108" s="41">
        <f>IFERROR(IF(Z104="",0,Z104),"0")+IFERROR(IF(Z105="",0,Z105),"0")+IFERROR(IF(Z106="",0,Z106),"0")+IFERROR(IF(Z107="",0,Z107),"0")</f>
        <v>0.11726</v>
      </c>
      <c r="AA108" s="64"/>
      <c r="AB108" s="64"/>
      <c r="AC108" s="64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55</v>
      </c>
      <c r="Y109" s="41">
        <f>IFERROR(SUM(Y104:Y107),"0")</f>
        <v>58.5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22</v>
      </c>
      <c r="Y113" s="53">
        <f>IFERROR(IF(X113="",0,CEILING((X113/$H113),1)*$H113),"")</f>
        <v>24</v>
      </c>
      <c r="Z113" s="39">
        <f>IFERROR(IF(Y113=0,"",ROUNDUP(Y113/H113,0)*0.00651),"")</f>
        <v>6.5100000000000005E-2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23.650000000000002</v>
      </c>
      <c r="BN113" s="75">
        <f>IFERROR(Y113*I113/H113,"0")</f>
        <v>25.8</v>
      </c>
      <c r="BO113" s="75">
        <f>IFERROR(1/J113*(X113/H113),"0")</f>
        <v>5.0366300366300375E-2</v>
      </c>
      <c r="BP113" s="75">
        <f>IFERROR(1/J113*(Y113/H113),"0")</f>
        <v>5.4945054945054951E-2</v>
      </c>
    </row>
    <row r="114" spans="1:68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9.1666666666666679</v>
      </c>
      <c r="Y114" s="41">
        <f>IFERROR(Y111/H111,"0")+IFERROR(Y112/H112,"0")+IFERROR(Y113/H113,"0")</f>
        <v>10</v>
      </c>
      <c r="Z114" s="41">
        <f>IFERROR(IF(Z111="",0,Z111),"0")+IFERROR(IF(Z112="",0,Z112),"0")+IFERROR(IF(Z113="",0,Z113),"0")</f>
        <v>6.5100000000000005E-2</v>
      </c>
      <c r="AA114" s="64"/>
      <c r="AB114" s="64"/>
      <c r="AC114" s="64"/>
    </row>
    <row r="115" spans="1:68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22</v>
      </c>
      <c r="Y115" s="41">
        <f>IFERROR(SUM(Y111:Y113),"0")</f>
        <v>24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405</v>
      </c>
      <c r="Y119" s="53">
        <f t="shared" si="21"/>
        <v>411.6</v>
      </c>
      <c r="Z119" s="39">
        <f>IFERROR(IF(Y119=0,"",ROUNDUP(Y119/H119,0)*0.01898),"")</f>
        <v>0.93002000000000007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429.73392857142858</v>
      </c>
      <c r="BN119" s="75">
        <f t="shared" si="23"/>
        <v>436.73700000000002</v>
      </c>
      <c r="BO119" s="75">
        <f t="shared" si="24"/>
        <v>0.7533482142857143</v>
      </c>
      <c r="BP119" s="75">
        <f t="shared" si="25"/>
        <v>0.765625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675</v>
      </c>
      <c r="Y121" s="53">
        <f t="shared" si="21"/>
        <v>675</v>
      </c>
      <c r="Z121" s="39">
        <f>IFERROR(IF(Y121=0,"",ROUNDUP(Y121/H121,0)*0.00651),"")</f>
        <v>1.6274999999999999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737.99999999999989</v>
      </c>
      <c r="BN121" s="75">
        <f t="shared" si="23"/>
        <v>737.99999999999989</v>
      </c>
      <c r="BO121" s="75">
        <f t="shared" si="24"/>
        <v>1.3736263736263736</v>
      </c>
      <c r="BP121" s="75">
        <f t="shared" si="25"/>
        <v>1.3736263736263736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298.21428571428567</v>
      </c>
      <c r="Y124" s="41">
        <f>IFERROR(Y117/H117,"0")+IFERROR(Y118/H118,"0")+IFERROR(Y119/H119,"0")+IFERROR(Y120/H120,"0")+IFERROR(Y121/H121,"0")+IFERROR(Y122/H122,"0")+IFERROR(Y123/H123,"0")</f>
        <v>299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2.5575200000000002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1080</v>
      </c>
      <c r="Y125" s="41">
        <f>IFERROR(SUM(Y117:Y123),"0")</f>
        <v>1086.5999999999999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7</v>
      </c>
      <c r="Y165" s="53">
        <f t="shared" ref="Y165:Y173" si="26">IFERROR(IF(X165="",0,CEILING((X165/$H165),1)*$H165),"")</f>
        <v>8.4</v>
      </c>
      <c r="Z165" s="39">
        <f>IFERROR(IF(Y165=0,"",ROUNDUP(Y165/H165,0)*0.00902),"")</f>
        <v>1.804E-2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7.4499999999999993</v>
      </c>
      <c r="BN165" s="75">
        <f t="shared" ref="BN165:BN173" si="28">IFERROR(Y165*I165/H165,"0")</f>
        <v>8.94</v>
      </c>
      <c r="BO165" s="75">
        <f t="shared" ref="BO165:BO173" si="29">IFERROR(1/J165*(X165/H165),"0")</f>
        <v>1.2626262626262626E-2</v>
      </c>
      <c r="BP165" s="75">
        <f t="shared" ref="BP165:BP173" si="30">IFERROR(1/J165*(Y165/H165),"0")</f>
        <v>1.5151515151515152E-2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30</v>
      </c>
      <c r="Y167" s="53">
        <f t="shared" si="26"/>
        <v>33.6</v>
      </c>
      <c r="Z167" s="39">
        <f>IFERROR(IF(Y167=0,"",ROUNDUP(Y167/H167,0)*0.00902),"")</f>
        <v>7.2160000000000002E-2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31.5</v>
      </c>
      <c r="BN167" s="75">
        <f t="shared" si="28"/>
        <v>35.28</v>
      </c>
      <c r="BO167" s="75">
        <f t="shared" si="29"/>
        <v>5.4112554112554112E-2</v>
      </c>
      <c r="BP167" s="75">
        <f t="shared" si="30"/>
        <v>6.0606060606060608E-2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26</v>
      </c>
      <c r="Y168" s="53">
        <f t="shared" si="26"/>
        <v>27.3</v>
      </c>
      <c r="Z168" s="39">
        <f>IFERROR(IF(Y168=0,"",ROUNDUP(Y168/H168,0)*0.00502),"")</f>
        <v>6.5259999999999999E-2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27.609523809523807</v>
      </c>
      <c r="BN168" s="75">
        <f t="shared" si="28"/>
        <v>28.99</v>
      </c>
      <c r="BO168" s="75">
        <f t="shared" si="29"/>
        <v>5.2910052910052907E-2</v>
      </c>
      <c r="BP168" s="75">
        <f t="shared" si="30"/>
        <v>5.5555555555555559E-2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21.19047619047619</v>
      </c>
      <c r="Y174" s="41">
        <f>IFERROR(Y165/H165,"0")+IFERROR(Y166/H166,"0")+IFERROR(Y167/H167,"0")+IFERROR(Y168/H168,"0")+IFERROR(Y169/H169,"0")+IFERROR(Y170/H170,"0")+IFERROR(Y171/H171,"0")+IFERROR(Y172/H172,"0")+IFERROR(Y173/H173,"0")</f>
        <v>23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0.15545999999999999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63</v>
      </c>
      <c r="Y175" s="41">
        <f>IFERROR(SUM(Y165:Y173),"0")</f>
        <v>69.3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22</v>
      </c>
      <c r="Y202" s="53">
        <f t="shared" si="31"/>
        <v>23.400000000000002</v>
      </c>
      <c r="Z202" s="39">
        <f>IFERROR(IF(Y202=0,"",ROUNDUP(Y202/H202,0)*0.00502),"")</f>
        <v>6.5259999999999999E-2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23.588888888888889</v>
      </c>
      <c r="BN202" s="75">
        <f t="shared" si="33"/>
        <v>25.090000000000003</v>
      </c>
      <c r="BO202" s="75">
        <f t="shared" si="34"/>
        <v>5.2231718898385564E-2</v>
      </c>
      <c r="BP202" s="75">
        <f t="shared" si="35"/>
        <v>5.5555555555555559E-2</v>
      </c>
    </row>
    <row r="203" spans="1:68" ht="27" hidden="1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12.222222222222221</v>
      </c>
      <c r="Y206" s="41">
        <f>IFERROR(Y198/H198,"0")+IFERROR(Y199/H199,"0")+IFERROR(Y200/H200,"0")+IFERROR(Y201/H201,"0")+IFERROR(Y202/H202,"0")+IFERROR(Y203/H203,"0")+IFERROR(Y204/H204,"0")+IFERROR(Y205/H205,"0")</f>
        <v>13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6.5259999999999999E-2</v>
      </c>
      <c r="AA206" s="64"/>
      <c r="AB206" s="64"/>
      <c r="AC206" s="64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22</v>
      </c>
      <c r="Y207" s="41">
        <f>IFERROR(SUM(Y198:Y205),"0")</f>
        <v>23.400000000000002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117</v>
      </c>
      <c r="Y211" s="53">
        <f t="shared" si="36"/>
        <v>121.79999999999998</v>
      </c>
      <c r="Z211" s="39">
        <f>IFERROR(IF(Y211=0,"",ROUNDUP(Y211/H211,0)*0.01898),"")</f>
        <v>0.26572000000000001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123.97965517241379</v>
      </c>
      <c r="BN211" s="75">
        <f t="shared" si="38"/>
        <v>129.06599999999997</v>
      </c>
      <c r="BO211" s="75">
        <f t="shared" si="39"/>
        <v>0.2101293103448276</v>
      </c>
      <c r="BP211" s="75">
        <f t="shared" si="40"/>
        <v>0.21875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29</v>
      </c>
      <c r="Y212" s="53">
        <f t="shared" si="36"/>
        <v>31.2</v>
      </c>
      <c r="Z212" s="39">
        <f t="shared" ref="Z212:Z217" si="41">IFERROR(IF(Y212=0,"",ROUNDUP(Y212/H212,0)*0.00651),"")</f>
        <v>8.4629999999999997E-2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32.262499999999996</v>
      </c>
      <c r="BN212" s="75">
        <f t="shared" si="38"/>
        <v>34.71</v>
      </c>
      <c r="BO212" s="75">
        <f t="shared" si="39"/>
        <v>6.6391941391941406E-2</v>
      </c>
      <c r="BP212" s="75">
        <f t="shared" si="40"/>
        <v>7.1428571428571438E-2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36</v>
      </c>
      <c r="Y214" s="53">
        <f t="shared" si="36"/>
        <v>36</v>
      </c>
      <c r="Z214" s="39">
        <f t="shared" si="41"/>
        <v>9.7650000000000001E-2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39.780000000000008</v>
      </c>
      <c r="BN214" s="75">
        <f t="shared" si="38"/>
        <v>39.780000000000008</v>
      </c>
      <c r="BO214" s="75">
        <f t="shared" si="39"/>
        <v>8.241758241758243E-2</v>
      </c>
      <c r="BP214" s="75">
        <f t="shared" si="40"/>
        <v>8.241758241758243E-2</v>
      </c>
    </row>
    <row r="215" spans="1:68" ht="27" hidden="1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129</v>
      </c>
      <c r="Y216" s="53">
        <f t="shared" si="36"/>
        <v>129.6</v>
      </c>
      <c r="Z216" s="39">
        <f t="shared" si="41"/>
        <v>0.35154000000000002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142.54500000000002</v>
      </c>
      <c r="BN216" s="75">
        <f t="shared" si="38"/>
        <v>143.20800000000003</v>
      </c>
      <c r="BO216" s="75">
        <f t="shared" si="39"/>
        <v>0.29532967032967034</v>
      </c>
      <c r="BP216" s="75">
        <f t="shared" si="40"/>
        <v>0.2967032967032967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64</v>
      </c>
      <c r="Y217" s="53">
        <f t="shared" si="36"/>
        <v>64.8</v>
      </c>
      <c r="Z217" s="39">
        <f t="shared" si="41"/>
        <v>0.17577000000000001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70.88</v>
      </c>
      <c r="BN217" s="75">
        <f t="shared" si="38"/>
        <v>71.765999999999991</v>
      </c>
      <c r="BO217" s="75">
        <f t="shared" si="39"/>
        <v>0.14652014652014653</v>
      </c>
      <c r="BP217" s="75">
        <f t="shared" si="40"/>
        <v>0.14835164835164835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120.94827586206897</v>
      </c>
      <c r="Y218" s="41">
        <f>IFERROR(Y209/H209,"0")+IFERROR(Y210/H210,"0")+IFERROR(Y211/H211,"0")+IFERROR(Y212/H212,"0")+IFERROR(Y213/H213,"0")+IFERROR(Y214/H214,"0")+IFERROR(Y215/H215,"0")+IFERROR(Y216/H216,"0")+IFERROR(Y217/H217,"0")</f>
        <v>123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0.97531000000000001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375</v>
      </c>
      <c r="Y219" s="41">
        <f>IFERROR(SUM(Y209:Y217),"0")</f>
        <v>383.4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hidden="1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8</v>
      </c>
      <c r="Y275" s="53">
        <f>IFERROR(IF(X275="",0,CEILING((X275/$H275),1)*$H275),"")</f>
        <v>9.6</v>
      </c>
      <c r="Z275" s="39">
        <f>IFERROR(IF(Y275=0,"",ROUNDUP(Y275/H275,0)*0.00651),"")</f>
        <v>2.6040000000000001E-2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8.8400000000000016</v>
      </c>
      <c r="BN275" s="75">
        <f>IFERROR(Y275*I275/H275,"0")</f>
        <v>10.608000000000001</v>
      </c>
      <c r="BO275" s="75">
        <f>IFERROR(1/J275*(X275/H275),"0")</f>
        <v>1.8315018315018316E-2</v>
      </c>
      <c r="BP275" s="75">
        <f>IFERROR(1/J275*(Y275/H275),"0")</f>
        <v>2.197802197802198E-2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21</v>
      </c>
      <c r="Y276" s="53">
        <f>IFERROR(IF(X276="",0,CEILING((X276/$H276),1)*$H276),"")</f>
        <v>21.599999999999998</v>
      </c>
      <c r="Z276" s="39">
        <f>IFERROR(IF(Y276=0,"",ROUNDUP(Y276/H276,0)*0.00651),"")</f>
        <v>5.8590000000000003E-2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22.574999999999999</v>
      </c>
      <c r="BN276" s="75">
        <f>IFERROR(Y276*I276/H276,"0")</f>
        <v>23.22</v>
      </c>
      <c r="BO276" s="75">
        <f>IFERROR(1/J276*(X276/H276),"0")</f>
        <v>4.807692307692308E-2</v>
      </c>
      <c r="BP276" s="75">
        <f>IFERROR(1/J276*(Y276/H276),"0")</f>
        <v>4.9450549450549455E-2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12.083333333333334</v>
      </c>
      <c r="Y278" s="41">
        <f>IFERROR(Y274/H274,"0")+IFERROR(Y275/H275,"0")+IFERROR(Y276/H276,"0")+IFERROR(Y277/H277,"0")</f>
        <v>13</v>
      </c>
      <c r="Z278" s="41">
        <f>IFERROR(IF(Z274="",0,Z274),"0")+IFERROR(IF(Z275="",0,Z275),"0")+IFERROR(IF(Z276="",0,Z276),"0")+IFERROR(IF(Z277="",0,Z277),"0")</f>
        <v>8.4630000000000011E-2</v>
      </c>
      <c r="AA278" s="64"/>
      <c r="AB278" s="64"/>
      <c r="AC278" s="64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29</v>
      </c>
      <c r="Y279" s="41">
        <f>IFERROR(SUM(Y274:Y277),"0")</f>
        <v>31.199999999999996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5</v>
      </c>
      <c r="Y309" s="53">
        <f t="shared" si="52"/>
        <v>10.8</v>
      </c>
      <c r="Z309" s="39">
        <f>IFERROR(IF(Y309=0,"",ROUNDUP(Y309/H309,0)*0.01898),"")</f>
        <v>1.898E-2</v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5.2013888888888884</v>
      </c>
      <c r="BN309" s="75">
        <f t="shared" si="54"/>
        <v>11.234999999999999</v>
      </c>
      <c r="BO309" s="75">
        <f t="shared" si="55"/>
        <v>7.2337962962962955E-3</v>
      </c>
      <c r="BP309" s="75">
        <f t="shared" si="56"/>
        <v>1.5625E-2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0.46296296296296291</v>
      </c>
      <c r="Y313" s="41">
        <f>IFERROR(Y307/H307,"0")+IFERROR(Y308/H308,"0")+IFERROR(Y309/H309,"0")+IFERROR(Y310/H310,"0")+IFERROR(Y311/H311,"0")+IFERROR(Y312/H312,"0")</f>
        <v>1</v>
      </c>
      <c r="Z313" s="41">
        <f>IFERROR(IF(Z307="",0,Z307),"0")+IFERROR(IF(Z308="",0,Z308),"0")+IFERROR(IF(Z309="",0,Z309),"0")+IFERROR(IF(Z310="",0,Z310),"0")+IFERROR(IF(Z311="",0,Z311),"0")+IFERROR(IF(Z312="",0,Z312),"0")</f>
        <v>1.898E-2</v>
      </c>
      <c r="AA313" s="64"/>
      <c r="AB313" s="64"/>
      <c r="AC313" s="64"/>
    </row>
    <row r="314" spans="1:68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5</v>
      </c>
      <c r="Y314" s="41">
        <f>IFERROR(SUM(Y307:Y312),"0")</f>
        <v>10.8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hidden="1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hidden="1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9</v>
      </c>
      <c r="Y339" s="53">
        <f>IFERROR(IF(X339="",0,CEILING((X339/$H339),1)*$H339),"")</f>
        <v>10.199999999999999</v>
      </c>
      <c r="Z339" s="39">
        <f>IFERROR(IF(Y339=0,"",ROUNDUP(Y339/H339,0)*0.00651),"")</f>
        <v>2.6040000000000001E-2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10.429411764705883</v>
      </c>
      <c r="BN339" s="75">
        <f>IFERROR(Y339*I339/H339,"0")</f>
        <v>11.82</v>
      </c>
      <c r="BO339" s="75">
        <f>IFERROR(1/J339*(X339/H339),"0")</f>
        <v>1.9392372333548808E-2</v>
      </c>
      <c r="BP339" s="75">
        <f>IFERROR(1/J339*(Y339/H339),"0")</f>
        <v>2.197802197802198E-2</v>
      </c>
    </row>
    <row r="340" spans="1:68" ht="27" hidden="1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3.5294117647058827</v>
      </c>
      <c r="Y341" s="41">
        <f>IFERROR(Y337/H337,"0")+IFERROR(Y338/H338,"0")+IFERROR(Y339/H339,"0")+IFERROR(Y340/H340,"0")</f>
        <v>4</v>
      </c>
      <c r="Z341" s="41">
        <f>IFERROR(IF(Z337="",0,Z337),"0")+IFERROR(IF(Z338="",0,Z338),"0")+IFERROR(IF(Z339="",0,Z339),"0")+IFERROR(IF(Z340="",0,Z340),"0")</f>
        <v>2.6040000000000001E-2</v>
      </c>
      <c r="AA341" s="64"/>
      <c r="AB341" s="64"/>
      <c r="AC341" s="64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9</v>
      </c>
      <c r="Y342" s="41">
        <f>IFERROR(SUM(Y337:Y340),"0")</f>
        <v>10.199999999999999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hidden="1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hidden="1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hidden="1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hidden="1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idden="1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0</v>
      </c>
      <c r="Y370" s="41">
        <f>IFERROR(Y363/H363,"0")+IFERROR(Y364/H364,"0")+IFERROR(Y365/H365,"0")+IFERROR(Y366/H366,"0")+IFERROR(Y367/H367,"0")+IFERROR(Y368/H368,"0")+IFERROR(Y369/H369,"0")</f>
        <v>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hidden="1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0</v>
      </c>
      <c r="Y371" s="41">
        <f>IFERROR(SUM(Y363:Y369),"0")</f>
        <v>0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hidden="1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idden="1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hidden="1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hidden="1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1267</v>
      </c>
      <c r="Y400" s="53">
        <f>IFERROR(IF(X400="",0,CEILING((X400/$H400),1)*$H400),"")</f>
        <v>1269</v>
      </c>
      <c r="Z400" s="39">
        <f>IFERROR(IF(Y400=0,"",ROUNDUP(Y400/H400,0)*0.01898),"")</f>
        <v>2.67618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1340.0636666666667</v>
      </c>
      <c r="BN400" s="75">
        <f>IFERROR(Y400*I400/H400,"0")</f>
        <v>1342.1790000000001</v>
      </c>
      <c r="BO400" s="75">
        <f>IFERROR(1/J400*(X400/H400),"0")</f>
        <v>2.1996527777777777</v>
      </c>
      <c r="BP400" s="75">
        <f>IFERROR(1/J400*(Y400/H400),"0")</f>
        <v>2.203125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140.77777777777777</v>
      </c>
      <c r="Y404" s="41">
        <f>IFERROR(Y400/H400,"0")+IFERROR(Y401/H401,"0")+IFERROR(Y402/H402,"0")+IFERROR(Y403/H403,"0")</f>
        <v>141</v>
      </c>
      <c r="Z404" s="41">
        <f>IFERROR(IF(Z400="",0,Z400),"0")+IFERROR(IF(Z401="",0,Z401),"0")+IFERROR(IF(Z402="",0,Z402),"0")+IFERROR(IF(Z403="",0,Z403),"0")</f>
        <v>2.67618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1267</v>
      </c>
      <c r="Y405" s="41">
        <f>IFERROR(SUM(Y400:Y403),"0")</f>
        <v>1269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4</v>
      </c>
      <c r="Y413" s="53">
        <f t="shared" ref="Y413:Y422" si="62">IFERROR(IF(X413="",0,CEILING((X413/$H413),1)*$H413),"")</f>
        <v>5.4</v>
      </c>
      <c r="Z413" s="39">
        <f>IFERROR(IF(Y413=0,"",ROUNDUP(Y413/H413,0)*0.00902),"")</f>
        <v>9.0200000000000002E-3</v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4.1555555555555559</v>
      </c>
      <c r="BN413" s="75">
        <f t="shared" ref="BN413:BN422" si="64">IFERROR(Y413*I413/H413,"0")</f>
        <v>5.61</v>
      </c>
      <c r="BO413" s="75">
        <f t="shared" ref="BO413:BO422" si="65">IFERROR(1/J413*(X413/H413),"0")</f>
        <v>5.6116722783389446E-3</v>
      </c>
      <c r="BP413" s="75">
        <f t="shared" ref="BP413:BP422" si="66">IFERROR(1/J413*(Y413/H413),"0")</f>
        <v>7.575757575757576E-3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23</v>
      </c>
      <c r="Y421" s="53">
        <f t="shared" si="62"/>
        <v>23.1</v>
      </c>
      <c r="Z421" s="39">
        <f t="shared" si="67"/>
        <v>5.5220000000000005E-2</v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24.423809523809524</v>
      </c>
      <c r="BN421" s="75">
        <f t="shared" si="64"/>
        <v>24.53</v>
      </c>
      <c r="BO421" s="75">
        <f t="shared" si="65"/>
        <v>4.680504680504681E-2</v>
      </c>
      <c r="BP421" s="75">
        <f t="shared" si="66"/>
        <v>4.7008547008547015E-2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11.693121693121693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12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6.4240000000000005E-2</v>
      </c>
      <c r="AA423" s="64"/>
      <c r="AB423" s="64"/>
      <c r="AC423" s="64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27</v>
      </c>
      <c r="Y424" s="41">
        <f>IFERROR(SUM(Y413:Y422),"0")</f>
        <v>28.5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hidden="1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402</v>
      </c>
      <c r="Y465" s="53">
        <f t="shared" si="68"/>
        <v>406.56</v>
      </c>
      <c r="Z465" s="39">
        <f t="shared" si="69"/>
        <v>0.92091999999999996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429.40909090909082</v>
      </c>
      <c r="BN465" s="75">
        <f t="shared" si="71"/>
        <v>434.28</v>
      </c>
      <c r="BO465" s="75">
        <f t="shared" si="72"/>
        <v>0.73208041958041947</v>
      </c>
      <c r="BP465" s="75">
        <f t="shared" si="73"/>
        <v>0.74038461538461542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4</v>
      </c>
      <c r="Y468" s="53">
        <f t="shared" si="68"/>
        <v>7.2</v>
      </c>
      <c r="Z468" s="39">
        <f>IFERROR(IF(Y468=0,"",ROUNDUP(Y468/H468,0)*0.00902),"")</f>
        <v>1.804E-2</v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4.2333333333333334</v>
      </c>
      <c r="BN468" s="75">
        <f t="shared" si="71"/>
        <v>7.62</v>
      </c>
      <c r="BO468" s="75">
        <f t="shared" si="72"/>
        <v>8.4175084175084174E-3</v>
      </c>
      <c r="BP468" s="75">
        <f t="shared" si="73"/>
        <v>1.5151515151515152E-2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77.24747474747474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79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0.93896000000000002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406</v>
      </c>
      <c r="Y478" s="41">
        <f>IFERROR(SUM(Y461:Y476),"0")</f>
        <v>413.76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251</v>
      </c>
      <c r="Y480" s="53">
        <f>IFERROR(IF(X480="",0,CEILING((X480/$H480),1)*$H480),"")</f>
        <v>253.44</v>
      </c>
      <c r="Z480" s="39">
        <f>IFERROR(IF(Y480=0,"",ROUNDUP(Y480/H480,0)*0.01196),"")</f>
        <v>0.57408000000000003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268.11363636363632</v>
      </c>
      <c r="BN480" s="75">
        <f>IFERROR(Y480*I480/H480,"0")</f>
        <v>270.71999999999997</v>
      </c>
      <c r="BO480" s="75">
        <f>IFERROR(1/J480*(X480/H480),"0")</f>
        <v>0.45709498834498841</v>
      </c>
      <c r="BP480" s="75">
        <f>IFERROR(1/J480*(Y480/H480),"0")</f>
        <v>0.46153846153846156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94</v>
      </c>
      <c r="Y482" s="53">
        <f>IFERROR(IF(X482="",0,CEILING((X482/$H482),1)*$H482),"")</f>
        <v>96</v>
      </c>
      <c r="Z482" s="39">
        <f>IFERROR(IF(Y482=0,"",ROUNDUP(Y482/H482,0)*0.00902),"")</f>
        <v>0.1804</v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135.71250000000001</v>
      </c>
      <c r="BN482" s="75">
        <f>IFERROR(Y482*I482/H482,"0")</f>
        <v>138.6</v>
      </c>
      <c r="BO482" s="75">
        <f>IFERROR(1/J482*(X482/H482),"0")</f>
        <v>0.14835858585858588</v>
      </c>
      <c r="BP482" s="75">
        <f>IFERROR(1/J482*(Y482/H482),"0")</f>
        <v>0.15151515151515152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67.121212121212125</v>
      </c>
      <c r="Y483" s="41">
        <f>IFERROR(Y480/H480,"0")+IFERROR(Y481/H481,"0")+IFERROR(Y482/H482,"0")</f>
        <v>68</v>
      </c>
      <c r="Z483" s="41">
        <f>IFERROR(IF(Z480="",0,Z480),"0")+IFERROR(IF(Z481="",0,Z481),"0")+IFERROR(IF(Z482="",0,Z482),"0")</f>
        <v>0.75448000000000004</v>
      </c>
      <c r="AA483" s="64"/>
      <c r="AB483" s="64"/>
      <c r="AC483" s="64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345</v>
      </c>
      <c r="Y484" s="41">
        <f>IFERROR(SUM(Y480:Y482),"0")</f>
        <v>349.44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hidden="1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130</v>
      </c>
      <c r="Y487" s="53">
        <f t="shared" si="74"/>
        <v>132</v>
      </c>
      <c r="Z487" s="39">
        <f>IFERROR(IF(Y487=0,"",ROUNDUP(Y487/H487,0)*0.01196),"")</f>
        <v>0.29899999999999999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138.86363636363635</v>
      </c>
      <c r="BN487" s="75">
        <f t="shared" si="76"/>
        <v>140.99999999999997</v>
      </c>
      <c r="BO487" s="75">
        <f t="shared" si="77"/>
        <v>0.23674242424242425</v>
      </c>
      <c r="BP487" s="75">
        <f t="shared" si="78"/>
        <v>0.24038461538461539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20</v>
      </c>
      <c r="Y488" s="53">
        <f t="shared" si="74"/>
        <v>21.12</v>
      </c>
      <c r="Z488" s="39">
        <f>IFERROR(IF(Y488=0,"",ROUNDUP(Y488/H488,0)*0.01196),"")</f>
        <v>4.7840000000000001E-2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21.363636363636363</v>
      </c>
      <c r="BN488" s="75">
        <f t="shared" si="76"/>
        <v>22.56</v>
      </c>
      <c r="BO488" s="75">
        <f t="shared" si="77"/>
        <v>3.6421911421911424E-2</v>
      </c>
      <c r="BP488" s="75">
        <f t="shared" si="78"/>
        <v>3.8461538461538464E-2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28.40909090909091</v>
      </c>
      <c r="Y495" s="41">
        <f>IFERROR(Y486/H486,"0")+IFERROR(Y487/H487,"0")+IFERROR(Y488/H488,"0")+IFERROR(Y489/H489,"0")+IFERROR(Y490/H490,"0")+IFERROR(Y491/H491,"0")+IFERROR(Y492/H492,"0")+IFERROR(Y493/H493,"0")+IFERROR(Y494/H494,"0")</f>
        <v>29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0.34683999999999998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150</v>
      </c>
      <c r="Y496" s="41">
        <f>IFERROR(SUM(Y486:Y494),"0")</f>
        <v>153.12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4202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4273.9199999999992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4528.9369399529915</v>
      </c>
      <c r="Y554" s="41">
        <f>IFERROR(SUM(BN22:BN550),"0")</f>
        <v>4606.0480000000016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8</v>
      </c>
      <c r="Y555" s="42">
        <f>ROUNDUP(SUM(BP22:BP550),0)</f>
        <v>8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4728.9369399529915</v>
      </c>
      <c r="Y556" s="41">
        <f>GrossWeightTotalR+PalletQtyTotalR*25</f>
        <v>4806.0480000000016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881.10334900243606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896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9.5633599999999994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183.60000000000002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43.2</v>
      </c>
      <c r="E563" s="50">
        <f>IFERROR(Y86*1,"0")+IFERROR(Y87*1,"0")+IFERROR(Y88*1,"0")+IFERROR(Y92*1,"0")+IFERROR(Y93*1,"0")+IFERROR(Y94*1,"0")+IFERROR(Y95*1,"0")+IFERROR(Y96*1,"0")+IFERROR(Y97*1,"0")+IFERROR(Y98*1,"0")+IFERROR(Y99*1,"0")</f>
        <v>135.9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1169.0999999999999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69.3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406.8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31.199999999999996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21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1269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28.5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916.32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 080,00"/>
        <filter val="1 267,00"/>
        <filter val="11,69"/>
        <filter val="111,00"/>
        <filter val="117,00"/>
        <filter val="12,08"/>
        <filter val="12,22"/>
        <filter val="120,95"/>
        <filter val="129,00"/>
        <filter val="130,00"/>
        <filter val="140,78"/>
        <filter val="150,00"/>
        <filter val="16,76"/>
        <filter val="181,00"/>
        <filter val="20,00"/>
        <filter val="21,00"/>
        <filter val="21,19"/>
        <filter val="22,00"/>
        <filter val="23,00"/>
        <filter val="251,00"/>
        <filter val="26,00"/>
        <filter val="27,00"/>
        <filter val="28,41"/>
        <filter val="29,00"/>
        <filter val="298,21"/>
        <filter val="3,06"/>
        <filter val="3,53"/>
        <filter val="30,00"/>
        <filter val="33,00"/>
        <filter val="345,00"/>
        <filter val="36,00"/>
        <filter val="375,00"/>
        <filter val="4 202,00"/>
        <filter val="4 528,94"/>
        <filter val="4 728,94"/>
        <filter val="4,00"/>
        <filter val="4,89"/>
        <filter val="402,00"/>
        <filter val="405,00"/>
        <filter val="406,00"/>
        <filter val="41,11"/>
        <filter val="5,00"/>
        <filter val="55,00"/>
        <filter val="63,00"/>
        <filter val="64,00"/>
        <filter val="67,12"/>
        <filter val="675,00"/>
        <filter val="7,00"/>
        <filter val="77,25"/>
        <filter val="8"/>
        <filter val="8,00"/>
        <filter val="881,10"/>
        <filter val="9,00"/>
        <filter val="9,17"/>
        <filter val="94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2025-05-15T10:35:12Z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