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ЗПФ НОВОРОССИЙСК и СОЧИ\"/>
    </mc:Choice>
  </mc:AlternateContent>
  <xr:revisionPtr revIDLastSave="0" documentId="13_ncr:1_{A0C9BF57-2E9B-4944-A383-5D6446A4BB11}" xr6:coauthVersionLast="47" xr6:coauthVersionMax="47" xr10:uidLastSave="{00000000-0000-0000-0000-000000000000}"/>
  <bookViews>
    <workbookView xWindow="-120" yWindow="-120" windowWidth="29040" windowHeight="15840" xr2:uid="{B7D335E0-97B4-4DA8-A38A-CFBFB7A64C22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TDSheet!$A$7:$M$77</definedName>
  </definedNames>
  <calcPr calcId="191029"/>
</workbook>
</file>

<file path=xl/calcChain.xml><?xml version="1.0" encoding="utf-8"?>
<calcChain xmlns="http://schemas.openxmlformats.org/spreadsheetml/2006/main">
  <c r="J73" i="1" l="1"/>
  <c r="J72" i="1"/>
  <c r="J71" i="1"/>
  <c r="J66" i="1"/>
  <c r="J62" i="1"/>
  <c r="J61" i="1"/>
  <c r="J59" i="1"/>
  <c r="J57" i="1"/>
  <c r="J56" i="1"/>
  <c r="J55" i="1"/>
  <c r="J54" i="1"/>
  <c r="J53" i="1"/>
  <c r="J52" i="1"/>
  <c r="J51" i="1"/>
  <c r="J50" i="1"/>
  <c r="J49" i="1"/>
  <c r="J48" i="1"/>
  <c r="J47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0" i="1"/>
  <c r="J29" i="1"/>
  <c r="J28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I76" i="1" l="1"/>
  <c r="I75" i="1"/>
  <c r="I74" i="1"/>
  <c r="I68" i="1"/>
  <c r="I66" i="1"/>
  <c r="I61" i="1"/>
  <c r="I57" i="1"/>
  <c r="I38" i="1"/>
  <c r="I37" i="1"/>
  <c r="I32" i="1"/>
  <c r="I31" i="1"/>
  <c r="I30" i="1"/>
  <c r="I29" i="1"/>
  <c r="I22" i="1"/>
  <c r="I17" i="1"/>
  <c r="I16" i="1"/>
  <c r="I15" i="1"/>
  <c r="I10" i="1"/>
  <c r="F77" i="1"/>
  <c r="G76" i="1" l="1"/>
  <c r="G75" i="1"/>
  <c r="G74" i="1"/>
  <c r="G68" i="1"/>
  <c r="G66" i="1"/>
  <c r="G61" i="1"/>
  <c r="G57" i="1"/>
  <c r="G38" i="1"/>
  <c r="G37" i="1"/>
  <c r="G32" i="1"/>
  <c r="G31" i="1"/>
  <c r="G30" i="1"/>
  <c r="G29" i="1"/>
  <c r="G22" i="1"/>
  <c r="G17" i="1"/>
  <c r="G16" i="1"/>
  <c r="G15" i="1"/>
  <c r="G10" i="1"/>
  <c r="D77" i="1"/>
  <c r="G77" i="1" l="1"/>
  <c r="F80" i="1" s="1"/>
</calcChain>
</file>

<file path=xl/sharedStrings.xml><?xml version="1.0" encoding="utf-8"?>
<sst xmlns="http://schemas.openxmlformats.org/spreadsheetml/2006/main" count="81" uniqueCount="80">
  <si>
    <t>Параметры:</t>
  </si>
  <si>
    <t>Отбор:</t>
  </si>
  <si>
    <t>Номенклатура</t>
  </si>
  <si>
    <t>Итого</t>
  </si>
  <si>
    <t>по заказам</t>
  </si>
  <si>
    <t>Заказано вес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</si>
  <si>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</si>
  <si>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</si>
  <si>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</si>
  <si>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</si>
  <si>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</si>
  <si>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</si>
  <si>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</si>
  <si>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</si>
  <si>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</si>
  <si>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 xml:space="preserve">Готовые чебуреки со свининой и говядиной Гор.шт.0,36 кг зам.  ПОКОМ 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</si>
  <si>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</si>
  <si>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</si>
  <si>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</si>
  <si>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</si>
  <si>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</si>
  <si>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</si>
  <si>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</si>
  <si>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</si>
  <si>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</si>
  <si>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</si>
  <si>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</si>
  <si>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</si>
  <si>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</si>
  <si>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</si>
  <si>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</si>
  <si>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</si>
  <si>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</si>
  <si>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</si>
  <si>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</si>
  <si>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</si>
  <si>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</si>
  <si>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</si>
  <si>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</si>
  <si>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</si>
  <si>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</si>
  <si>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</si>
  <si>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</si>
  <si>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</si>
  <si>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</si>
  <si>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</si>
  <si>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</si>
  <si>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</si>
  <si>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</si>
  <si>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</si>
  <si>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</si>
  <si>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</si>
  <si>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</si>
  <si>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</si>
  <si>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</si>
  <si>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</si>
  <si>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</si>
  <si>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</si>
  <si>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</si>
  <si>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</si>
  <si>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</si>
  <si>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</si>
  <si>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</si>
  <si>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</si>
  <si>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</si>
  <si>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</si>
  <si>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</si>
  <si>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</si>
  <si>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Жар Ладушки Яблоко вес</t>
  </si>
  <si>
    <t>Жар Ладушки Мясо</t>
  </si>
  <si>
    <t>Жар Болы Куриные</t>
  </si>
  <si>
    <t>ЗАКАЗ НОВОРОССИЙСК ВЕСЬ В КГ!</t>
  </si>
  <si>
    <t>Бульмени Хрустящие с мясом 0,22 Горячая штучка</t>
  </si>
  <si>
    <t>Чебупай Сочное Яблоко 0,2</t>
  </si>
  <si>
    <t>Чебуречище ТМ Горячая штучка 0,14</t>
  </si>
  <si>
    <t>ЗАКАЗ СОЧИ ШТ в ШТ.КГ в КГ</t>
  </si>
  <si>
    <t xml:space="preserve">ЗАКАЗ  СОЧИ В КГ </t>
  </si>
  <si>
    <t>ИТОГО</t>
  </si>
  <si>
    <t>Сочи</t>
  </si>
  <si>
    <t>Новороссийск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</si>
</sst>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5" x14ac:knownFonts="1">
    <font>
      <sz val="8"/>
      <name val="Arial"/>
      <family val="2"/>
    </font>
    <font>
      <sz val="10"/>
      <name val="Arial"/>
    </font>
    <font>
      <b/>
      <sz val="8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horizontal="right" vertical="top"/>
    </xf>
    <xf numFmtId="165" fontId="1" fillId="2" borderId="4" xfId="0" applyNumberFormat="1" applyFont="1" applyFill="1" applyBorder="1" applyAlignment="1">
      <alignment horizontal="righ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" fontId="0" fillId="0" borderId="0" xfId="0" applyNumberFormat="1"/>
    <xf numFmtId="0" fontId="4" fillId="2" borderId="0" xfId="0" applyFont="1" applyFill="1" applyAlignment="1">
      <alignment vertical="top" wrapText="1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ather\Work\2025_05\&#1056;&#1040;&#1041;&#1054;&#1063;&#1048;&#1049;%20&#1057;&#1058;&#1054;&#1051;\14,05,25%20&#1055;&#1054;&#1050;&#1054;&#1052;%20&#1047;&#1055;&#1060;%20&#1053;&#1054;&#1042;&#1054;&#1056;&#1054;&#1057;&#1057;&#1048;&#1049;&#1057;&#1050;%20&#1080;%20&#1057;&#1054;&#1063;&#1048;\&#1076;&#1074;%2008,04,25%20&#1089;&#1095;&#1088;&#1089;&#1095;%20&#1087;&#1086;&#1082;%20&#1079;&#1087;&#1092;.xlsx" TargetMode="External"/><Relationship Id="rId1" Type="http://schemas.openxmlformats.org/officeDocument/2006/relationships/externalLinkPath" Target="&#1076;&#1074;%2008,04,25%20&#1089;&#1095;&#1088;&#1089;&#1095;%20&#1087;&#1086;&#1082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ather\Work\2025_05\&#1056;&#1040;&#1041;&#1054;&#1063;&#1048;&#1049;%20&#1057;&#1058;&#1054;&#1051;\14,05,25%20&#1055;&#1054;&#1050;&#1054;&#1052;%20&#1047;&#1055;&#1060;%20&#1053;&#1054;&#1042;&#1054;&#1056;&#1054;&#1057;&#1057;&#1048;&#1049;&#1057;&#1050;%20&#1080;%20&#1057;&#1054;&#1063;&#1048;\&#1076;&#1074;%2021,04,25%20&#1085;&#1088;&#1088;&#1089;&#1095;%20&#1087;&#1086;&#1082;%20&#1079;&#1087;&#1092;.xlsx" TargetMode="External"/><Relationship Id="rId1" Type="http://schemas.openxmlformats.org/officeDocument/2006/relationships/externalLinkPath" Target="&#1076;&#1074;%2021,04,25%20&#1085;&#1088;&#1088;&#1089;&#1095;%20&#1087;&#1086;&#1082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3">
          <cell r="A3" t="str">
            <v>Номенклатура</v>
          </cell>
        </row>
        <row r="6">
          <cell r="A6" t="str">
            <v>БОНУС_Готовые чебупели с ветчиной и сыром Горячая штучка 0,3кг зам  ПОКОМ</v>
          </cell>
        </row>
        <row r="7">
          <cell r="A7" t="str">
            <v>БОНУС_Готовые чебупели сочные с мясом ТМ Горячая штучка  0,3кг зам    ПОКОМ</v>
          </cell>
        </row>
        <row r="8">
          <cell r="A8" t="str">
            <v>БОНУС_Пельмени Бульмени с говядиной и свининой ТМ Горячая штучка. флоу-пак сфера 0,7 кг ПОКОМ</v>
          </cell>
        </row>
        <row r="9">
          <cell r="A9" t="str">
            <v>БОНУС_Пельмени Медвежьи ушки с фермерскими сливками 0,4 кг. ТМ Стародворье ПОКОМ</v>
          </cell>
        </row>
        <row r="10">
          <cell r="A10" t="str">
            <v>БОНУС_Хот-догстер ТМ Горячая штучка ТС Хот-Догстер флоу-пак 0,09 кг. ПОКОМ</v>
          </cell>
        </row>
        <row r="11">
          <cell r="A11" t="str">
            <v>Готовые бельмеши сочные с мясом ТМ Горячая штучка 0,3кг зам  ПОКОМ</v>
          </cell>
        </row>
        <row r="12">
          <cell r="A12" t="str">
            <v>Готовые чебупели острые с мясом Горячая штучка 0,3 кг зам  ПОКОМ</v>
          </cell>
        </row>
        <row r="13">
          <cell r="A13" t="str">
            <v>Готовые чебупели с ветчиной и сыром Горячая штучка 0,3кг зам  ПОКОМ</v>
          </cell>
        </row>
        <row r="14">
          <cell r="A14" t="str">
            <v>Готовые чебупели с мясом ТМ Горячая штучка Без свинины 0,3 кг ПОКОМ</v>
          </cell>
        </row>
        <row r="15">
          <cell r="A15" t="str">
            <v>Готовые чебупели сочные с мясом ТМ Горячая штучка  0,3кг зам  ПОКОМ</v>
          </cell>
        </row>
        <row r="16">
          <cell r="A16" t="str">
            <v>Готовые чебуреки с мясом ТМ Горячая штучка 0,09 кг флоу-пак ПОКОМ</v>
          </cell>
        </row>
        <row r="17">
          <cell r="A17" t="str">
            <v>Готовые чебуреки со свининой и говядиной Гор.шт.0,36 кг зам.  ПОКОМ</v>
          </cell>
        </row>
        <row r="18">
          <cell r="A18" t="str">
            <v>ЖАР-мени ВЕС ТМ Зареченские  ПОКОМ</v>
          </cell>
        </row>
        <row r="19">
          <cell r="A19" t="str">
            <v>Круггетсы с сырным соусом ТМ Горячая штучка 0,25 кг зам  ПОКОМ</v>
          </cell>
        </row>
        <row r="20">
          <cell r="A20" t="str">
            <v>Круггетсы сочные ТМ Горячая штучка ТС Круггетсы 0,25 кг зам  ПОКОМ</v>
          </cell>
        </row>
        <row r="21">
          <cell r="A21" t="str">
            <v>Мини-сосиски в тесте "Фрайпики" 3,7кг ВЕС,  ПОКОМ</v>
          </cell>
        </row>
        <row r="22">
          <cell r="A22" t="str">
            <v>Наггетсы Нагетосы Сочная курочка ТМ Горячая штучка 0,25 кг зам  ПОКОМ</v>
          </cell>
        </row>
        <row r="23">
          <cell r="A23" t="str">
            <v>Наггетсы Нагетосы Сочная курочка в хрустящей панировке ТМ Горячая штучка 0,25 кг зам  ПОКОМ</v>
          </cell>
        </row>
        <row r="24">
          <cell r="A24" t="str">
            <v>Наггетсы из печи 0,25кг ТМ Вязанка ТС Няняггетсы Сливушки замор.  ПОКОМ</v>
          </cell>
        </row>
        <row r="25">
          <cell r="A25" t="str">
            <v>Наггетсы с индейкой 0,25кг ТМ Вязанка ТС Няняггетсы Сливушки НД2 замор.  ПОКОМ</v>
          </cell>
        </row>
        <row r="26">
          <cell r="A26" t="str">
            <v>Наггетсы с куриным филе и сыром ТМ Вязанка 0,25 кг ПОКОМ</v>
          </cell>
        </row>
        <row r="27">
          <cell r="A27" t="str">
            <v>Наггетсы хрустящие п/ф ВЕС ПОКОМ</v>
          </cell>
        </row>
        <row r="28">
          <cell r="A28" t="str">
            <v>Пекерсы с индейкой в сливочном соусе ТМ Горячая штучка 0,25 кг зам  ПОКОМ</v>
          </cell>
        </row>
        <row r="29">
          <cell r="A29" t="str">
            <v>Пельмени Бигбули с мясом ТМ Горячая штучка. флоу-пак сфера 0,4 кг. ПОКОМ</v>
          </cell>
        </row>
        <row r="30">
          <cell r="A30" t="str">
            <v>Пельмени Бигбули с мясом ТМ Горячая штучка. флоу-пак сфера 0,7 кг ПОКОМ</v>
          </cell>
        </row>
        <row r="31">
          <cell r="A31" t="str">
            <v>Пельмени Бульмени с говядиной и свининой 2,7кг Наваристые Горячая штучка ВЕС  ПОКОМ</v>
          </cell>
        </row>
        <row r="32">
          <cell r="A32" t="str">
            <v>Пельмени Бульмени с говядиной и свининой 5кг Наваристые Горячая штучка ВЕС  ПОКОМ</v>
          </cell>
        </row>
        <row r="33">
          <cell r="A33" t="str">
            <v>Пельмени Бульмени с говядиной и свининой ТМ Горячая штучка. флоу-пак сфера 0,4 кг ПОКОМ</v>
          </cell>
        </row>
        <row r="34">
          <cell r="A34" t="str">
            <v>Пельмени Бульмени с говядиной и свининой ТМ Горячая штучка. флоу-пак сфера 0,7 кг ПОКОМ</v>
          </cell>
        </row>
        <row r="35">
          <cell r="A35" t="str">
            <v>Пельмени Бульмени со сливочным маслом ТМ Горячая штучка. флоу-пак сфера 0,4 кг. ПОКОМ</v>
          </cell>
        </row>
        <row r="36">
          <cell r="A36" t="str">
            <v>Пельмени Бульмени со сливочным маслом ТМ Горячая штучка.флоу-пак сфера 0,7 кг. ПОКОМ</v>
          </cell>
        </row>
        <row r="37">
          <cell r="A37" t="str">
            <v>Пельмени Медвежьи ушки с фермерскими сливками 0,4 кг. ТМ Стародворье ПОКОМ</v>
          </cell>
        </row>
        <row r="38">
          <cell r="A38" t="str">
            <v>Пельмени Медвежьи ушки с фермерскими сливками 0,7кг  ПОКОМ</v>
          </cell>
        </row>
        <row r="39">
          <cell r="A39" t="str">
            <v>Пельмени Мясорубские ТМ Стародворье фоупак равиоли 0,7 кг  ПОКОМ</v>
          </cell>
        </row>
        <row r="40">
          <cell r="A40" t="str">
            <v>Пельмени Отборные из свинины и говядины 0,9 кг ТМ Стародворье ТС Медвежье ушко  ПОКОМ</v>
          </cell>
        </row>
        <row r="41">
          <cell r="A41" t="str">
            <v>Пельмени Отборные с говядиной 0,43 кг ТМ Стародворье ТС Медвежье ушко</v>
          </cell>
        </row>
        <row r="42">
          <cell r="A42" t="str">
            <v>Пельмени Отборные с говядиной 0,9 кг НОВА ТМ Стародворье ТС Медвежье ушко  ПОКОМ</v>
          </cell>
        </row>
        <row r="43">
          <cell r="A43" t="str">
            <v>Пельмени Отборные с говядиной и свининой 0,43 кг ТМ Стародворье ТС Медвежье ушко</v>
          </cell>
        </row>
        <row r="44">
          <cell r="A44" t="str">
            <v>Пельмени С говядиной и свининой, ВЕС, сфера пуговки Мясная Галерея  ПОКОМ</v>
          </cell>
        </row>
        <row r="45">
          <cell r="A45" t="str">
            <v>Пельмени Со свининой и говядиной ТМ Особый рецепт Любимая ложка 1,0 кг  ПОКОМ</v>
          </cell>
        </row>
        <row r="46">
          <cell r="A46" t="str">
            <v>Пирожки с мясом 3,7кг ВЕС ТМ Зареченские  ПОКОМ</v>
          </cell>
        </row>
        <row r="47">
          <cell r="A47" t="str">
            <v>Хот-догстер ТМ Горячая штучка ТС Хот-Догстер флоу-пак 0,09 кг. ПОКОМ</v>
          </cell>
        </row>
        <row r="48">
          <cell r="A48" t="str">
            <v>Хотстеры ТМ Горячая штучка ТС Хотстеры 0,25 кг зам  ПОКОМ</v>
          </cell>
        </row>
        <row r="49">
          <cell r="A49" t="str">
            <v>Хрустящие крылышки ТМ Горячая штучка 0,3 кг зам  ПОКОМ</v>
          </cell>
        </row>
        <row r="50">
          <cell r="A50" t="str">
            <v>Хрустящие крылышки ТМ Зареченские ТС Зареченские продукты. ВЕС ПОКОМ</v>
          </cell>
        </row>
        <row r="51">
          <cell r="A51" t="str">
            <v>Хрустящие крылышки острые к пиву ТМ Горячая штучка 0,3кг зам  ПОКОМ</v>
          </cell>
        </row>
        <row r="52">
          <cell r="A52" t="str">
            <v>Чебупай сочное яблоко ТМ Горячая штучка 0,2 кг зам.  ПОКОМ</v>
          </cell>
        </row>
        <row r="53">
          <cell r="A53" t="str">
            <v>Чебупай спелая вишня ТМ Горячая штучка 0,2 кг зам.  ПОКОМ</v>
          </cell>
        </row>
        <row r="54">
          <cell r="A54" t="str">
            <v>Чебупели Курочка гриль ТМ Горячая штучка, 0,3 кг зам  ПОКОМ</v>
          </cell>
        </row>
        <row r="55">
          <cell r="A55" t="str">
            <v>Чебупицца Пепперони ТМ Горячая штучка ТС Чебупицца 0.25кг зам  ПОКОМ</v>
          </cell>
        </row>
        <row r="56">
          <cell r="A56" t="str">
            <v>Чебупицца курочка по-итальянски Горячая штучка 0,25 кг зам  ПОКОМ</v>
          </cell>
        </row>
        <row r="57">
          <cell r="A57" t="str">
            <v>Чебуреки Мясные вес 2,7  ПОКОМ</v>
          </cell>
        </row>
        <row r="58">
          <cell r="A58" t="str">
            <v>Чебуреки сочные ВЕС ТМ Зареченские  ПОКОМ</v>
          </cell>
        </row>
        <row r="59">
          <cell r="A59" t="str">
            <v>Чебуречище ТМ Горячая штучка .0,14 кг зам. ПОКОМ</v>
          </cell>
        </row>
        <row r="60">
          <cell r="A60" t="str">
            <v>Бульмени Хрустящие с мясом 0,22 Горячая штучка</v>
          </cell>
        </row>
        <row r="61">
          <cell r="A61" t="str">
            <v>Чебупай Сочное Яблоко 0,2</v>
          </cell>
        </row>
        <row r="62">
          <cell r="A62" t="str">
            <v>Чебуречище ТМ Горячая штучка 0,14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3">
          <cell r="A3" t="str">
            <v>Номенклатура</v>
          </cell>
        </row>
        <row r="6">
          <cell r="A6" t="str">
            <v>БОНУС_Готовые чебупели сочные с мясом ТМ Горячая штучка  0,3кг зам    ПОКОМ</v>
          </cell>
        </row>
        <row r="7">
          <cell r="A7" t="str">
            <v>БОНУС_Пельмени Бульмени с говядиной и свининой ТМ Горячая штучка. флоу-пак сфера 0,7 кг ПОКОМ</v>
          </cell>
        </row>
        <row r="8">
          <cell r="A8" t="str">
            <v>Вареники замороженные постные Благолепные с картофелем и грибами классическая форма, ВЕС,  ПОКОМ</v>
          </cell>
        </row>
        <row r="9">
          <cell r="A9" t="str">
            <v>Готовые бельмеши сочные с мясом ТМ Горячая штучка 0,3кг зам  ПОКОМ</v>
          </cell>
        </row>
        <row r="10">
          <cell r="A10" t="str">
            <v>Готовые чебупели острые с мясом Горячая штучка 0,3 кг зам  ПОКОМ</v>
          </cell>
        </row>
        <row r="11">
          <cell r="A11" t="str">
            <v>Готовые чебупели с ветчиной и сыром Горячая штучка 0,3кг зам  ПОКОМ</v>
          </cell>
        </row>
        <row r="12">
          <cell r="A12" t="str">
            <v>Готовые чебупели с мясом ТМ Горячая штучка Без свинины 0,3 кг ПОКОМ</v>
          </cell>
        </row>
        <row r="13">
          <cell r="A13" t="str">
            <v>Готовые чебупели сочные с мясом ТМ Горячая штучка  0,3кг зам  ПОКОМ</v>
          </cell>
        </row>
        <row r="14">
          <cell r="A14" t="str">
            <v>Готовые чебуреки с мясом ТМ Горячая штучка 0,09 кг флоу-пак ПОКОМ</v>
          </cell>
        </row>
        <row r="15">
          <cell r="A15" t="str">
            <v>Готовые чебуреки со свининой и говядиной Гор.шт.0,36 кг зам.  ПОКОМ</v>
          </cell>
        </row>
        <row r="16">
          <cell r="A16" t="str">
            <v>Круггетсы с сырным соусом ТМ Горячая штучка 0,25 кг зам  ПОКОМ</v>
          </cell>
        </row>
        <row r="17">
          <cell r="A17" t="str">
            <v>Круггетсы сочные ТМ Горячая штучка ТС Круггетсы 0,25 кг зам  ПОКОМ</v>
          </cell>
        </row>
        <row r="18">
          <cell r="A18" t="str">
            <v>Мини-сосиски в тесте "Фрайпики" 3,7кг ВЕС,  ПОКОМ</v>
          </cell>
        </row>
        <row r="19">
          <cell r="A19" t="str">
            <v>Мини-сосиски в тесте 3,7кг ВЕС заморож. ТМ Зареченские  ПОКОМ</v>
          </cell>
        </row>
        <row r="20">
          <cell r="A20" t="str">
            <v>Мини-чебуречки с мясом ВЕС 5,5кг ТМ Зареченские  ПОКОМ</v>
          </cell>
        </row>
        <row r="21">
          <cell r="A21" t="str">
            <v>Мини-шарики с курочкой и сыром ТМ Зареченские ВЕС  ПОКОМ</v>
          </cell>
        </row>
        <row r="22">
          <cell r="A22" t="str">
            <v>Наггетсы Нагетосы Сочная курочка ТМ Горячая штучка 0,25 кг зам  ПОКОМ</v>
          </cell>
        </row>
        <row r="23">
          <cell r="A23" t="str">
            <v>Наггетсы Нагетосы Сочная курочка в хрустящей панировке ТМ Горячая штучка 0,25 кг зам  ПОКОМ</v>
          </cell>
        </row>
        <row r="24">
          <cell r="A24" t="str">
            <v>Наггетсы Хрустящие ТМ Зареченские. ВЕС ПОКОМ</v>
          </cell>
        </row>
        <row r="25">
          <cell r="A25" t="str">
            <v>Наггетсы из печи 0,25кг ТМ Вязанка ТС Няняггетсы Сливушки замор.  ПОКОМ</v>
          </cell>
        </row>
        <row r="26">
          <cell r="A26" t="str">
            <v>Наггетсы с индейкой 0,25кг ТМ Вязанка ТС Няняггетсы Сливушки НД2 замор.  ПОКОМ</v>
          </cell>
        </row>
        <row r="27">
          <cell r="A27" t="str">
            <v>Наггетсы с куриным филе и сыром ТМ Вязанка 0,25 кг ПОКОМ</v>
          </cell>
        </row>
        <row r="28">
          <cell r="A28" t="str">
            <v>Наггетсы хрустящие п/ф ВЕС ПОКОМ</v>
          </cell>
        </row>
        <row r="29">
          <cell r="A29" t="str">
            <v>Пекерсы с индейкой в сливочном соусе ТМ Горячая штучка 0,25 кг зам  ПОКОМ</v>
          </cell>
        </row>
        <row r="30">
          <cell r="A30" t="str">
            <v>Пельмени Бигбули #МЕГАВКУСИЩЕ с сочной грудинкой ТМ Горячая штучка 0,7 кг. ПОКОМ</v>
          </cell>
        </row>
        <row r="31">
          <cell r="A31" t="str">
            <v>Пельмени Бигбули с мясом ТМ Горячая штучка. флоу-пак сфера 0,4 кг. ПОКОМ</v>
          </cell>
        </row>
        <row r="32">
          <cell r="A32" t="str">
            <v>Пельмени Бигбули с мясом ТМ Горячая штучка. флоу-пак сфера 0,7 кг ПОКОМ</v>
          </cell>
        </row>
        <row r="33">
          <cell r="A33" t="str">
            <v>Пельмени Бигбули со сливочным маслом ТМ Горячая штучка, флоу-пак сфера 0,7. ПОКОМ</v>
          </cell>
        </row>
        <row r="34">
          <cell r="A34" t="str">
            <v>Пельмени Бульмени с говядиной и свининой 2,7кг Наваристые Горячая штучка ВЕС  ПОКОМ</v>
          </cell>
        </row>
        <row r="35">
          <cell r="A35" t="str">
            <v>Пельмени Бульмени с говядиной и свининой 5кг Наваристые Горячая штучка ВЕС  ПОКОМ</v>
          </cell>
        </row>
        <row r="36">
          <cell r="A36" t="str">
            <v>Пельмени Бульмени с говядиной и свининой ТМ Горячая штучка. флоу-пак сфера 0,4 кг ПОКОМ</v>
          </cell>
        </row>
        <row r="37">
          <cell r="A37" t="str">
            <v>Пельмени Бульмени с говядиной и свининой ТМ Горячая штучка. флоу-пак сфера 0,7 кг ПОКОМ</v>
          </cell>
        </row>
        <row r="38">
          <cell r="A38" t="str">
            <v>Пельмени Бульмени со сливочным маслом ТМ Горячая штучка. флоу-пак сфера 0,4 кг. ПОКОМ</v>
          </cell>
        </row>
        <row r="39">
          <cell r="A39" t="str">
            <v>Пельмени Бульмени со сливочным маслом ТМ Горячая штучка.флоу-пак сфера 0,7 кг. ПОКОМ</v>
          </cell>
        </row>
        <row r="40">
          <cell r="A40" t="str">
            <v>Пельмени Медвежьи ушки с фермерскими сливками 0,7кг  ПОКОМ</v>
          </cell>
        </row>
        <row r="41">
          <cell r="A41" t="str">
            <v>Пельмени Медвежьи ушки с фермерской свининой и говядиной Большие 0,4кг ТМ Стародворье  ПОКОМ</v>
          </cell>
        </row>
        <row r="42">
          <cell r="A42" t="str">
            <v>Пельмени Медвежьи ушки с фермерской свининой и говядиной Малые 0,4кг ТМ Стародворье  ПОКОМ</v>
          </cell>
        </row>
        <row r="43">
          <cell r="A43" t="str">
            <v>Пельмени Медвежьи ушки с фермерской свининой и говядиной Малые 0,7кг  ПОКОМ</v>
          </cell>
        </row>
        <row r="44">
          <cell r="A44" t="str">
            <v>Пельмени Мясорубские ТМ Стародворье фоупак равиоли 0,7 кг  ПОКОМ</v>
          </cell>
        </row>
        <row r="45">
          <cell r="A45" t="str">
            <v>Пельмени Мясорубские с рубленой говядиной 0,7кг ТМ Стародворье  ПОКОМ</v>
          </cell>
        </row>
        <row r="46">
          <cell r="A46" t="str">
            <v>Пельмени Мясорубские с рубленой грудинкой ТМ Стародворье флоупак  0,7 кг. ПОКОМ</v>
          </cell>
        </row>
        <row r="47">
          <cell r="A47" t="str">
            <v>Пельмени Отборные из свинины и говядины 0,9 кг ТМ Стародворье ТС Медвежье ушко  ПОКОМ</v>
          </cell>
        </row>
        <row r="48">
          <cell r="A48" t="str">
            <v>Пельмени Отборные с говядиной 0,43 кг ТМ Стародворье ТС Медвежье ушко</v>
          </cell>
        </row>
        <row r="49">
          <cell r="A49" t="str">
            <v>Пельмени Отборные с говядиной 0,9 кг НОВА ТМ Стародворье ТС Медвежье ушко  ПОКОМ</v>
          </cell>
        </row>
        <row r="50">
          <cell r="A50" t="str">
            <v>Пельмени Отборные с говядиной и свининой 0,43 кг ТМ Стародворье ТС Медвежье ушко</v>
          </cell>
        </row>
        <row r="51">
          <cell r="A51" t="str">
            <v>Пельмени С говядиной и свининой, ВЕС, сфера пуговки Мясная Галерея  ПОКОМ</v>
          </cell>
        </row>
        <row r="52">
          <cell r="A52" t="str">
            <v>Пельмени Со свининой и говядиной ТМ Особый рецепт Любимая ложка 1,0 кг  ПОКОМ</v>
          </cell>
        </row>
        <row r="53">
          <cell r="A53" t="str">
            <v>Пельмени Супермени с мясом, Горячая штучка 0,2кг    ПОКОМ</v>
          </cell>
        </row>
        <row r="54">
          <cell r="A54" t="str">
            <v>Пельмени Супермени со сливочным маслом, Горячая штучка 0,2кг    ПОКОМ</v>
          </cell>
        </row>
        <row r="55">
          <cell r="A55" t="str">
            <v>Пирожки с мясом 3,7кг ВЕС ТМ Зареченские  ПОКОМ</v>
          </cell>
        </row>
        <row r="56">
          <cell r="A56" t="str">
            <v>Пирожки с мясом, картофелем и грибами 3,7кг ВЕС ТМ Зареченские  ПОКОМ</v>
          </cell>
        </row>
        <row r="57">
          <cell r="A57" t="str">
            <v>Сочный мегачебурек ТМ Зареченские ВЕС ПОКОМ</v>
          </cell>
        </row>
        <row r="58">
          <cell r="A58" t="str">
            <v>Хинкали Классические хинкали ВЕС,  ПОКОМ</v>
          </cell>
        </row>
        <row r="59">
          <cell r="A59" t="str">
            <v>Хот-догстер ТМ Горячая штучка ТС Хот-Догстер флоу-пак 0,09 кг. ПОКОМ</v>
          </cell>
        </row>
        <row r="60">
          <cell r="A60" t="str">
            <v>Хотстеры ТМ Горячая штучка ТС Хотстеры 0,25 кг зам  ПОКОМ</v>
          </cell>
        </row>
        <row r="61">
          <cell r="A61" t="str">
            <v>Хотстеры с сыром 0,25кг ТМ Горячая штучка  ПОКОМ</v>
          </cell>
        </row>
        <row r="62">
          <cell r="A62" t="str">
            <v>Хрустящие крылышки ТМ Горячая штучка 0,3 кг зам  ПОКОМ</v>
          </cell>
        </row>
        <row r="63">
          <cell r="A63" t="str">
            <v>Хрустящие крылышки ТМ Зареченские ТС Зареченские продукты. ВЕС ПОКОМ</v>
          </cell>
        </row>
        <row r="64">
          <cell r="A64" t="str">
            <v>Хрустящие крылышки острые к пиву ТМ Горячая штучка 0,3кг зам  ПОКОМ</v>
          </cell>
        </row>
        <row r="65">
          <cell r="A65" t="str">
            <v>Чебупели Курочка гриль ТМ Горячая штучка, 0,3 кг зам  ПОКОМ</v>
          </cell>
        </row>
        <row r="66">
          <cell r="A66" t="str">
            <v>Чебупели с мясом ТМ Горячая штучка 0,48 кг XXL зам. ПОКОМ</v>
          </cell>
        </row>
        <row r="67">
          <cell r="A67" t="str">
            <v>Чебупицца Пепперони ТМ Горячая штучка ТС Чебупицца 0.25кг зам  ПОКОМ</v>
          </cell>
        </row>
        <row r="68">
          <cell r="A68" t="str">
            <v>Чебупицца курочка по-итальянски Горячая штучка 0,25 кг зам  ПОКОМ</v>
          </cell>
        </row>
        <row r="69">
          <cell r="A69" t="str">
            <v>Чебуреки Мясные вес 2,7  ПОКОМ</v>
          </cell>
        </row>
        <row r="70">
          <cell r="A70" t="str">
            <v>Чебуреки сочные ВЕС ТМ Зареченские  ПОКОМ</v>
          </cell>
        </row>
        <row r="71">
          <cell r="A71" t="str">
            <v xml:space="preserve">Готовые чебуреки со свининой и говядиной Гор.шт.0,36 кг зам.  ПОКОМ </v>
          </cell>
        </row>
        <row r="72">
          <cell r="A72" t="str">
            <v>Жар Ладушки Яблоко вес</v>
          </cell>
        </row>
        <row r="73">
          <cell r="A73" t="str">
            <v>Жар Ладушки Мясо</v>
          </cell>
        </row>
        <row r="74">
          <cell r="A74" t="str">
            <v>Жар Болы Куриные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5359-942B-41AC-A547-DEB2AC0683E9}">
  <sheetPr filterMode="1">
    <outlinePr summaryBelow="0" summaryRight="0"/>
    <pageSetUpPr autoPageBreaks="0"/>
  </sheetPr>
  <dimension ref="A1:J81"/>
  <sheetViews>
    <sheetView tabSelected="1" topLeftCell="A41" workbookViewId="0">
      <selection activeCell="D79" sqref="D79"/>
    </sheetView>
  </sheetViews>
  <sheetFormatPr defaultColWidth="10.6640625" defaultRowHeight="11.25" outlineLevelRow="1" x14ac:dyDescent="0.2"/>
  <cols>
    <col min="1" max="1" width="93" customWidth="1"/>
    <col min="2" max="2" width="17.1640625" customWidth="1"/>
    <col min="3" max="3" width="15.6640625" hidden="1" customWidth="1"/>
    <col min="4" max="4" width="28.33203125" customWidth="1"/>
    <col min="5" max="5" width="6.83203125" customWidth="1"/>
    <col min="6" max="6" width="26.83203125" customWidth="1"/>
    <col min="7" max="7" width="12.33203125" customWidth="1"/>
    <col min="8" max="8" width="14.33203125" customWidth="1"/>
    <col min="9" max="9" width="0" hidden="1" customWidth="1"/>
  </cols>
  <sheetData>
    <row r="1" spans="1:10" ht="9.9499999999999993" customHeight="1" x14ac:dyDescent="0.2"/>
    <row r="2" spans="1:10" ht="12.75" customHeight="1" outlineLevel="1" x14ac:dyDescent="0.2">
      <c r="A2" s="1" t="s">
        <v>0</v>
      </c>
      <c r="B2" s="1"/>
      <c r="C2" s="1"/>
    </row>
    <row r="3" spans="1:10" ht="36.75" customHeight="1" outlineLevel="1" x14ac:dyDescent="0.2">
      <c r="A3" s="1" t="s">
        <v>1</v>
      </c>
      <c r="B3" s="1"/>
      <c r="C3" s="16"/>
      <c r="D3" s="16"/>
      <c r="E3" s="16"/>
      <c r="F3" s="16"/>
      <c r="G3" s="16"/>
      <c r="H3" s="16"/>
    </row>
    <row r="4" spans="1:10" ht="9.9499999999999993" customHeight="1" x14ac:dyDescent="0.2"/>
    <row r="5" spans="1:10" ht="12.75" customHeight="1" x14ac:dyDescent="0.2">
      <c r="A5" s="17" t="s">
        <v>2</v>
      </c>
      <c r="B5" s="4"/>
      <c r="C5" s="5" t="s">
        <v>3</v>
      </c>
    </row>
    <row r="6" spans="1:10" ht="12.75" customHeight="1" x14ac:dyDescent="0.2">
      <c r="A6" s="18"/>
      <c r="B6" s="2"/>
      <c r="C6" s="5" t="s">
        <v>4</v>
      </c>
    </row>
    <row r="7" spans="1:10" ht="47.25" customHeight="1" x14ac:dyDescent="0.25">
      <c r="A7" s="19"/>
      <c r="B7" s="3"/>
      <c r="C7" s="6" t="s">
        <v>5</v>
      </c>
      <c r="D7" s="15" t="s">
        <v>71</v>
      </c>
      <c r="E7" s="12"/>
      <c r="F7" s="15" t="s">
        <v>75</v>
      </c>
      <c r="G7" s="14" t="s">
        <v>76</v>
      </c>
      <c r="I7" t="s">
        <v>78</v>
      </c>
      <c r="J7" t="s">
        <v>79</v>
      </c>
    </row>
    <row r="8" spans="1:10" ht="11.25" hidden="1" customHeight="1" x14ac:dyDescent="0.2">
      <c r="A8" s="5" t="s">
        <v>3</v>
      </c>
      <c r="B8" s="5"/>
      <c r="C8" s="9">
        <v>8343.32</v>
      </c>
    </row>
    <row r="9" spans="1:10" ht="21.75" customHeight="1" x14ac:dyDescent="0.2">
      <c r="A9" s="7" t="s">
        <v>33</v>
      </c>
      <c r="B9" s="7"/>
      <c r="C9" s="8">
        <v>581</v>
      </c>
      <c r="D9">
        <v>400</v>
      </c>
      <c r="J9" t="str">
        <f>VLOOKUP(A9,[2]Sheet!$A:$A,1,0)</f>
        <v>Пельмени Бульмени с говядиной и свининой 5кг Наваристые Горячая штучка ВЕС  ПОКОМ</v>
      </c>
    </row>
    <row r="10" spans="1:10" ht="11.25" customHeight="1" x14ac:dyDescent="0.2">
      <c r="A10" s="7" t="s">
        <v>37</v>
      </c>
      <c r="B10" s="7">
        <v>0.7</v>
      </c>
      <c r="C10" s="8">
        <v>536.20000000000005</v>
      </c>
      <c r="D10">
        <v>400</v>
      </c>
      <c r="F10">
        <v>360</v>
      </c>
      <c r="G10" s="13">
        <f>F10*B10</f>
        <v>251.99999999999997</v>
      </c>
      <c r="I10" t="str">
        <f>VLOOKUP(A10,[1]Sheet!$A:$A,1,0)</f>
        <v>Пельмени Бульмени со сливочным маслом ТМ Горячая штучка.флоу-пак сфера 0,7 кг. ПОКОМ</v>
      </c>
      <c r="J10" t="str">
        <f>VLOOKUP(A10,[2]Sheet!$A:$A,1,0)</f>
        <v>Пельмени Бульмени со сливочным маслом ТМ Горячая штучка.флоу-пак сфера 0,7 кг. ПОКОМ</v>
      </c>
    </row>
    <row r="11" spans="1:10" ht="21.75" customHeight="1" x14ac:dyDescent="0.2">
      <c r="A11" s="7" t="s">
        <v>35</v>
      </c>
      <c r="B11" s="7"/>
      <c r="C11" s="8">
        <v>530.6</v>
      </c>
      <c r="D11">
        <v>300</v>
      </c>
      <c r="J11" t="str">
        <f>VLOOKUP(A11,[2]Sheet!$A:$A,1,0)</f>
        <v>Пельмени Бульмени с говядиной и свининой ТМ Горячая штучка. флоу-пак сфера 0,7 кг ПОКОМ</v>
      </c>
    </row>
    <row r="12" spans="1:10" ht="11.25" customHeight="1" x14ac:dyDescent="0.2">
      <c r="A12" s="7" t="s">
        <v>67</v>
      </c>
      <c r="B12" s="7"/>
      <c r="C12" s="8">
        <v>399.5</v>
      </c>
      <c r="D12">
        <v>500</v>
      </c>
      <c r="J12" t="str">
        <f>VLOOKUP(A12,[2]Sheet!$A:$A,1,0)</f>
        <v>Чебуреки сочные ВЕС ТМ Зареченские  ПОКОМ</v>
      </c>
    </row>
    <row r="13" spans="1:10" ht="11.25" customHeight="1" x14ac:dyDescent="0.2">
      <c r="A13" s="7" t="s">
        <v>49</v>
      </c>
      <c r="B13" s="7"/>
      <c r="C13" s="8">
        <v>365</v>
      </c>
      <c r="D13">
        <v>300</v>
      </c>
      <c r="J13" t="str">
        <f>VLOOKUP(A13,[2]Sheet!$A:$A,1,0)</f>
        <v>Пельмени Со свининой и говядиной ТМ Особый рецепт Любимая ложка 1,0 кг  ПОКОМ</v>
      </c>
    </row>
    <row r="14" spans="1:10" ht="11.25" customHeight="1" x14ac:dyDescent="0.2">
      <c r="A14" s="7" t="s">
        <v>52</v>
      </c>
      <c r="B14" s="7"/>
      <c r="C14" s="8">
        <v>278.8</v>
      </c>
      <c r="D14">
        <v>300</v>
      </c>
      <c r="J14" t="str">
        <f>VLOOKUP(A14,[2]Sheet!$A:$A,1,0)</f>
        <v>Пирожки с мясом 3,7кг ВЕС ТМ Зареченские  ПОКОМ</v>
      </c>
    </row>
    <row r="15" spans="1:10" ht="11.25" hidden="1" customHeight="1" x14ac:dyDescent="0.2">
      <c r="A15" s="7" t="s">
        <v>34</v>
      </c>
      <c r="B15" s="7">
        <v>0.4</v>
      </c>
      <c r="C15" s="8">
        <v>252</v>
      </c>
      <c r="F15">
        <v>192</v>
      </c>
      <c r="G15" s="13">
        <f>F15*B15</f>
        <v>76.800000000000011</v>
      </c>
      <c r="I15" t="str">
        <f>VLOOKUP(A15,[1]Sheet!$A:$A,1,0)</f>
        <v>Пельмени Бульмени с говядиной и свининой ТМ Горячая штучка. флоу-пак сфера 0,4 кг ПОКОМ</v>
      </c>
    </row>
    <row r="16" spans="1:10" ht="11.25" customHeight="1" x14ac:dyDescent="0.2">
      <c r="A16" s="7" t="s">
        <v>36</v>
      </c>
      <c r="B16" s="7">
        <v>0.4</v>
      </c>
      <c r="C16" s="8">
        <v>247.2</v>
      </c>
      <c r="D16">
        <v>250</v>
      </c>
      <c r="F16">
        <v>384</v>
      </c>
      <c r="G16" s="13">
        <f>F16*B16</f>
        <v>153.60000000000002</v>
      </c>
      <c r="I16" t="str">
        <f>VLOOKUP(A16,[1]Sheet!$A:$A,1,0)</f>
        <v>Пельмени Бульмени со сливочным маслом ТМ Горячая штучка. флоу-пак сфера 0,4 кг. ПОКОМ</v>
      </c>
      <c r="J16" t="str">
        <f>VLOOKUP(A16,[2]Sheet!$A:$A,1,0)</f>
        <v>Пельмени Бульмени со сливочным маслом ТМ Горячая штучка. флоу-пак сфера 0,4 кг. ПОКОМ</v>
      </c>
    </row>
    <row r="17" spans="1:10" ht="11.25" customHeight="1" x14ac:dyDescent="0.2">
      <c r="A17" s="7" t="s">
        <v>65</v>
      </c>
      <c r="B17" s="7">
        <v>0.25</v>
      </c>
      <c r="C17" s="8">
        <v>240.5</v>
      </c>
      <c r="D17">
        <v>350</v>
      </c>
      <c r="F17">
        <v>1176</v>
      </c>
      <c r="G17" s="13">
        <f>F17*B17</f>
        <v>294</v>
      </c>
      <c r="I17" t="str">
        <f>VLOOKUP(A17,[1]Sheet!$A:$A,1,0)</f>
        <v>Чебупицца Пепперони ТМ Горячая штучка ТС Чебупицца 0.25кг зам  ПОКОМ</v>
      </c>
      <c r="J17" t="str">
        <f>VLOOKUP(A17,[2]Sheet!$A:$A,1,0)</f>
        <v>Чебупицца Пепперони ТМ Горячая штучка ТС Чебупицца 0.25кг зам  ПОКОМ</v>
      </c>
    </row>
    <row r="18" spans="1:10" ht="11.25" customHeight="1" x14ac:dyDescent="0.2">
      <c r="A18" s="7" t="s">
        <v>18</v>
      </c>
      <c r="B18" s="7"/>
      <c r="C18" s="8">
        <v>237.6</v>
      </c>
      <c r="D18">
        <v>450</v>
      </c>
      <c r="J18" t="str">
        <f>VLOOKUP(A18,[2]Sheet!$A:$A,1,0)</f>
        <v>Мини-сосиски в тесте 3,7кг ВЕС заморож. ТМ Зареченские  ПОКОМ</v>
      </c>
    </row>
    <row r="19" spans="1:10" ht="11.25" customHeight="1" x14ac:dyDescent="0.2">
      <c r="A19" s="7" t="s">
        <v>13</v>
      </c>
      <c r="B19" s="7"/>
      <c r="C19" s="8">
        <v>221.7</v>
      </c>
      <c r="D19">
        <v>350</v>
      </c>
      <c r="J19" t="str">
        <f>VLOOKUP(A19,[2]Sheet!$A:$A,1,0)</f>
        <v>Готовые чебупели сочные с мясом ТМ Горячая штучка  0,3кг зам  ПОКОМ</v>
      </c>
    </row>
    <row r="20" spans="1:10" ht="11.25" customHeight="1" x14ac:dyDescent="0.2">
      <c r="A20" s="7" t="s">
        <v>48</v>
      </c>
      <c r="B20" s="7"/>
      <c r="C20" s="8">
        <v>215</v>
      </c>
      <c r="D20">
        <v>250</v>
      </c>
      <c r="J20" t="str">
        <f>VLOOKUP(A20,[2]Sheet!$A:$A,1,0)</f>
        <v>Пельмени С говядиной и свининой, ВЕС, сфера пуговки Мясная Галерея  ПОКОМ</v>
      </c>
    </row>
    <row r="21" spans="1:10" ht="11.25" customHeight="1" x14ac:dyDescent="0.2">
      <c r="A21" s="7" t="s">
        <v>44</v>
      </c>
      <c r="B21" s="7"/>
      <c r="C21" s="8">
        <v>211.5</v>
      </c>
      <c r="D21">
        <v>400</v>
      </c>
      <c r="J21" t="str">
        <f>VLOOKUP(A21,[2]Sheet!$A:$A,1,0)</f>
        <v>Пельмени Отборные из свинины и говядины 0,9 кг ТМ Стародворье ТС Медвежье ушко  ПОКОМ</v>
      </c>
    </row>
    <row r="22" spans="1:10" ht="11.25" customHeight="1" x14ac:dyDescent="0.2">
      <c r="A22" s="7" t="s">
        <v>64</v>
      </c>
      <c r="B22" s="7">
        <v>0.25</v>
      </c>
      <c r="C22" s="8">
        <v>187.25</v>
      </c>
      <c r="D22">
        <v>300</v>
      </c>
      <c r="F22">
        <v>1176</v>
      </c>
      <c r="G22" s="13">
        <f>F22*B22</f>
        <v>294</v>
      </c>
      <c r="I22" t="str">
        <f>VLOOKUP(A22,[1]Sheet!$A:$A,1,0)</f>
        <v>Чебупицца курочка по-итальянски Горячая штучка 0,25 кг зам  ПОКОМ</v>
      </c>
      <c r="J22" t="str">
        <f>VLOOKUP(A22,[2]Sheet!$A:$A,1,0)</f>
        <v>Чебупицца курочка по-итальянски Горячая штучка 0,25 кг зам  ПОКОМ</v>
      </c>
    </row>
    <row r="23" spans="1:10" ht="11.25" customHeight="1" x14ac:dyDescent="0.2">
      <c r="A23" s="7" t="s">
        <v>11</v>
      </c>
      <c r="B23" s="7"/>
      <c r="C23" s="8">
        <v>182.1</v>
      </c>
      <c r="D23">
        <v>250</v>
      </c>
      <c r="J23" t="str">
        <f>VLOOKUP(A23,[2]Sheet!$A:$A,1,0)</f>
        <v>Готовые чебупели с ветчиной и сыром Горячая штучка 0,3кг зам  ПОКОМ</v>
      </c>
    </row>
    <row r="24" spans="1:10" ht="11.25" customHeight="1" x14ac:dyDescent="0.2">
      <c r="A24" s="7" t="s">
        <v>30</v>
      </c>
      <c r="B24" s="7"/>
      <c r="C24" s="8">
        <v>167.3</v>
      </c>
      <c r="D24">
        <v>250</v>
      </c>
      <c r="J24" t="str">
        <f>VLOOKUP(A24,[2]Sheet!$A:$A,1,0)</f>
        <v>Пельмени Бигбули с мясом ТМ Горячая штучка. флоу-пак сфера 0,7 кг ПОКОМ</v>
      </c>
    </row>
    <row r="25" spans="1:10" ht="11.25" customHeight="1" x14ac:dyDescent="0.2">
      <c r="A25" s="7" t="s">
        <v>58</v>
      </c>
      <c r="B25" s="7"/>
      <c r="C25" s="8">
        <v>153.75</v>
      </c>
      <c r="D25">
        <v>250</v>
      </c>
      <c r="J25" t="str">
        <f>VLOOKUP(A25,[2]Sheet!$A:$A,1,0)</f>
        <v>Хотстеры ТМ Горячая штучка ТС Хотстеры 0,25 кг зам  ПОКОМ</v>
      </c>
    </row>
    <row r="26" spans="1:10" ht="21.75" customHeight="1" x14ac:dyDescent="0.2">
      <c r="A26" s="7" t="s">
        <v>54</v>
      </c>
      <c r="B26" s="7"/>
      <c r="C26" s="8">
        <v>141.54</v>
      </c>
      <c r="D26">
        <v>200</v>
      </c>
      <c r="J26" t="str">
        <f>VLOOKUP(A26,[2]Sheet!$A:$A,1,0)</f>
        <v>Сочный мегачебурек ТМ Зареченские ВЕС ПОКОМ</v>
      </c>
    </row>
    <row r="27" spans="1:10" ht="11.25" hidden="1" customHeight="1" x14ac:dyDescent="0.2">
      <c r="A27" s="7" t="s">
        <v>26</v>
      </c>
      <c r="B27" s="7"/>
      <c r="C27" s="8">
        <v>141.5</v>
      </c>
    </row>
    <row r="28" spans="1:10" ht="11.25" customHeight="1" x14ac:dyDescent="0.2">
      <c r="A28" s="7" t="s">
        <v>55</v>
      </c>
      <c r="B28" s="7"/>
      <c r="C28" s="8">
        <v>130</v>
      </c>
      <c r="D28">
        <v>150</v>
      </c>
      <c r="J28" t="str">
        <f>VLOOKUP(A28,[2]Sheet!$A:$A,1,0)</f>
        <v>Хинкали Классические хинкали ВЕС,  ПОКОМ</v>
      </c>
    </row>
    <row r="29" spans="1:10" ht="11.25" customHeight="1" x14ac:dyDescent="0.2">
      <c r="A29" s="7" t="s">
        <v>66</v>
      </c>
      <c r="B29" s="7">
        <v>1</v>
      </c>
      <c r="C29" s="8">
        <v>126.9</v>
      </c>
      <c r="D29">
        <v>150</v>
      </c>
      <c r="F29">
        <v>75.599999999999994</v>
      </c>
      <c r="G29" s="13">
        <f>F29*B29</f>
        <v>75.599999999999994</v>
      </c>
      <c r="I29" t="str">
        <f>VLOOKUP(A29,[1]Sheet!$A:$A,1,0)</f>
        <v>Чебуреки Мясные вес 2,7  ПОКОМ</v>
      </c>
      <c r="J29" t="str">
        <f>VLOOKUP(A29,[2]Sheet!$A:$A,1,0)</f>
        <v>Чебуреки Мясные вес 2,7  ПОКОМ</v>
      </c>
    </row>
    <row r="30" spans="1:10" ht="11.25" customHeight="1" x14ac:dyDescent="0.2">
      <c r="A30" s="7" t="s">
        <v>60</v>
      </c>
      <c r="B30" s="7">
        <v>0.3</v>
      </c>
      <c r="C30" s="8">
        <v>120.3</v>
      </c>
      <c r="D30">
        <v>180</v>
      </c>
      <c r="F30">
        <v>336</v>
      </c>
      <c r="G30" s="13">
        <f>F30*B30</f>
        <v>100.8</v>
      </c>
      <c r="I30" t="str">
        <f>VLOOKUP(A30,[1]Sheet!$A:$A,1,0)</f>
        <v>Хрустящие крылышки ТМ Горячая штучка 0,3 кг зам  ПОКОМ</v>
      </c>
      <c r="J30" t="str">
        <f>VLOOKUP(A30,[2]Sheet!$A:$A,1,0)</f>
        <v>Хрустящие крылышки ТМ Горячая штучка 0,3 кг зам  ПОКОМ</v>
      </c>
    </row>
    <row r="31" spans="1:10" ht="11.25" hidden="1" customHeight="1" x14ac:dyDescent="0.2">
      <c r="A31" s="7" t="s">
        <v>32</v>
      </c>
      <c r="B31" s="7">
        <v>1</v>
      </c>
      <c r="C31" s="8">
        <v>117.9</v>
      </c>
      <c r="F31">
        <v>43.2</v>
      </c>
      <c r="G31" s="13">
        <f>F31*B31</f>
        <v>43.2</v>
      </c>
      <c r="I31" t="str">
        <f>VLOOKUP(A31,[1]Sheet!$A:$A,1,0)</f>
        <v>Пельмени Бульмени с говядиной и свининой 2,7кг Наваристые Горячая штучка ВЕС  ПОКОМ</v>
      </c>
    </row>
    <row r="32" spans="1:10" ht="11.25" customHeight="1" x14ac:dyDescent="0.2">
      <c r="A32" s="7" t="s">
        <v>22</v>
      </c>
      <c r="B32" s="7">
        <v>0.25</v>
      </c>
      <c r="C32" s="8">
        <v>108</v>
      </c>
      <c r="D32">
        <v>100</v>
      </c>
      <c r="F32">
        <v>336</v>
      </c>
      <c r="G32" s="13">
        <f>F32*B32</f>
        <v>84</v>
      </c>
      <c r="I32" t="str">
        <f>VLOOKUP(A32,[1]Sheet!$A:$A,1,0)</f>
        <v>Наггетсы Нагетосы Сочная курочка в хрустящей панировке ТМ Горячая штучка 0,25 кг зам  ПОКОМ</v>
      </c>
      <c r="J32" t="str">
        <f>VLOOKUP(A32,[2]Sheet!$A:$A,1,0)</f>
        <v>Наггетсы Нагетосы Сочная курочка в хрустящей панировке ТМ Горячая штучка 0,25 кг зам  ПОКОМ</v>
      </c>
    </row>
    <row r="33" spans="1:10" ht="11.25" customHeight="1" x14ac:dyDescent="0.2">
      <c r="A33" s="7" t="s">
        <v>15</v>
      </c>
      <c r="B33" s="7"/>
      <c r="C33" s="8">
        <v>106.92</v>
      </c>
      <c r="D33">
        <v>200</v>
      </c>
      <c r="J33" t="str">
        <f>VLOOKUP(A33,[2]Sheet!$A:$A,1,0)</f>
        <v xml:space="preserve">Готовые чебуреки со свининой и говядиной Гор.шт.0,36 кг зам.  ПОКОМ </v>
      </c>
    </row>
    <row r="34" spans="1:10" ht="21.75" customHeight="1" x14ac:dyDescent="0.2">
      <c r="A34" s="7" t="s">
        <v>59</v>
      </c>
      <c r="B34" s="7"/>
      <c r="C34" s="8">
        <v>103.5</v>
      </c>
      <c r="D34">
        <v>200</v>
      </c>
      <c r="J34" t="str">
        <f>VLOOKUP(A34,[2]Sheet!$A:$A,1,0)</f>
        <v>Хрустящие крылышки острые к пиву ТМ Горячая штучка 0,3кг зам  ПОКОМ</v>
      </c>
    </row>
    <row r="35" spans="1:10" ht="11.25" customHeight="1" x14ac:dyDescent="0.2">
      <c r="A35" s="7" t="s">
        <v>46</v>
      </c>
      <c r="B35" s="7"/>
      <c r="C35" s="8">
        <v>100.8</v>
      </c>
      <c r="D35">
        <v>200</v>
      </c>
      <c r="J35" t="str">
        <f>VLOOKUP(A35,[2]Sheet!$A:$A,1,0)</f>
        <v>Пельмени Отборные с говядиной 0,9 кг НОВА ТМ Стародворье ТС Медвежье ушко  ПОКОМ</v>
      </c>
    </row>
    <row r="36" spans="1:10" ht="11.25" customHeight="1" x14ac:dyDescent="0.2">
      <c r="A36" s="7" t="s">
        <v>53</v>
      </c>
      <c r="B36" s="7"/>
      <c r="C36" s="8">
        <v>99.9</v>
      </c>
      <c r="D36">
        <v>150</v>
      </c>
      <c r="J36" t="str">
        <f>VLOOKUP(A36,[2]Sheet!$A:$A,1,0)</f>
        <v>Пирожки с мясом, картофелем и грибами 3,7кг ВЕС ТМ Зареченские  ПОКОМ</v>
      </c>
    </row>
    <row r="37" spans="1:10" ht="11.25" customHeight="1" x14ac:dyDescent="0.2">
      <c r="A37" s="7" t="s">
        <v>25</v>
      </c>
      <c r="B37" s="7">
        <v>0.25</v>
      </c>
      <c r="C37" s="8">
        <v>97</v>
      </c>
      <c r="D37">
        <v>50</v>
      </c>
      <c r="F37">
        <v>168</v>
      </c>
      <c r="G37" s="13">
        <f>F37*B37</f>
        <v>42</v>
      </c>
      <c r="I37" t="str">
        <f>VLOOKUP(A37,[1]Sheet!$A:$A,1,0)</f>
        <v>Наггетсы с куриным филе и сыром ТМ Вязанка 0,25 кг ПОКОМ</v>
      </c>
      <c r="J37" t="str">
        <f>VLOOKUP(A37,[2]Sheet!$A:$A,1,0)</f>
        <v>Наггетсы с куриным филе и сыром ТМ Вязанка 0,25 кг ПОКОМ</v>
      </c>
    </row>
    <row r="38" spans="1:10" ht="11.25" customHeight="1" x14ac:dyDescent="0.2">
      <c r="A38" s="7" t="s">
        <v>21</v>
      </c>
      <c r="B38" s="7">
        <v>0.25</v>
      </c>
      <c r="C38" s="8">
        <v>92.75</v>
      </c>
      <c r="D38">
        <v>200</v>
      </c>
      <c r="F38">
        <v>336</v>
      </c>
      <c r="G38" s="13">
        <f>F38*B38</f>
        <v>84</v>
      </c>
      <c r="I38" t="str">
        <f>VLOOKUP(A38,[1]Sheet!$A:$A,1,0)</f>
        <v>Наггетсы из печи 0,25кг ТМ Вязанка ТС Няняггетсы Сливушки замор.  ПОКОМ</v>
      </c>
      <c r="J38" t="str">
        <f>VLOOKUP(A38,[2]Sheet!$A:$A,1,0)</f>
        <v>Наггетсы из печи 0,25кг ТМ Вязанка ТС Няняггетсы Сливушки замор.  ПОКОМ</v>
      </c>
    </row>
    <row r="39" spans="1:10" ht="21.75" customHeight="1" x14ac:dyDescent="0.2">
      <c r="A39" s="7" t="s">
        <v>10</v>
      </c>
      <c r="B39" s="7"/>
      <c r="C39" s="8">
        <v>92.1</v>
      </c>
      <c r="D39">
        <v>150</v>
      </c>
      <c r="J39" t="str">
        <f>VLOOKUP(A39,[2]Sheet!$A:$A,1,0)</f>
        <v>Готовые чебупели острые с мясом Горячая штучка 0,3 кг зам  ПОКОМ</v>
      </c>
    </row>
    <row r="40" spans="1:10" ht="21.75" customHeight="1" x14ac:dyDescent="0.2">
      <c r="A40" s="7" t="s">
        <v>16</v>
      </c>
      <c r="B40" s="7"/>
      <c r="C40" s="8">
        <v>91.5</v>
      </c>
      <c r="D40">
        <v>220</v>
      </c>
      <c r="J40" t="str">
        <f>VLOOKUP(A40,[2]Sheet!$A:$A,1,0)</f>
        <v>Круггетсы с сырным соусом ТМ Горячая штучка 0,25 кг зам  ПОКОМ</v>
      </c>
    </row>
    <row r="41" spans="1:10" ht="21.75" customHeight="1" x14ac:dyDescent="0.2">
      <c r="A41" s="7" t="s">
        <v>17</v>
      </c>
      <c r="B41" s="7"/>
      <c r="C41" s="8">
        <v>88.75</v>
      </c>
      <c r="D41">
        <v>220</v>
      </c>
      <c r="J41" t="str">
        <f>VLOOKUP(A41,[2]Sheet!$A:$A,1,0)</f>
        <v>Круггетсы сочные ТМ Горячая штучка ТС Круггетсы 0,25 кг зам  ПОКОМ</v>
      </c>
    </row>
    <row r="42" spans="1:10" ht="21.75" customHeight="1" x14ac:dyDescent="0.2">
      <c r="A42" s="7" t="s">
        <v>40</v>
      </c>
      <c r="B42" s="7"/>
      <c r="C42" s="8">
        <v>88.2</v>
      </c>
      <c r="D42">
        <v>200</v>
      </c>
      <c r="J42" t="str">
        <f>VLOOKUP(A42,[2]Sheet!$A:$A,1,0)</f>
        <v>Пельмени Медвежьи ушки с фермерской свининой и говядиной Малые 0,7кг  ПОКОМ</v>
      </c>
    </row>
    <row r="43" spans="1:10" ht="21.75" customHeight="1" x14ac:dyDescent="0.2">
      <c r="A43" s="7" t="s">
        <v>63</v>
      </c>
      <c r="B43" s="7"/>
      <c r="C43" s="8">
        <v>87.84</v>
      </c>
      <c r="D43">
        <v>100</v>
      </c>
      <c r="J43" t="str">
        <f>VLOOKUP(A43,[2]Sheet!$A:$A,1,0)</f>
        <v>Чебупели с мясом ТМ Горячая штучка 0,48 кг XXL зам. ПОКОМ</v>
      </c>
    </row>
    <row r="44" spans="1:10" ht="11.25" customHeight="1" x14ac:dyDescent="0.2">
      <c r="A44" s="7" t="s">
        <v>20</v>
      </c>
      <c r="B44" s="7"/>
      <c r="C44" s="8">
        <v>84.7</v>
      </c>
      <c r="D44">
        <v>100</v>
      </c>
      <c r="J44" t="str">
        <f>VLOOKUP(A44,[2]Sheet!$A:$A,1,0)</f>
        <v>Мини-шарики с курочкой и сыром ТМ Зареченские ВЕС  ПОКОМ</v>
      </c>
    </row>
    <row r="45" spans="1:10" ht="11.25" customHeight="1" x14ac:dyDescent="0.2">
      <c r="A45" s="7" t="s">
        <v>28</v>
      </c>
      <c r="B45" s="7"/>
      <c r="C45" s="8">
        <v>84.7</v>
      </c>
      <c r="D45">
        <v>150</v>
      </c>
      <c r="J45" t="str">
        <f>VLOOKUP(A45,[2]Sheet!$A:$A,1,0)</f>
        <v>Пельмени Бигбули #МЕГАВКУСИЩЕ с сочной грудинкой ТМ Горячая штучка 0,7 кг. ПОКОМ</v>
      </c>
    </row>
    <row r="46" spans="1:10" ht="21.75" hidden="1" customHeight="1" x14ac:dyDescent="0.2">
      <c r="A46" s="7" t="s">
        <v>19</v>
      </c>
      <c r="B46" s="7"/>
      <c r="C46" s="8">
        <v>83.2</v>
      </c>
    </row>
    <row r="47" spans="1:10" ht="21.75" customHeight="1" x14ac:dyDescent="0.2">
      <c r="A47" s="7" t="s">
        <v>43</v>
      </c>
      <c r="B47" s="7"/>
      <c r="C47" s="8">
        <v>82.6</v>
      </c>
      <c r="D47">
        <v>100</v>
      </c>
      <c r="J47" t="str">
        <f>VLOOKUP(A47,[2]Sheet!$A:$A,1,0)</f>
        <v>Пельмени Мясорубские ТМ Стародворье фоупак равиоли 0,7 кг  ПОКОМ</v>
      </c>
    </row>
    <row r="48" spans="1:10" ht="21.75" customHeight="1" x14ac:dyDescent="0.2">
      <c r="A48" s="7" t="s">
        <v>24</v>
      </c>
      <c r="B48" s="7"/>
      <c r="C48" s="8">
        <v>81.5</v>
      </c>
      <c r="D48">
        <v>120</v>
      </c>
      <c r="J48" t="str">
        <f>VLOOKUP(A48,[2]Sheet!$A:$A,1,0)</f>
        <v>Наггетсы с индейкой 0,25кг ТМ Вязанка ТС Няняггетсы Сливушки НД2 замор.  ПОКОМ</v>
      </c>
    </row>
    <row r="49" spans="1:10" ht="11.25" customHeight="1" x14ac:dyDescent="0.2">
      <c r="A49" s="7" t="s">
        <v>42</v>
      </c>
      <c r="B49" s="7"/>
      <c r="C49" s="8">
        <v>79.8</v>
      </c>
      <c r="D49">
        <v>150</v>
      </c>
      <c r="J49" t="str">
        <f>VLOOKUP(A49,[2]Sheet!$A:$A,1,0)</f>
        <v>Пельмени Мясорубские с рубленой грудинкой ТМ Стародворье флоупак  0,7 кг. ПОКОМ</v>
      </c>
    </row>
    <row r="50" spans="1:10" ht="11.25" customHeight="1" x14ac:dyDescent="0.2">
      <c r="A50" s="7" t="s">
        <v>47</v>
      </c>
      <c r="B50" s="7"/>
      <c r="C50" s="8">
        <v>76.97</v>
      </c>
      <c r="D50">
        <v>150</v>
      </c>
      <c r="J50" t="str">
        <f>VLOOKUP(A50,[2]Sheet!$A:$A,1,0)</f>
        <v>Пельмени Отборные с говядиной и свининой 0,43 кг ТМ Стародворье ТС Медвежье ушко</v>
      </c>
    </row>
    <row r="51" spans="1:10" ht="21.75" customHeight="1" x14ac:dyDescent="0.2">
      <c r="A51" s="7" t="s">
        <v>29</v>
      </c>
      <c r="B51" s="7"/>
      <c r="C51" s="8">
        <v>70.400000000000006</v>
      </c>
      <c r="D51">
        <v>100</v>
      </c>
      <c r="J51" t="str">
        <f>VLOOKUP(A51,[2]Sheet!$A:$A,1,0)</f>
        <v>Пельмени Бигбули с мясом ТМ Горячая штучка. флоу-пак сфера 0,4 кг. ПОКОМ</v>
      </c>
    </row>
    <row r="52" spans="1:10" ht="21.75" customHeight="1" x14ac:dyDescent="0.2">
      <c r="A52" s="7" t="s">
        <v>8</v>
      </c>
      <c r="B52" s="7"/>
      <c r="C52" s="8">
        <v>70</v>
      </c>
      <c r="D52">
        <v>100</v>
      </c>
      <c r="J52" t="str">
        <f>VLOOKUP(A52,[2]Sheet!$A:$A,1,0)</f>
        <v>Вареники замороженные постные Благолепные с картофелем и грибами классическая форма, ВЕС,  ПОКОМ</v>
      </c>
    </row>
    <row r="53" spans="1:10" ht="11.25" customHeight="1" x14ac:dyDescent="0.2">
      <c r="A53" s="7" t="s">
        <v>23</v>
      </c>
      <c r="B53" s="7"/>
      <c r="C53" s="8">
        <v>66</v>
      </c>
      <c r="D53">
        <v>40</v>
      </c>
      <c r="J53" t="str">
        <f>VLOOKUP(A53,[2]Sheet!$A:$A,1,0)</f>
        <v>Наггетсы Нагетосы Сочная курочка ТМ Горячая штучка 0,25 кг зам  ПОКОМ</v>
      </c>
    </row>
    <row r="54" spans="1:10" ht="11.25" customHeight="1" x14ac:dyDescent="0.2">
      <c r="A54" s="7" t="s">
        <v>41</v>
      </c>
      <c r="B54" s="7"/>
      <c r="C54" s="8">
        <v>65.8</v>
      </c>
      <c r="D54">
        <v>100</v>
      </c>
      <c r="J54" t="str">
        <f>VLOOKUP(A54,[2]Sheet!$A:$A,1,0)</f>
        <v>Пельмени Мясорубские с рубленой говядиной 0,7кг ТМ Стародворье  ПОКОМ</v>
      </c>
    </row>
    <row r="55" spans="1:10" ht="11.25" customHeight="1" x14ac:dyDescent="0.2">
      <c r="A55" s="7" t="s">
        <v>57</v>
      </c>
      <c r="B55" s="7"/>
      <c r="C55" s="8">
        <v>60</v>
      </c>
      <c r="D55">
        <v>80</v>
      </c>
      <c r="J55" t="str">
        <f>VLOOKUP(A55,[2]Sheet!$A:$A,1,0)</f>
        <v>Хотстеры с сыром 0,25кг ТМ Горячая штучка  ПОКОМ</v>
      </c>
    </row>
    <row r="56" spans="1:10" ht="21.75" customHeight="1" x14ac:dyDescent="0.2">
      <c r="A56" s="7" t="s">
        <v>12</v>
      </c>
      <c r="B56" s="7"/>
      <c r="C56" s="8">
        <v>56.1</v>
      </c>
      <c r="D56">
        <v>40</v>
      </c>
      <c r="J56" t="str">
        <f>VLOOKUP(A56,[2]Sheet!$A:$A,1,0)</f>
        <v>Готовые чебупели с мясом ТМ Горячая штучка Без свинины 0,3 кг ПОКОМ</v>
      </c>
    </row>
    <row r="57" spans="1:10" ht="21.75" customHeight="1" x14ac:dyDescent="0.2">
      <c r="A57" s="7" t="s">
        <v>61</v>
      </c>
      <c r="B57" s="7">
        <v>1</v>
      </c>
      <c r="C57" s="8">
        <v>55.8</v>
      </c>
      <c r="D57">
        <v>40</v>
      </c>
      <c r="F57">
        <v>28.8</v>
      </c>
      <c r="G57" s="13">
        <f>F57*B57</f>
        <v>28.8</v>
      </c>
      <c r="I57" t="str">
        <f>VLOOKUP(A57,[1]Sheet!$A:$A,1,0)</f>
        <v>Хрустящие крылышки ТМ Зареченские ТС Зареченские продукты. ВЕС ПОКОМ</v>
      </c>
      <c r="J57" t="str">
        <f>VLOOKUP(A57,[2]Sheet!$A:$A,1,0)</f>
        <v>Хрустящие крылышки ТМ Зареченские ТС Зареченские продукты. ВЕС ПОКОМ</v>
      </c>
    </row>
    <row r="58" spans="1:10" ht="11.25" hidden="1" customHeight="1" x14ac:dyDescent="0.2">
      <c r="A58" s="7" t="s">
        <v>7</v>
      </c>
      <c r="B58" s="7"/>
      <c r="C58" s="8">
        <v>47.6</v>
      </c>
    </row>
    <row r="59" spans="1:10" ht="11.25" customHeight="1" x14ac:dyDescent="0.2">
      <c r="A59" s="7" t="s">
        <v>9</v>
      </c>
      <c r="B59" s="7"/>
      <c r="C59" s="8">
        <v>45.6</v>
      </c>
      <c r="D59">
        <v>40</v>
      </c>
      <c r="J59" t="str">
        <f>VLOOKUP(A59,[2]Sheet!$A:$A,1,0)</f>
        <v>Готовые бельмеши сочные с мясом ТМ Горячая штучка 0,3кг зам  ПОКОМ</v>
      </c>
    </row>
    <row r="60" spans="1:10" ht="21.75" hidden="1" customHeight="1" x14ac:dyDescent="0.2">
      <c r="A60" s="7" t="s">
        <v>31</v>
      </c>
      <c r="B60" s="7"/>
      <c r="C60" s="8">
        <v>35</v>
      </c>
    </row>
    <row r="61" spans="1:10" ht="11.25" customHeight="1" x14ac:dyDescent="0.2">
      <c r="A61" s="7" t="s">
        <v>27</v>
      </c>
      <c r="B61" s="7">
        <v>0.25</v>
      </c>
      <c r="C61" s="8">
        <v>34.25</v>
      </c>
      <c r="D61">
        <v>40</v>
      </c>
      <c r="F61">
        <v>168</v>
      </c>
      <c r="G61" s="13">
        <f>F61*B61</f>
        <v>42</v>
      </c>
      <c r="I61" t="str">
        <f>VLOOKUP(A61,[1]Sheet!$A:$A,1,0)</f>
        <v>Пекерсы с индейкой в сливочном соусе ТМ Горячая штучка 0,25 кг зам  ПОКОМ</v>
      </c>
      <c r="J61" t="str">
        <f>VLOOKUP(A61,[2]Sheet!$A:$A,1,0)</f>
        <v>Пекерсы с индейкой в сливочном соусе ТМ Горячая штучка 0,25 кг зам  ПОКОМ</v>
      </c>
    </row>
    <row r="62" spans="1:10" ht="21.75" customHeight="1" x14ac:dyDescent="0.2">
      <c r="A62" s="7" t="s">
        <v>62</v>
      </c>
      <c r="B62" s="7"/>
      <c r="C62" s="8">
        <v>31.8</v>
      </c>
      <c r="D62">
        <v>30</v>
      </c>
      <c r="J62" t="str">
        <f>VLOOKUP(A62,[2]Sheet!$A:$A,1,0)</f>
        <v>Чебупели Курочка гриль ТМ Горячая штучка, 0,3 кг зам  ПОКОМ</v>
      </c>
    </row>
    <row r="63" spans="1:10" ht="11.25" hidden="1" customHeight="1" x14ac:dyDescent="0.2">
      <c r="A63" s="7" t="s">
        <v>38</v>
      </c>
      <c r="B63" s="7"/>
      <c r="C63" s="8">
        <v>28.4</v>
      </c>
    </row>
    <row r="64" spans="1:10" ht="21.75" hidden="1" customHeight="1" x14ac:dyDescent="0.2">
      <c r="A64" s="7" t="s">
        <v>6</v>
      </c>
      <c r="B64" s="7"/>
      <c r="C64" s="8">
        <v>28.2</v>
      </c>
    </row>
    <row r="65" spans="1:10" ht="21.75" hidden="1" customHeight="1" x14ac:dyDescent="0.2">
      <c r="A65" s="7" t="s">
        <v>39</v>
      </c>
      <c r="B65" s="7"/>
      <c r="C65" s="8">
        <v>25.2</v>
      </c>
    </row>
    <row r="66" spans="1:10" ht="11.25" customHeight="1" x14ac:dyDescent="0.2">
      <c r="A66" s="7" t="s">
        <v>14</v>
      </c>
      <c r="B66" s="7">
        <v>0.09</v>
      </c>
      <c r="C66" s="8">
        <v>22.32</v>
      </c>
      <c r="D66">
        <v>30</v>
      </c>
      <c r="F66">
        <v>336</v>
      </c>
      <c r="G66" s="13">
        <f>F66*B66</f>
        <v>30.24</v>
      </c>
      <c r="I66" t="str">
        <f>VLOOKUP(A66,[1]Sheet!$A:$A,1,0)</f>
        <v>Готовые чебуреки с мясом ТМ Горячая штучка 0,09 кг флоу-пак ПОКОМ</v>
      </c>
      <c r="J66" t="str">
        <f>VLOOKUP(A66,[2]Sheet!$A:$A,1,0)</f>
        <v>Готовые чебуреки с мясом ТМ Горячая штучка 0,09 кг флоу-пак ПОКОМ</v>
      </c>
    </row>
    <row r="67" spans="1:10" ht="11.25" hidden="1" customHeight="1" x14ac:dyDescent="0.2">
      <c r="A67" s="7" t="s">
        <v>51</v>
      </c>
      <c r="B67" s="7"/>
      <c r="C67" s="8">
        <v>12.8</v>
      </c>
    </row>
    <row r="68" spans="1:10" ht="11.25" hidden="1" customHeight="1" x14ac:dyDescent="0.2">
      <c r="A68" s="7" t="s">
        <v>56</v>
      </c>
      <c r="B68" s="7">
        <v>0.09</v>
      </c>
      <c r="C68" s="8">
        <v>12.42</v>
      </c>
      <c r="F68">
        <v>840</v>
      </c>
      <c r="G68" s="13">
        <f>F68*B68</f>
        <v>75.599999999999994</v>
      </c>
      <c r="I68" t="str">
        <f>VLOOKUP(A68,[1]Sheet!$A:$A,1,0)</f>
        <v>Хот-догстер ТМ Горячая штучка ТС Хот-Догстер флоу-пак 0,09 кг. ПОКОМ</v>
      </c>
    </row>
    <row r="69" spans="1:10" ht="11.25" hidden="1" customHeight="1" x14ac:dyDescent="0.2">
      <c r="A69" s="7" t="s">
        <v>50</v>
      </c>
      <c r="B69" s="7"/>
      <c r="C69" s="8">
        <v>12</v>
      </c>
    </row>
    <row r="70" spans="1:10" ht="11.25" hidden="1" customHeight="1" x14ac:dyDescent="0.2">
      <c r="A70" s="7" t="s">
        <v>45</v>
      </c>
      <c r="B70" s="7"/>
      <c r="C70" s="8">
        <v>7.31</v>
      </c>
    </row>
    <row r="71" spans="1:10" ht="11.25" customHeight="1" x14ac:dyDescent="0.2">
      <c r="A71" s="7" t="s">
        <v>68</v>
      </c>
      <c r="B71" s="7"/>
      <c r="C71" s="8"/>
      <c r="D71">
        <v>300</v>
      </c>
      <c r="J71" t="str">
        <f>VLOOKUP(A71,[2]Sheet!$A:$A,1,0)</f>
        <v>Жар Ладушки Яблоко вес</v>
      </c>
    </row>
    <row r="72" spans="1:10" ht="11.25" customHeight="1" x14ac:dyDescent="0.2">
      <c r="A72" s="7" t="s">
        <v>69</v>
      </c>
      <c r="B72" s="7"/>
      <c r="C72" s="8"/>
      <c r="D72">
        <v>100</v>
      </c>
      <c r="J72" t="str">
        <f>VLOOKUP(A72,[2]Sheet!$A:$A,1,0)</f>
        <v>Жар Ладушки Мясо</v>
      </c>
    </row>
    <row r="73" spans="1:10" ht="11.25" customHeight="1" x14ac:dyDescent="0.2">
      <c r="A73" s="7" t="s">
        <v>70</v>
      </c>
      <c r="B73" s="7"/>
      <c r="C73" s="8"/>
      <c r="D73">
        <v>100</v>
      </c>
      <c r="J73" t="str">
        <f>VLOOKUP(A73,[2]Sheet!$A:$A,1,0)</f>
        <v>Жар Болы Куриные</v>
      </c>
    </row>
    <row r="74" spans="1:10" ht="11.25" hidden="1" customHeight="1" x14ac:dyDescent="0.2">
      <c r="A74" s="7" t="s">
        <v>72</v>
      </c>
      <c r="B74" s="7">
        <v>0.22</v>
      </c>
      <c r="C74" s="8"/>
      <c r="F74">
        <v>336</v>
      </c>
      <c r="G74" s="13">
        <f>F74*B74</f>
        <v>73.92</v>
      </c>
      <c r="I74" t="str">
        <f>VLOOKUP(A74,[1]Sheet!$A:$A,1,0)</f>
        <v>Бульмени Хрустящие с мясом 0,22 Горячая штучка</v>
      </c>
    </row>
    <row r="75" spans="1:10" ht="11.25" hidden="1" customHeight="1" x14ac:dyDescent="0.2">
      <c r="A75" s="7" t="s">
        <v>73</v>
      </c>
      <c r="B75" s="7">
        <v>0.2</v>
      </c>
      <c r="C75" s="8"/>
      <c r="F75">
        <v>120</v>
      </c>
      <c r="G75" s="13">
        <f>F75*B75</f>
        <v>24</v>
      </c>
      <c r="I75" t="str">
        <f>VLOOKUP(A75,[1]Sheet!$A:$A,1,0)</f>
        <v>Чебупай Сочное Яблоко 0,2</v>
      </c>
    </row>
    <row r="76" spans="1:10" ht="11.25" hidden="1" customHeight="1" x14ac:dyDescent="0.2">
      <c r="A76" s="7" t="s">
        <v>74</v>
      </c>
      <c r="B76" s="7">
        <v>0.14000000000000001</v>
      </c>
      <c r="C76" s="8"/>
      <c r="F76">
        <v>528</v>
      </c>
      <c r="G76" s="13">
        <f>F76*B76</f>
        <v>73.92</v>
      </c>
      <c r="I76" t="str">
        <f>VLOOKUP(A76,[1]Sheet!$A:$A,1,0)</f>
        <v>Чебуречище ТМ Горячая штучка 0,14</v>
      </c>
    </row>
    <row r="77" spans="1:10" ht="11.25" customHeight="1" x14ac:dyDescent="0.2">
      <c r="A77" s="7"/>
      <c r="B77" s="7"/>
      <c r="C77" s="8"/>
      <c r="D77" s="10">
        <f>SUM(D9:D74)</f>
        <v>9880</v>
      </c>
      <c r="F77">
        <f>SUM(F8:F76)</f>
        <v>6939.5999999999995</v>
      </c>
      <c r="G77" s="10">
        <f>SUM(G9:G74)</f>
        <v>1750.56</v>
      </c>
    </row>
    <row r="78" spans="1:10" ht="11.25" customHeight="1" x14ac:dyDescent="0.2">
      <c r="A78" s="7"/>
      <c r="B78" s="7"/>
      <c r="C78" s="8"/>
    </row>
    <row r="79" spans="1:10" ht="11.25" customHeight="1" x14ac:dyDescent="0.2">
      <c r="A79" s="7"/>
      <c r="B79" s="7"/>
      <c r="C79" s="8"/>
    </row>
    <row r="80" spans="1:10" ht="33.75" customHeight="1" x14ac:dyDescent="0.25">
      <c r="A80" s="7"/>
      <c r="B80" s="7"/>
      <c r="C80" s="8"/>
      <c r="D80" s="11" t="s">
        <v>77</v>
      </c>
      <c r="E80" s="11"/>
      <c r="F80" s="11">
        <f>D77+G77</f>
        <v>11630.56</v>
      </c>
    </row>
    <row r="81" spans="1:6" ht="11.25" customHeight="1" x14ac:dyDescent="0.25">
      <c r="A81" s="7"/>
      <c r="B81" s="7"/>
      <c r="C81" s="8"/>
      <c r="D81" s="11"/>
      <c r="E81" s="11"/>
      <c r="F81" s="11"/>
    </row>
  </sheetData>
  <autoFilter ref="A7:M77" xr:uid="{D92C8178-8AF4-43CB-993E-B000B8CED633}">
    <filterColumn colId="3">
      <customFilters>
        <customFilter operator="notEqual" val=" "/>
      </customFilters>
    </filterColumn>
    <sortState xmlns:xlrd2="http://schemas.microsoft.com/office/spreadsheetml/2017/richdata2" ref="A10:M91">
      <sortCondition descending="1" ref="C7"/>
    </sortState>
  </autoFilter>
  <mergeCells count="2">
    <mergeCell ref="C3:H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1</cp:revision>
  <cp:lastPrinted>2025-05-14T10:33:56Z</cp:lastPrinted>
  <dcterms:created xsi:type="dcterms:W3CDTF">2025-05-14T10:33:56Z</dcterms:created>
  <dcterms:modified xsi:type="dcterms:W3CDTF">2025-05-14T14:05:59Z</dcterms:modified>
</cp:coreProperties>
</file>