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ЗПФ НОВОРОССИЙСК и СОЧИ\"/>
    </mc:Choice>
  </mc:AlternateContent>
  <xr:revisionPtr revIDLastSave="0" documentId="13_ncr:1_{E81319F0-37B7-43BC-A575-C64DA8B5A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Sheet!$A$3:$Z$73</definedName>
  </definedNames>
  <calcPr calcId="191029"/>
</workbook>
</file>

<file path=xl/calcChain.xml><?xml version="1.0" encoding="utf-8"?>
<calcChain xmlns="http://schemas.openxmlformats.org/spreadsheetml/2006/main">
  <c r="M71" i="1" l="1"/>
  <c r="M73" i="1"/>
  <c r="N71" i="1"/>
  <c r="N72" i="1"/>
  <c r="N73" i="1"/>
  <c r="M72" i="1" l="1"/>
  <c r="T73" i="1"/>
  <c r="T72" i="1"/>
  <c r="T71" i="1"/>
  <c r="N7" i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N14" i="1"/>
  <c r="L14" i="1" s="1"/>
  <c r="L15" i="1"/>
  <c r="N16" i="1"/>
  <c r="L16" i="1" s="1"/>
  <c r="N17" i="1"/>
  <c r="L17" i="1" s="1"/>
  <c r="N18" i="1"/>
  <c r="N19" i="1"/>
  <c r="L19" i="1" s="1"/>
  <c r="N20" i="1"/>
  <c r="L20" i="1" s="1"/>
  <c r="N21" i="1"/>
  <c r="L21" i="1" s="1"/>
  <c r="N22" i="1"/>
  <c r="L22" i="1" s="1"/>
  <c r="N23" i="1"/>
  <c r="L23" i="1" s="1"/>
  <c r="N24" i="1"/>
  <c r="L24" i="1" s="1"/>
  <c r="N25" i="1"/>
  <c r="L25" i="1" s="1"/>
  <c r="N26" i="1"/>
  <c r="L26" i="1" s="1"/>
  <c r="N27" i="1"/>
  <c r="L27" i="1" s="1"/>
  <c r="N28" i="1"/>
  <c r="N29" i="1"/>
  <c r="L29" i="1" s="1"/>
  <c r="N30" i="1"/>
  <c r="L30" i="1" s="1"/>
  <c r="N31" i="1"/>
  <c r="L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L37" i="1" s="1"/>
  <c r="N38" i="1"/>
  <c r="L38" i="1" s="1"/>
  <c r="N39" i="1"/>
  <c r="L39" i="1" s="1"/>
  <c r="N40" i="1"/>
  <c r="N41" i="1"/>
  <c r="L41" i="1" s="1"/>
  <c r="N42" i="1"/>
  <c r="L42" i="1" s="1"/>
  <c r="N43" i="1"/>
  <c r="L43" i="1" s="1"/>
  <c r="N44" i="1"/>
  <c r="L44" i="1" s="1"/>
  <c r="N45" i="1"/>
  <c r="L45" i="1" s="1"/>
  <c r="N46" i="1"/>
  <c r="L46" i="1" s="1"/>
  <c r="N47" i="1"/>
  <c r="L47" i="1" s="1"/>
  <c r="N48" i="1"/>
  <c r="N49" i="1"/>
  <c r="L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L55" i="1" s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N68" i="1"/>
  <c r="L68" i="1" s="1"/>
  <c r="N69" i="1"/>
  <c r="L69" i="1" s="1"/>
  <c r="N70" i="1"/>
  <c r="L70" i="1" s="1"/>
  <c r="N6" i="1"/>
  <c r="P7" i="1"/>
  <c r="Q8" i="1"/>
  <c r="Q9" i="1"/>
  <c r="Q10" i="1"/>
  <c r="Q11" i="1"/>
  <c r="Q12" i="1"/>
  <c r="Q14" i="1"/>
  <c r="Q15" i="1"/>
  <c r="Q16" i="1"/>
  <c r="Q17" i="1"/>
  <c r="Q20" i="1"/>
  <c r="Q21" i="1"/>
  <c r="Q22" i="1"/>
  <c r="Q23" i="1"/>
  <c r="Q25" i="1"/>
  <c r="Q26" i="1"/>
  <c r="Q27" i="1"/>
  <c r="Q29" i="1"/>
  <c r="Q30" i="1"/>
  <c r="Q31" i="1"/>
  <c r="Q32" i="1"/>
  <c r="Q33" i="1"/>
  <c r="Q34" i="1"/>
  <c r="Q35" i="1"/>
  <c r="Q36" i="1"/>
  <c r="Q38" i="1"/>
  <c r="Q39" i="1"/>
  <c r="Q41" i="1"/>
  <c r="Q42" i="1"/>
  <c r="Q43" i="1"/>
  <c r="Q44" i="1"/>
  <c r="Q45" i="1"/>
  <c r="Q46" i="1"/>
  <c r="Q47" i="1"/>
  <c r="P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6" i="1"/>
  <c r="Q37" i="1" l="1"/>
  <c r="V8" i="1"/>
  <c r="V64" i="1"/>
  <c r="T21" i="1"/>
  <c r="T25" i="1"/>
  <c r="T41" i="1"/>
  <c r="T43" i="1"/>
  <c r="T45" i="1"/>
  <c r="T47" i="1"/>
  <c r="V9" i="1"/>
  <c r="V15" i="1"/>
  <c r="T20" i="1"/>
  <c r="T26" i="1"/>
  <c r="V31" i="1"/>
  <c r="V35" i="1"/>
  <c r="V39" i="1"/>
  <c r="T44" i="1"/>
  <c r="V46" i="1"/>
  <c r="V49" i="1"/>
  <c r="M49" i="1" s="1"/>
  <c r="P49" i="1" s="1"/>
  <c r="V53" i="1"/>
  <c r="V57" i="1"/>
  <c r="V61" i="1"/>
  <c r="V65" i="1"/>
  <c r="V69" i="1"/>
  <c r="Q13" i="1"/>
  <c r="Q24" i="1"/>
  <c r="Q19" i="1"/>
  <c r="P6" i="1"/>
  <c r="Q7" i="1"/>
  <c r="P40" i="1"/>
  <c r="Q40" i="1"/>
  <c r="P28" i="1"/>
  <c r="Q28" i="1"/>
  <c r="P18" i="1"/>
  <c r="Q18" i="1"/>
  <c r="Q48" i="1"/>
  <c r="V70" i="1"/>
  <c r="Z70" i="1" s="1"/>
  <c r="T70" i="1"/>
  <c r="G70" i="1"/>
  <c r="T69" i="1"/>
  <c r="G69" i="1"/>
  <c r="V68" i="1"/>
  <c r="W68" i="1" s="1"/>
  <c r="T68" i="1"/>
  <c r="G68" i="1"/>
  <c r="V67" i="1"/>
  <c r="W67" i="1" s="1"/>
  <c r="T67" i="1"/>
  <c r="G67" i="1"/>
  <c r="V66" i="1"/>
  <c r="W66" i="1" s="1"/>
  <c r="T66" i="1"/>
  <c r="G66" i="1"/>
  <c r="T65" i="1"/>
  <c r="G65" i="1"/>
  <c r="T64" i="1"/>
  <c r="G64" i="1"/>
  <c r="V63" i="1"/>
  <c r="W63" i="1" s="1"/>
  <c r="T63" i="1"/>
  <c r="G63" i="1"/>
  <c r="V62" i="1"/>
  <c r="W62" i="1" s="1"/>
  <c r="T62" i="1"/>
  <c r="G62" i="1"/>
  <c r="T61" i="1"/>
  <c r="G61" i="1"/>
  <c r="V60" i="1"/>
  <c r="W60" i="1" s="1"/>
  <c r="T60" i="1"/>
  <c r="G60" i="1"/>
  <c r="V59" i="1"/>
  <c r="W59" i="1" s="1"/>
  <c r="T59" i="1"/>
  <c r="G59" i="1"/>
  <c r="V58" i="1"/>
  <c r="W58" i="1" s="1"/>
  <c r="T58" i="1"/>
  <c r="G58" i="1"/>
  <c r="T57" i="1"/>
  <c r="G57" i="1"/>
  <c r="V56" i="1"/>
  <c r="W56" i="1" s="1"/>
  <c r="T56" i="1"/>
  <c r="G56" i="1"/>
  <c r="V55" i="1"/>
  <c r="W55" i="1" s="1"/>
  <c r="T55" i="1"/>
  <c r="G55" i="1"/>
  <c r="V54" i="1"/>
  <c r="W54" i="1" s="1"/>
  <c r="T54" i="1"/>
  <c r="G54" i="1"/>
  <c r="T53" i="1"/>
  <c r="G53" i="1"/>
  <c r="V52" i="1"/>
  <c r="W52" i="1" s="1"/>
  <c r="T52" i="1"/>
  <c r="G52" i="1"/>
  <c r="V51" i="1"/>
  <c r="W51" i="1" s="1"/>
  <c r="T51" i="1"/>
  <c r="G51" i="1"/>
  <c r="V50" i="1"/>
  <c r="W50" i="1" s="1"/>
  <c r="T50" i="1"/>
  <c r="G50" i="1"/>
  <c r="G49" i="1"/>
  <c r="G48" i="1"/>
  <c r="G47" i="1"/>
  <c r="G46" i="1"/>
  <c r="V45" i="1"/>
  <c r="Z45" i="1" s="1"/>
  <c r="G45" i="1"/>
  <c r="V44" i="1"/>
  <c r="Z44" i="1" s="1"/>
  <c r="G44" i="1"/>
  <c r="G43" i="1"/>
  <c r="V42" i="1"/>
  <c r="Z42" i="1" s="1"/>
  <c r="T42" i="1"/>
  <c r="G42" i="1"/>
  <c r="V41" i="1"/>
  <c r="Z41" i="1" s="1"/>
  <c r="G41" i="1"/>
  <c r="G40" i="1"/>
  <c r="T39" i="1"/>
  <c r="G39" i="1"/>
  <c r="V38" i="1"/>
  <c r="W38" i="1" s="1"/>
  <c r="T38" i="1"/>
  <c r="G38" i="1"/>
  <c r="V37" i="1"/>
  <c r="W37" i="1" s="1"/>
  <c r="T37" i="1"/>
  <c r="G37" i="1"/>
  <c r="V36" i="1"/>
  <c r="W36" i="1" s="1"/>
  <c r="T36" i="1"/>
  <c r="G36" i="1"/>
  <c r="T35" i="1"/>
  <c r="G35" i="1"/>
  <c r="V34" i="1"/>
  <c r="W34" i="1" s="1"/>
  <c r="T34" i="1"/>
  <c r="G34" i="1"/>
  <c r="V33" i="1"/>
  <c r="W33" i="1" s="1"/>
  <c r="T33" i="1"/>
  <c r="G33" i="1"/>
  <c r="V32" i="1"/>
  <c r="W32" i="1" s="1"/>
  <c r="T32" i="1"/>
  <c r="G32" i="1"/>
  <c r="T31" i="1"/>
  <c r="G31" i="1"/>
  <c r="V30" i="1"/>
  <c r="W30" i="1" s="1"/>
  <c r="T30" i="1"/>
  <c r="G30" i="1"/>
  <c r="V29" i="1"/>
  <c r="W29" i="1" s="1"/>
  <c r="T29" i="1"/>
  <c r="G29" i="1"/>
  <c r="G28" i="1"/>
  <c r="V27" i="1"/>
  <c r="Z27" i="1" s="1"/>
  <c r="T27" i="1"/>
  <c r="G27" i="1"/>
  <c r="V26" i="1"/>
  <c r="Z26" i="1" s="1"/>
  <c r="G26" i="1"/>
  <c r="G25" i="1"/>
  <c r="V24" i="1"/>
  <c r="Z24" i="1" s="1"/>
  <c r="T24" i="1"/>
  <c r="G24" i="1"/>
  <c r="V23" i="1"/>
  <c r="Z23" i="1" s="1"/>
  <c r="T23" i="1"/>
  <c r="G23" i="1"/>
  <c r="V22" i="1"/>
  <c r="Z22" i="1" s="1"/>
  <c r="T22" i="1"/>
  <c r="G22" i="1"/>
  <c r="V21" i="1"/>
  <c r="Z21" i="1" s="1"/>
  <c r="G21" i="1"/>
  <c r="V20" i="1"/>
  <c r="Z20" i="1" s="1"/>
  <c r="G20" i="1"/>
  <c r="V19" i="1"/>
  <c r="Z19" i="1" s="1"/>
  <c r="T19" i="1"/>
  <c r="G19" i="1"/>
  <c r="G18" i="1"/>
  <c r="V17" i="1"/>
  <c r="W17" i="1" s="1"/>
  <c r="T17" i="1"/>
  <c r="G17" i="1"/>
  <c r="V16" i="1"/>
  <c r="W16" i="1" s="1"/>
  <c r="T16" i="1"/>
  <c r="G16" i="1"/>
  <c r="G15" i="1"/>
  <c r="V14" i="1"/>
  <c r="W14" i="1" s="1"/>
  <c r="T14" i="1"/>
  <c r="G14" i="1"/>
  <c r="V13" i="1"/>
  <c r="W13" i="1" s="1"/>
  <c r="T13" i="1"/>
  <c r="G13" i="1"/>
  <c r="V12" i="1"/>
  <c r="W12" i="1" s="1"/>
  <c r="T12" i="1"/>
  <c r="G12" i="1"/>
  <c r="V11" i="1"/>
  <c r="W11" i="1" s="1"/>
  <c r="T11" i="1"/>
  <c r="G11" i="1"/>
  <c r="V10" i="1"/>
  <c r="W10" i="1" s="1"/>
  <c r="T10" i="1"/>
  <c r="G10" i="1"/>
  <c r="T9" i="1"/>
  <c r="G9" i="1"/>
  <c r="G8" i="1"/>
  <c r="G7" i="1"/>
  <c r="G6" i="1"/>
  <c r="R5" i="1"/>
  <c r="N5" i="1"/>
  <c r="K5" i="1"/>
  <c r="J5" i="1"/>
  <c r="I5" i="1"/>
  <c r="H5" i="1"/>
  <c r="F5" i="1"/>
  <c r="M63" i="1" l="1"/>
  <c r="P63" i="1" s="1"/>
  <c r="M66" i="1"/>
  <c r="P66" i="1" s="1"/>
  <c r="M33" i="1"/>
  <c r="P33" i="1" s="1"/>
  <c r="M12" i="1"/>
  <c r="P12" i="1" s="1"/>
  <c r="M32" i="1"/>
  <c r="P32" i="1" s="1"/>
  <c r="M60" i="1"/>
  <c r="P60" i="1" s="1"/>
  <c r="M42" i="1"/>
  <c r="P42" i="1" s="1"/>
  <c r="M29" i="1"/>
  <c r="P29" i="1" s="1"/>
  <c r="M22" i="1"/>
  <c r="P22" i="1" s="1"/>
  <c r="M50" i="1"/>
  <c r="P50" i="1" s="1"/>
  <c r="M27" i="1"/>
  <c r="P27" i="1" s="1"/>
  <c r="M13" i="1"/>
  <c r="P13" i="1" s="1"/>
  <c r="M36" i="1"/>
  <c r="P36" i="1" s="1"/>
  <c r="M23" i="1"/>
  <c r="P23" i="1" s="1"/>
  <c r="M30" i="1"/>
  <c r="P30" i="1" s="1"/>
  <c r="M54" i="1"/>
  <c r="P54" i="1" s="1"/>
  <c r="M37" i="1"/>
  <c r="P37" i="1" s="1"/>
  <c r="M24" i="1"/>
  <c r="P24" i="1" s="1"/>
  <c r="M52" i="1"/>
  <c r="P52" i="1" s="1"/>
  <c r="M58" i="1"/>
  <c r="P58" i="1" s="1"/>
  <c r="M10" i="1"/>
  <c r="P10" i="1" s="1"/>
  <c r="M16" i="1"/>
  <c r="P16" i="1" s="1"/>
  <c r="M11" i="1"/>
  <c r="P11" i="1" s="1"/>
  <c r="M59" i="1"/>
  <c r="P59" i="1" s="1"/>
  <c r="M17" i="1"/>
  <c r="P17" i="1" s="1"/>
  <c r="M19" i="1"/>
  <c r="P19" i="1" s="1"/>
  <c r="M38" i="1"/>
  <c r="P38" i="1" s="1"/>
  <c r="M55" i="1"/>
  <c r="P55" i="1" s="1"/>
  <c r="M67" i="1"/>
  <c r="P67" i="1" s="1"/>
  <c r="M56" i="1"/>
  <c r="P56" i="1" s="1"/>
  <c r="M62" i="1"/>
  <c r="P62" i="1" s="1"/>
  <c r="M68" i="1"/>
  <c r="P68" i="1" s="1"/>
  <c r="M34" i="1"/>
  <c r="P34" i="1" s="1"/>
  <c r="M51" i="1"/>
  <c r="P51" i="1" s="1"/>
  <c r="M14" i="1"/>
  <c r="P14" i="1" s="1"/>
  <c r="T8" i="1"/>
  <c r="T46" i="1"/>
  <c r="Z46" i="1"/>
  <c r="M46" i="1"/>
  <c r="P46" i="1" s="1"/>
  <c r="W8" i="1"/>
  <c r="M8" i="1"/>
  <c r="P8" i="1" s="1"/>
  <c r="T15" i="1"/>
  <c r="V43" i="1"/>
  <c r="W43" i="1" s="1"/>
  <c r="M44" i="1"/>
  <c r="P44" i="1" s="1"/>
  <c r="V47" i="1"/>
  <c r="W47" i="1" s="1"/>
  <c r="W64" i="1"/>
  <c r="M64" i="1"/>
  <c r="P64" i="1" s="1"/>
  <c r="M21" i="1"/>
  <c r="P21" i="1" s="1"/>
  <c r="V25" i="1"/>
  <c r="M26" i="1"/>
  <c r="P26" i="1" s="1"/>
  <c r="M45" i="1"/>
  <c r="P45" i="1" s="1"/>
  <c r="T49" i="1"/>
  <c r="M20" i="1"/>
  <c r="P20" i="1" s="1"/>
  <c r="M41" i="1"/>
  <c r="P41" i="1" s="1"/>
  <c r="W69" i="1"/>
  <c r="M69" i="1"/>
  <c r="P69" i="1" s="1"/>
  <c r="W65" i="1"/>
  <c r="M65" i="1"/>
  <c r="P65" i="1" s="1"/>
  <c r="W61" i="1"/>
  <c r="M61" i="1"/>
  <c r="P61" i="1" s="1"/>
  <c r="W57" i="1"/>
  <c r="M57" i="1"/>
  <c r="P57" i="1" s="1"/>
  <c r="W53" i="1"/>
  <c r="M53" i="1"/>
  <c r="P53" i="1" s="1"/>
  <c r="W39" i="1"/>
  <c r="M39" i="1"/>
  <c r="P39" i="1" s="1"/>
  <c r="W35" i="1"/>
  <c r="M35" i="1"/>
  <c r="P35" i="1" s="1"/>
  <c r="W31" i="1"/>
  <c r="M31" i="1"/>
  <c r="P31" i="1" s="1"/>
  <c r="W15" i="1"/>
  <c r="M15" i="1"/>
  <c r="P15" i="1" s="1"/>
  <c r="W9" i="1"/>
  <c r="M9" i="1"/>
  <c r="P9" i="1" s="1"/>
  <c r="L5" i="1"/>
  <c r="W26" i="1"/>
  <c r="Z32" i="1"/>
  <c r="W44" i="1"/>
  <c r="Z10" i="1"/>
  <c r="W22" i="1"/>
  <c r="G5" i="1"/>
  <c r="Z14" i="1"/>
  <c r="W20" i="1"/>
  <c r="W24" i="1"/>
  <c r="Z36" i="1"/>
  <c r="W42" i="1"/>
  <c r="W46" i="1"/>
  <c r="Z8" i="1"/>
  <c r="Z12" i="1"/>
  <c r="Z16" i="1"/>
  <c r="W19" i="1"/>
  <c r="W21" i="1"/>
  <c r="W23" i="1"/>
  <c r="W27" i="1"/>
  <c r="Z30" i="1"/>
  <c r="Z34" i="1"/>
  <c r="Z38" i="1"/>
  <c r="W41" i="1"/>
  <c r="W45" i="1"/>
  <c r="W49" i="1"/>
  <c r="Z49" i="1"/>
  <c r="Z9" i="1"/>
  <c r="Z11" i="1"/>
  <c r="Z13" i="1"/>
  <c r="Z15" i="1"/>
  <c r="Z17" i="1"/>
  <c r="Z29" i="1"/>
  <c r="Z31" i="1"/>
  <c r="Z33" i="1"/>
  <c r="Z35" i="1"/>
  <c r="Z37" i="1"/>
  <c r="Z3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M70" i="1"/>
  <c r="W70" i="1"/>
  <c r="V5" i="1" l="1"/>
  <c r="W25" i="1"/>
  <c r="T5" i="1"/>
  <c r="Z47" i="1"/>
  <c r="M47" i="1"/>
  <c r="P47" i="1" s="1"/>
  <c r="Z43" i="1"/>
  <c r="M43" i="1"/>
  <c r="P43" i="1" s="1"/>
  <c r="Z25" i="1"/>
  <c r="Z5" i="1" s="1"/>
  <c r="M25" i="1"/>
  <c r="P25" i="1" s="1"/>
  <c r="P70" i="1"/>
  <c r="W5" i="1"/>
  <c r="M5" i="1" l="1"/>
</calcChain>
</file>

<file path=xl/sharedStrings.xml><?xml version="1.0" encoding="utf-8"?>
<sst xmlns="http://schemas.openxmlformats.org/spreadsheetml/2006/main" count="283" uniqueCount="169">
  <si>
    <t>Номенклатура</t>
  </si>
  <si>
    <t>Ед. изм.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</si>
  <si>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</si>
  <si>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</si>
  <si>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</si>
  <si>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</si>
  <si>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</si>
  <si>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</si>
  <si>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</si>
  <si>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</si>
  <si>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</si>
  <si>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</si>
  <si>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</si>
  <si>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</si>
  <si>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</si>
  <si>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</si>
  <si>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</si>
  <si>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</si>
  <si>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</si>
  <si>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</si>
  <si>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</si>
  <si>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</si>
  <si>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</si>
  <si>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</si>
  <si>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</si>
  <si>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</si>
  <si>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</si>
  <si>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</si>
  <si>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</si>
  <si>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</si>
  <si>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</si>
  <si>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</si>
  <si>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</si>
  <si>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</si>
  <si>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</si>
  <si>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SU002532</t>
  </si>
  <si>
    <t>Готовые бельмеши сочные с мясом ТМ Горячая штучка 0,3кг зам  ПОКОМ</t>
  </si>
  <si>
    <t>SU003593</t>
  </si>
  <si>
    <t>Готовые чебупели острые с мясом Горячая штучка 0,3 кг зам  ПОКОМ</t>
  </si>
  <si>
    <t>SU003608</t>
  </si>
  <si>
    <t>Готовые чебупели с ветчиной и сыром Горячая штучка 0,3кг зам  ПОКОМ</t>
  </si>
  <si>
    <t>SU003609</t>
  </si>
  <si>
    <t>Готовые чебупели с мясом ТМ Горячая штучка Без свинины 0,3 кг ПОКОМ</t>
  </si>
  <si>
    <t>SU003594</t>
  </si>
  <si>
    <t>Готовые чебупели сочные с мясом ТМ Горячая штучка  0,3кг зам  ПОКОМ</t>
  </si>
  <si>
    <t>SU003604</t>
  </si>
  <si>
    <t>Готовые чебуреки с мясом ТМ Горячая штучка 0,09 кг флоу-пак ПОКОМ</t>
  </si>
  <si>
    <t>SU002573</t>
  </si>
  <si>
    <t>Готовые чебуреки со свининой и говядиной Гор.шт.0,36 кг зам.  ПОКОМ</t>
  </si>
  <si>
    <t>SU003613</t>
  </si>
  <si>
    <t>Круггетсы с сырным соусом ТМ Горячая штучка 0,25 кг зам  ПОКОМ</t>
  </si>
  <si>
    <t>SU000194</t>
  </si>
  <si>
    <t>Круггетсы сочные ТМ Горячая штучка ТС Круггетсы 0,25 кг зам  ПОКОМ</t>
  </si>
  <si>
    <t>SU000195</t>
  </si>
  <si>
    <t>Мини-сосиски в тесте "Фрайпики" 3,7кг ВЕС,  ПОКОМ</t>
  </si>
  <si>
    <t>дубль</t>
  </si>
  <si>
    <t>Мини-сосиски в тесте 3,7кг ВЕС заморож. ТМ Зареченские  ПОКОМ</t>
  </si>
  <si>
    <t>SU003454</t>
  </si>
  <si>
    <t>есть дубль</t>
  </si>
  <si>
    <t>Мини-чебуречки с мясом ВЕС 5,5кг ТМ Зареченские  ПОКОМ</t>
  </si>
  <si>
    <t>SU003434</t>
  </si>
  <si>
    <t>Мини-шарики с курочкой и сыром ТМ Зареченские ВЕС  ПОКОМ</t>
  </si>
  <si>
    <t>SU003448</t>
  </si>
  <si>
    <t>Наггетсы Нагетосы Сочная курочка ТМ Горячая штучка 0,25 кг зам  ПОКОМ</t>
  </si>
  <si>
    <t>SU003598</t>
  </si>
  <si>
    <t>Наггетсы Нагетосы Сочная курочка в хрустящей панировке ТМ Горячая штучка 0,25 кг зам  ПОКОМ</t>
  </si>
  <si>
    <t>SU003599</t>
  </si>
  <si>
    <t>Наггетсы Хрустящие ТМ Зареченские. ВЕС ПОКОМ</t>
  </si>
  <si>
    <t>SU003020</t>
  </si>
  <si>
    <t>Наггетсы из печи 0,25кг ТМ Вязанка ТС Няняггетсы Сливушки замор.  ПОКОМ</t>
  </si>
  <si>
    <t>SU003797</t>
  </si>
  <si>
    <t>Наггетсы с индейкой 0,25кг ТМ Вязанка ТС Няняггетсы Сливушки НД2 замор.  ПОКОМ</t>
  </si>
  <si>
    <t>SU003800</t>
  </si>
  <si>
    <t>Наггетсы с куриным филе и сыром ТМ Вязанка 0,25 кг ПОКОМ</t>
  </si>
  <si>
    <t>SU003795</t>
  </si>
  <si>
    <t>Наггетсы хрустящие п/ф ВЕС ПОКОМ</t>
  </si>
  <si>
    <t>Пекерсы с индейкой в сливочном соусе ТМ Горячая штучка 0,25 кг зам  ПОКОМ</t>
  </si>
  <si>
    <t>SU003596</t>
  </si>
  <si>
    <t>Пельмени Бигбули #МЕГАВКУСИЩЕ с сочной грудинкой ТМ Горячая штучка 0,7 кг. ПОКОМ</t>
  </si>
  <si>
    <t>SU003532</t>
  </si>
  <si>
    <t>Пельмени Бигбули с мясом ТМ Горячая штучка. флоу-пак сфера 0,4 кг. ПОКОМ</t>
  </si>
  <si>
    <t>SU003530</t>
  </si>
  <si>
    <t>Пельмени Бигбули с мясом ТМ Горячая штучка. флоу-пак сфера 0,7 кг ПОКОМ</t>
  </si>
  <si>
    <t>SU003529</t>
  </si>
  <si>
    <t>Пельмени Бигбули со сливочным маслом ТМ Горячая штучка, флоу-пак сфера 0,7. ПОКОМ</t>
  </si>
  <si>
    <t>SU003385</t>
  </si>
  <si>
    <t>Пельмени Бульмени с говядиной и свининой 2,7кг Наваристые Горячая штучка ВЕС  ПОКОМ</t>
  </si>
  <si>
    <t>SU002798</t>
  </si>
  <si>
    <t>Пельмени Бульмени с говядиной и свининой 5кг Наваристые Горячая штучка ВЕС  ПОКОМ</t>
  </si>
  <si>
    <t>SU002595</t>
  </si>
  <si>
    <t>Пельмени Бульмени с говядиной и свининой ТМ Горячая штучка. флоу-пак сфера 0,4 кг ПОКОМ</t>
  </si>
  <si>
    <t>SU003527</t>
  </si>
  <si>
    <t>Пельмени Бульмени с говядиной и свининой ТМ Горячая штучка. флоу-пак сфера 0,7 кг ПОКОМ</t>
  </si>
  <si>
    <t>SU003460</t>
  </si>
  <si>
    <t>Пельмени Бульмени со сливочным маслом ТМ Горячая штучка. флоу-пак сфера 0,4 кг. ПОКОМ</t>
  </si>
  <si>
    <t>SU003528</t>
  </si>
  <si>
    <t>Пельмени Бульмени со сливочным маслом ТМ Горячая штучка.флоу-пак сфера 0,7 кг. ПОКОМ</t>
  </si>
  <si>
    <t>SU003459</t>
  </si>
  <si>
    <t>Пельмени Медвежьи ушки с фермерскими сливками 0,7кг  ПОКОМ</t>
  </si>
  <si>
    <t>не в матрице</t>
  </si>
  <si>
    <t>Пельмени Медвежьи ушки с фермерской свининой и говядиной Большие 0,4кг ТМ Стародворье  ПОКОМ</t>
  </si>
  <si>
    <t>SU003064</t>
  </si>
  <si>
    <t>Пельмени Медвежьи ушки с фермерской свининой и говядиной Малые 0,4кг ТМ Стародворье  ПОКОМ</t>
  </si>
  <si>
    <t>SU003066</t>
  </si>
  <si>
    <t>Пельмени Медвежьи ушки с фермерской свининой и говядиной Малые 0,7кг  ПОКОМ</t>
  </si>
  <si>
    <t>SU003067</t>
  </si>
  <si>
    <t>Пельмени Мясорубские ТМ Стародворье фоупак равиоли 0,7 кг  ПОКОМ</t>
  </si>
  <si>
    <t>SU002920</t>
  </si>
  <si>
    <t>Пельмени Мясорубские с рубленой говядиной 0,7кг ТМ Стародворье  ПОКОМ</t>
  </si>
  <si>
    <t>SU003145</t>
  </si>
  <si>
    <t>Пельмени Мясорубские с рубленой грудинкой ТМ Стародворье флоупак  0,7 кг. ПОКОМ</t>
  </si>
  <si>
    <t>SU003077</t>
  </si>
  <si>
    <t>Пельмени Отборные из свинины и говядины 0,9 кг ТМ Стародворье ТС Медвежье ушко  ПОКОМ</t>
  </si>
  <si>
    <t>SU002066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</si>
  <si>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</si>
  <si>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</si>
  <si>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SU002068</t>
  </si>
  <si>
    <t>Пельмени Отборные с говядиной и свининой 0,43 кг ТМ Стародворье ТС Медвежье ушко</t>
  </si>
  <si>
    <t>SU002069</t>
  </si>
  <si>
    <t>Пельмени С говядиной и свининой, ВЕС, сфера пуговки Мясная Галерея  ПОКОМ</t>
  </si>
  <si>
    <t>SU000197</t>
  </si>
  <si>
    <t>Пельмени Со свининой и говядиной ТМ Особый рецепт Любимая ложка 1,0 кг  ПОКОМ</t>
  </si>
  <si>
    <t>SU002268</t>
  </si>
  <si>
    <t>Пельмени Супермени с мясом, Горячая штучка 0,2кг    ПОКОМ</t>
  </si>
  <si>
    <t>SU002176</t>
  </si>
  <si>
    <t>Пельмени Супермени со сливочным маслом, Горячая штучка 0,2кг    ПОКОМ</t>
  </si>
  <si>
    <t>SU002177</t>
  </si>
  <si>
    <t>Пирожки с мясом 3,7кг ВЕС ТМ Зареченские  ПОКОМ</t>
  </si>
  <si>
    <t>SU003439</t>
  </si>
  <si>
    <t>Пирожки с мясом, картофелем и грибами 3,7кг ВЕС ТМ Зареченские  ПОКОМ</t>
  </si>
  <si>
    <t>SU003442</t>
  </si>
  <si>
    <t>Сочный мегачебурек ТМ Зареченские ВЕС ПОКОМ</t>
  </si>
  <si>
    <t>SU003025</t>
  </si>
  <si>
    <t>Хинкали Классические хинкали ВЕС,  ПОКОМ</t>
  </si>
  <si>
    <t>SU002314</t>
  </si>
  <si>
    <t>Хот-догстер ТМ Горячая штучка ТС Хот-Догстер флоу-пак 0,09 кг. ПОКОМ</t>
  </si>
  <si>
    <t>SU003632</t>
  </si>
  <si>
    <t>Хотстеры ТМ Горячая штучка ТС Хотстеры 0,25 кг зам  ПОКОМ</t>
  </si>
  <si>
    <t>SU003576</t>
  </si>
  <si>
    <t>Хотстеры с сыром 0,25кг ТМ Горячая штучка  ПОКОМ</t>
  </si>
  <si>
    <t>SU003384</t>
  </si>
  <si>
    <t>Хрустящие крылышки ТМ Горячая штучка 0,3 кг зам  ПОКОМ</t>
  </si>
  <si>
    <t>SU003591</t>
  </si>
  <si>
    <t>Хрустящие крылышки ТМ Зареченские ТС Зареченские продукты. ВЕС ПОКОМ</t>
  </si>
  <si>
    <t>SU003024</t>
  </si>
  <si>
    <t>Хрустящие крылышки острые к пиву ТМ Горячая штучка 0,3кг зам  ПОКОМ</t>
  </si>
  <si>
    <t>SU002564</t>
  </si>
  <si>
    <t>Чебупели Курочка гриль ТМ Горячая штучка, 0,3 кг зам  ПОКОМ</t>
  </si>
  <si>
    <t>SU002293</t>
  </si>
  <si>
    <t>Чебупели с мясом ТМ Горячая штучка 0,48 кг XXL зам. ПОКОМ</t>
  </si>
  <si>
    <t>SU002571</t>
  </si>
  <si>
    <t>Чебупицца Пепперони ТМ Горячая штучка ТС Чебупицца 0.25кг зам  ПОКОМ</t>
  </si>
  <si>
    <t>SU003580</t>
  </si>
  <si>
    <t>Чебупицца курочка по-итальянски Горячая штучка 0,25 кг зам  ПОКОМ</t>
  </si>
  <si>
    <t>SU003578</t>
  </si>
  <si>
    <t>Чебуреки Мясные вес 2,7  ПОКОМ</t>
  </si>
  <si>
    <t>SU003012</t>
  </si>
  <si>
    <t>Чебуреки сочные ВЕС ТМ Зареченские  ПОКОМ</t>
  </si>
  <si>
    <t>SU003010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</si>
  <si>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</si>
  <si>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</si>
  <si>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</si>
  <si>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новинка</t>
  </si>
  <si>
    <t>Жар Ладушки Яблоко вес</t>
  </si>
  <si>
    <t>Жар Ладушки Мясо</t>
  </si>
  <si>
    <t>Жар Болы Куриные</t>
  </si>
  <si>
    <t>НЕТ в БЛАНКЕ!!!</t>
  </si>
  <si>
    <t>КГ</t>
  </si>
  <si>
    <t>к отгрузке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</si>
</sst>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ill="1"/>
    <xf numFmtId="0" fontId="0" fillId="0" borderId="0" xfId="0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6" borderId="2" xfId="1" applyNumberFormat="1" applyFont="1" applyFill="1" applyBorder="1"/>
    <xf numFmtId="164" fontId="7" fillId="0" borderId="2" xfId="1" applyNumberFormat="1" applyFont="1" applyBorder="1"/>
    <xf numFmtId="164" fontId="7" fillId="5" borderId="2" xfId="1" applyNumberFormat="1" applyFont="1" applyFill="1" applyBorder="1"/>
    <xf numFmtId="164" fontId="7" fillId="8" borderId="2" xfId="1" applyNumberFormat="1" applyFont="1" applyFill="1" applyBorder="1"/>
    <xf numFmtId="0" fontId="6" fillId="0" borderId="0" xfId="0" applyFont="1" applyBorder="1"/>
    <xf numFmtId="164" fontId="9" fillId="2" borderId="1" xfId="1" applyNumberFormat="1" applyFont="1" applyFill="1"/>
    <xf numFmtId="164" fontId="7" fillId="6" borderId="1" xfId="1" applyNumberFormat="1" applyFont="1" applyFill="1"/>
    <xf numFmtId="164" fontId="7" fillId="5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4,05,25%20&#1055;&#1054;&#1050;&#1054;&#1052;%20&#1047;&#1055;&#1060;%20&#1053;&#1054;&#1042;&#1054;&#1056;&#1054;&#1057;&#1057;&#1048;&#1049;&#1057;&#1050;%20&#1080;%20&#1057;&#1054;&#1063;&#1048;\&#1047;&#1040;&#1050;&#1040;&#1047;%20&#1047;&#1055;&#1060;%20&#1053;&#1054;&#1042;&#1054;&#1056;&#1054;&#1057;&#1057;&#1048;&#1049;&#1057;&#1050;%20&#1080;%20&#1057;&#1054;&#1063;&#1048;.xlsx" TargetMode="External"/><Relationship Id="rId1" Type="http://schemas.openxmlformats.org/officeDocument/2006/relationships/externalLinkPath" Target="&#1047;&#1040;&#1050;&#1040;&#1047;%20&#1047;&#1055;&#1060;%20&#1053;&#1054;&#1042;&#1054;&#1056;&#1054;&#1057;&#1057;&#1048;&#1049;&#1057;&#1050;%20&#1080;%20&#1057;&#1054;&#1063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Итого</v>
          </cell>
        </row>
        <row r="6">
          <cell r="C6" t="str">
            <v>по заказам</v>
          </cell>
        </row>
        <row r="7">
          <cell r="C7" t="str">
            <v>Заказано вес</v>
          </cell>
          <cell r="D7" t="str">
            <v>ЗАКАЗ НОВОРОССИЙСК ВЕСЬ В КГ!</v>
          </cell>
          <cell r="F7" t="str">
            <v>ЗАКАЗ СОЧИ ШТ в ШТ.КГ в КГ</v>
          </cell>
          <cell r="G7" t="str">
            <v xml:space="preserve">ЗАКАЗ  СОЧИ В КГ </v>
          </cell>
        </row>
        <row r="8">
          <cell r="A8" t="str">
            <v>Итого</v>
          </cell>
          <cell r="C8">
            <v>8343.32</v>
          </cell>
        </row>
        <row r="9">
          <cell r="A9" t="str">
            <v>Пельмени Бульмени с говядиной и свининой 5кг Наваристые Горячая штучка ВЕС  ПОКОМ</v>
          </cell>
          <cell r="C9">
            <v>581</v>
          </cell>
          <cell r="D9">
            <v>400</v>
          </cell>
        </row>
        <row r="10">
          <cell r="A10" t="str">
            <v>Пельмени Бульмени со сливочным маслом ТМ Горячая штучка.флоу-пак сфера 0,7 кг. ПОКОМ</v>
          </cell>
          <cell r="B10">
            <v>0.7</v>
          </cell>
          <cell r="C10">
            <v>536.20000000000005</v>
          </cell>
          <cell r="D10">
            <v>400</v>
          </cell>
          <cell r="F10">
            <v>360</v>
          </cell>
          <cell r="G10">
            <v>251.99999999999997</v>
          </cell>
        </row>
        <row r="11">
          <cell r="A11" t="str">
            <v>Пельмени Бульмени с говядиной и свининой ТМ Горячая штучка. флоу-пак сфера 0,7 кг ПОКОМ</v>
          </cell>
          <cell r="C11">
            <v>530.6</v>
          </cell>
          <cell r="D11">
            <v>300</v>
          </cell>
        </row>
        <row r="12">
          <cell r="A12" t="str">
            <v>Чебуреки сочные ВЕС ТМ Зареченские  ПОКОМ</v>
          </cell>
          <cell r="C12">
            <v>399.5</v>
          </cell>
          <cell r="D12">
            <v>500</v>
          </cell>
        </row>
        <row r="13">
          <cell r="A13" t="str">
            <v>Пельмени Со свининой и говядиной ТМ Особый рецепт Любимая ложка 1,0 кг  ПОКОМ</v>
          </cell>
          <cell r="C13">
            <v>365</v>
          </cell>
          <cell r="D13">
            <v>300</v>
          </cell>
        </row>
        <row r="14">
          <cell r="A14" t="str">
            <v>Пирожки с мясом 3,7кг ВЕС ТМ Зареченские  ПОКОМ</v>
          </cell>
          <cell r="C14">
            <v>278.8</v>
          </cell>
          <cell r="D14">
            <v>300</v>
          </cell>
        </row>
        <row r="15">
          <cell r="A15" t="str">
            <v>Пельмени Бульмени с говядиной и свининой ТМ Горячая штучка. флоу-пак сфера 0,4 кг ПОКОМ</v>
          </cell>
          <cell r="B15">
            <v>0.4</v>
          </cell>
          <cell r="C15">
            <v>252</v>
          </cell>
          <cell r="F15">
            <v>192</v>
          </cell>
          <cell r="G15">
            <v>76.800000000000011</v>
          </cell>
        </row>
        <row r="16">
          <cell r="A16" t="str">
            <v>Пельмени Бульмени со сливочным маслом ТМ Горячая штучка. флоу-пак сфера 0,4 кг. ПОКОМ</v>
          </cell>
          <cell r="B16">
            <v>0.4</v>
          </cell>
          <cell r="C16">
            <v>247.2</v>
          </cell>
          <cell r="D16">
            <v>250</v>
          </cell>
          <cell r="F16">
            <v>384</v>
          </cell>
          <cell r="G16">
            <v>153.60000000000002</v>
          </cell>
        </row>
        <row r="17">
          <cell r="A17" t="str">
            <v>Чебупицца Пепперони ТМ Горячая штучка ТС Чебупицца 0.25кг зам  ПОКОМ</v>
          </cell>
          <cell r="B17">
            <v>0.25</v>
          </cell>
          <cell r="C17">
            <v>240.5</v>
          </cell>
          <cell r="D17">
            <v>350</v>
          </cell>
          <cell r="F17">
            <v>1176</v>
          </cell>
          <cell r="G17">
            <v>294</v>
          </cell>
        </row>
        <row r="18">
          <cell r="A18" t="str">
            <v>Мини-сосиски в тесте 3,7кг ВЕС заморож. ТМ Зареченские  ПОКОМ</v>
          </cell>
          <cell r="C18">
            <v>237.6</v>
          </cell>
          <cell r="D18">
            <v>450</v>
          </cell>
        </row>
        <row r="19">
          <cell r="A19" t="str">
            <v>Готовые чебупели сочные с мясом ТМ Горячая штучка  0,3кг зам  ПОКОМ</v>
          </cell>
          <cell r="C19">
            <v>221.7</v>
          </cell>
          <cell r="D19">
            <v>350</v>
          </cell>
        </row>
        <row r="20">
          <cell r="A20" t="str">
            <v>Пельмени С говядиной и свининой, ВЕС, сфера пуговки Мясная Галерея  ПОКОМ</v>
          </cell>
          <cell r="C20">
            <v>215</v>
          </cell>
          <cell r="D20">
            <v>250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C21">
            <v>211.5</v>
          </cell>
          <cell r="D21">
            <v>400</v>
          </cell>
        </row>
        <row r="22">
          <cell r="A22" t="str">
            <v>Чебупицца курочка по-итальянски Горячая штучка 0,25 кг зам  ПОКОМ</v>
          </cell>
          <cell r="B22">
            <v>0.25</v>
          </cell>
          <cell r="C22">
            <v>187.25</v>
          </cell>
          <cell r="D22">
            <v>300</v>
          </cell>
          <cell r="F22">
            <v>1176</v>
          </cell>
          <cell r="G22">
            <v>294</v>
          </cell>
        </row>
        <row r="23">
          <cell r="A23" t="str">
            <v>Готовые чебупели с ветчиной и сыром Горячая штучка 0,3кг зам  ПОКОМ</v>
          </cell>
          <cell r="C23">
            <v>182.1</v>
          </cell>
          <cell r="D23">
            <v>250</v>
          </cell>
        </row>
        <row r="24">
          <cell r="A24" t="str">
            <v>Пельмени Бигбули с мясом ТМ Горячая штучка. флоу-пак сфера 0,7 кг ПОКОМ</v>
          </cell>
          <cell r="C24">
            <v>167.3</v>
          </cell>
          <cell r="D24">
            <v>250</v>
          </cell>
        </row>
        <row r="25">
          <cell r="A25" t="str">
            <v>Хотстеры ТМ Горячая штучка ТС Хотстеры 0,25 кг зам  ПОКОМ</v>
          </cell>
          <cell r="C25">
            <v>153.75</v>
          </cell>
          <cell r="D25">
            <v>250</v>
          </cell>
        </row>
        <row r="26">
          <cell r="A26" t="str">
            <v>Сочный мегачебурек ТМ Зареченские ВЕС ПОКОМ</v>
          </cell>
          <cell r="C26">
            <v>141.54</v>
          </cell>
          <cell r="D26">
            <v>200</v>
          </cell>
        </row>
        <row r="27">
          <cell r="A27" t="str">
            <v>Наггетсы Хрустящие ТМ Зареченские. ВЕС ПОКОМ</v>
          </cell>
          <cell r="C27">
            <v>141.5</v>
          </cell>
        </row>
        <row r="28">
          <cell r="A28" t="str">
            <v>Хинкали Классические хинкали ВЕС,  ПОКОМ</v>
          </cell>
          <cell r="C28">
            <v>130</v>
          </cell>
          <cell r="D28">
            <v>150</v>
          </cell>
        </row>
        <row r="29">
          <cell r="A29" t="str">
            <v>Чебуреки Мясные вес 2,7  ПОКОМ</v>
          </cell>
          <cell r="B29">
            <v>1</v>
          </cell>
          <cell r="C29">
            <v>126.9</v>
          </cell>
          <cell r="D29">
            <v>150</v>
          </cell>
          <cell r="F29">
            <v>75.599999999999994</v>
          </cell>
          <cell r="G29">
            <v>75.599999999999994</v>
          </cell>
        </row>
        <row r="30">
          <cell r="A30" t="str">
            <v>Хрустящие крылышки ТМ Горячая штучка 0,3 кг зам  ПОКОМ</v>
          </cell>
          <cell r="B30">
            <v>0.3</v>
          </cell>
          <cell r="C30">
            <v>120.3</v>
          </cell>
          <cell r="D30">
            <v>180</v>
          </cell>
          <cell r="F30">
            <v>336</v>
          </cell>
          <cell r="G30">
            <v>100.8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>
            <v>1</v>
          </cell>
          <cell r="C31">
            <v>117.9</v>
          </cell>
          <cell r="F31">
            <v>43.2</v>
          </cell>
          <cell r="G31">
            <v>43.2</v>
          </cell>
        </row>
        <row r="32">
          <cell r="A32" t="str">
            <v>Наггетсы Нагетосы Сочная курочка в хрустящей панировке ТМ Горячая штучка 0,25 кг зам  ПОКОМ</v>
          </cell>
          <cell r="B32">
            <v>0.25</v>
          </cell>
          <cell r="C32">
            <v>108</v>
          </cell>
          <cell r="D32">
            <v>100</v>
          </cell>
          <cell r="F32">
            <v>336</v>
          </cell>
          <cell r="G32">
            <v>84</v>
          </cell>
        </row>
        <row r="33">
          <cell r="A33" t="str">
            <v xml:space="preserve">Готовые чебуреки со свининой и говядиной Гор.шт.0,36 кг зам.  ПОКОМ </v>
          </cell>
          <cell r="C33">
            <v>106.92</v>
          </cell>
          <cell r="D33">
            <v>200</v>
          </cell>
        </row>
        <row r="34">
          <cell r="A34" t="str">
            <v>Хрустящие крылышки острые к пиву ТМ Горячая штучка 0,3кг зам  ПОКОМ</v>
          </cell>
          <cell r="C34">
            <v>103.5</v>
          </cell>
          <cell r="D34">
            <v>200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C35">
            <v>100.8</v>
          </cell>
          <cell r="D35">
            <v>200</v>
          </cell>
        </row>
        <row r="36">
          <cell r="A36" t="str">
            <v>Пирожки с мясом, картофелем и грибами 3,7кг ВЕС ТМ Зареченские  ПОКОМ</v>
          </cell>
          <cell r="C36">
            <v>99.9</v>
          </cell>
          <cell r="D36">
            <v>150</v>
          </cell>
        </row>
        <row r="37">
          <cell r="A37" t="str">
            <v>Наггетсы с куриным филе и сыром ТМ Вязанка 0,25 кг ПОКОМ</v>
          </cell>
          <cell r="B37">
            <v>0.25</v>
          </cell>
          <cell r="C37">
            <v>97</v>
          </cell>
          <cell r="D37">
            <v>50</v>
          </cell>
          <cell r="F37">
            <v>168</v>
          </cell>
          <cell r="G37">
            <v>42</v>
          </cell>
        </row>
        <row r="38">
          <cell r="A38" t="str">
            <v>Наггетсы из печи 0,25кг ТМ Вязанка ТС Няняггетсы Сливушки замор.  ПОКОМ</v>
          </cell>
          <cell r="B38">
            <v>0.25</v>
          </cell>
          <cell r="C38">
            <v>92.75</v>
          </cell>
          <cell r="D38">
            <v>200</v>
          </cell>
          <cell r="F38">
            <v>336</v>
          </cell>
          <cell r="G38">
            <v>84</v>
          </cell>
        </row>
        <row r="39">
          <cell r="A39" t="str">
            <v>Готовые чебупели острые с мясом Горячая штучка 0,3 кг зам  ПОКОМ</v>
          </cell>
          <cell r="C39">
            <v>92.1</v>
          </cell>
          <cell r="D39">
            <v>150</v>
          </cell>
        </row>
        <row r="40">
          <cell r="A40" t="str">
            <v>Круггетсы с сырным соусом ТМ Горячая штучка 0,25 кг зам  ПОКОМ</v>
          </cell>
          <cell r="C40">
            <v>91.5</v>
          </cell>
          <cell r="D40">
            <v>220</v>
          </cell>
        </row>
        <row r="41">
          <cell r="A41" t="str">
            <v>Круггетсы сочные ТМ Горячая штучка ТС Круггетсы 0,25 кг зам  ПОКОМ</v>
          </cell>
          <cell r="C41">
            <v>88.75</v>
          </cell>
          <cell r="D41">
            <v>220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C42">
            <v>88.2</v>
          </cell>
          <cell r="D42">
            <v>200</v>
          </cell>
        </row>
        <row r="43">
          <cell r="A43" t="str">
            <v>Чебупели с мясом ТМ Горячая штучка 0,48 кг XXL зам. ПОКОМ</v>
          </cell>
          <cell r="C43">
            <v>87.84</v>
          </cell>
          <cell r="D43">
            <v>100</v>
          </cell>
        </row>
        <row r="44">
          <cell r="A44" t="str">
            <v>Мини-шарики с курочкой и сыром ТМ Зареченские ВЕС  ПОКОМ</v>
          </cell>
          <cell r="C44">
            <v>84.7</v>
          </cell>
          <cell r="D44">
            <v>100</v>
          </cell>
        </row>
        <row r="45">
          <cell r="A45" t="str">
            <v>Пельмени Бигбули #МЕГАВКУСИЩЕ с сочной грудинкой ТМ Горячая штучка 0,7 кг. ПОКОМ</v>
          </cell>
          <cell r="C45">
            <v>84.7</v>
          </cell>
          <cell r="D45">
            <v>150</v>
          </cell>
        </row>
        <row r="46">
          <cell r="A46" t="str">
            <v>Мини-чебуречки с мясом ВЕС 5,5кг ТМ Зареченские  ПОКОМ</v>
          </cell>
          <cell r="C46">
            <v>83.2</v>
          </cell>
        </row>
        <row r="47">
          <cell r="A47" t="str">
            <v>Пельмени Мясорубские ТМ Стародворье фоупак равиоли 0,7 кг  ПОКОМ</v>
          </cell>
          <cell r="C47">
            <v>82.6</v>
          </cell>
          <cell r="D47">
            <v>100</v>
          </cell>
        </row>
        <row r="48">
          <cell r="A48" t="str">
            <v>Наггетсы с индейкой 0,25кг ТМ Вязанка ТС Няняггетсы Сливушки НД2 замор.  ПОКОМ</v>
          </cell>
          <cell r="C48">
            <v>81.5</v>
          </cell>
          <cell r="D48">
            <v>120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C49">
            <v>79.8</v>
          </cell>
          <cell r="D49">
            <v>150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C50">
            <v>76.97</v>
          </cell>
          <cell r="D50">
            <v>150</v>
          </cell>
        </row>
        <row r="51">
          <cell r="A51" t="str">
            <v>Пельмени Бигбули с мясом ТМ Горячая штучка. флоу-пак сфера 0,4 кг. ПОКОМ</v>
          </cell>
          <cell r="C51">
            <v>70.400000000000006</v>
          </cell>
          <cell r="D51">
            <v>100</v>
          </cell>
        </row>
        <row r="52">
          <cell r="A52" t="str">
            <v>Вареники замороженные постные Благолепные с картофелем и грибами классическая форма, ВЕС,  ПОКОМ</v>
          </cell>
          <cell r="C52">
            <v>70</v>
          </cell>
          <cell r="D52">
            <v>100</v>
          </cell>
        </row>
        <row r="53">
          <cell r="A53" t="str">
            <v>Наггетсы Нагетосы Сочная курочка ТМ Горячая штучка 0,25 кг зам  ПОКОМ</v>
          </cell>
          <cell r="C53">
            <v>66</v>
          </cell>
          <cell r="D53">
            <v>40</v>
          </cell>
        </row>
        <row r="54">
          <cell r="A54" t="str">
            <v>Пельмени Мясорубские с рубленой говядиной 0,7кг ТМ Стародворье  ПОКОМ</v>
          </cell>
          <cell r="C54">
            <v>65.8</v>
          </cell>
          <cell r="D54">
            <v>100</v>
          </cell>
        </row>
        <row r="55">
          <cell r="A55" t="str">
            <v>Хотстеры с сыром 0,25кг ТМ Горячая штучка  ПОКОМ</v>
          </cell>
          <cell r="C55">
            <v>60</v>
          </cell>
          <cell r="D55">
            <v>80</v>
          </cell>
        </row>
        <row r="56">
          <cell r="A56" t="str">
            <v>Готовые чебупели с мясом ТМ Горячая штучка Без свинины 0,3 кг ПОКОМ</v>
          </cell>
          <cell r="C56">
            <v>56.1</v>
          </cell>
          <cell r="D56">
            <v>40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>
            <v>1</v>
          </cell>
          <cell r="C57">
            <v>55.8</v>
          </cell>
          <cell r="D57">
            <v>40</v>
          </cell>
          <cell r="F57">
            <v>28.8</v>
          </cell>
          <cell r="G57">
            <v>28.8</v>
          </cell>
        </row>
        <row r="58">
          <cell r="A58" t="str">
            <v>БОНУС_Пельмени Бульмени с говядиной и свининой ТМ Горячая штучка. флоу-пак сфера 0,7 кг ПОКОМ</v>
          </cell>
          <cell r="C58">
            <v>47.6</v>
          </cell>
        </row>
        <row r="59">
          <cell r="A59" t="str">
            <v>Готовые бельмеши сочные с мясом ТМ Горячая штучка 0,3кг зам  ПОКОМ</v>
          </cell>
          <cell r="C59">
            <v>45.6</v>
          </cell>
          <cell r="D59">
            <v>40</v>
          </cell>
        </row>
        <row r="60">
          <cell r="A60" t="str">
            <v>Пельмени Бигбули со сливочным маслом ТМ Горячая штучка, флоу-пак сфера 0,7. ПОКОМ</v>
          </cell>
          <cell r="C60">
            <v>35</v>
          </cell>
        </row>
        <row r="61">
          <cell r="A61" t="str">
            <v>Пекерсы с индейкой в сливочном соусе ТМ Горячая штучка 0,25 кг зам  ПОКОМ</v>
          </cell>
          <cell r="B61">
            <v>0.25</v>
          </cell>
          <cell r="C61">
            <v>34.25</v>
          </cell>
          <cell r="D61">
            <v>40</v>
          </cell>
          <cell r="F61">
            <v>168</v>
          </cell>
          <cell r="G61">
            <v>42</v>
          </cell>
        </row>
        <row r="62">
          <cell r="A62" t="str">
            <v>Чебупели Курочка гриль ТМ Горячая штучка, 0,3 кг зам  ПОКОМ</v>
          </cell>
          <cell r="C62">
            <v>31.8</v>
          </cell>
          <cell r="D62">
            <v>30</v>
          </cell>
        </row>
        <row r="63">
          <cell r="A63" t="str">
            <v>Пельмени Медвежьи ушки с фермерской свининой и говядиной Большие 0,4кг ТМ Стародворье  ПОКОМ</v>
          </cell>
          <cell r="C63">
            <v>28.4</v>
          </cell>
        </row>
        <row r="64">
          <cell r="A64" t="str">
            <v>БОНУС_Готовые чебупели сочные с мясом ТМ Горячая штучка  0,3кг зам    ПОКОМ</v>
          </cell>
          <cell r="C64">
            <v>28.2</v>
          </cell>
        </row>
        <row r="65">
          <cell r="A65" t="str">
            <v>Пельмени Медвежьи ушки с фермерской свининой и говядиной Малые 0,4кг ТМ Стародворье  ПОКОМ</v>
          </cell>
          <cell r="C65">
            <v>25.2</v>
          </cell>
        </row>
        <row r="66">
          <cell r="A66" t="str">
            <v>Готовые чебуреки с мясом ТМ Горячая штучка 0,09 кг флоу-пак ПОКОМ</v>
          </cell>
          <cell r="B66">
            <v>0.09</v>
          </cell>
          <cell r="C66">
            <v>22.32</v>
          </cell>
          <cell r="D66">
            <v>30</v>
          </cell>
          <cell r="F66">
            <v>336</v>
          </cell>
          <cell r="G66">
            <v>30.24</v>
          </cell>
        </row>
        <row r="67">
          <cell r="A67" t="str">
            <v>Пельмени Супермени со сливочным маслом, Горячая штучка 0,2кг    ПОКОМ</v>
          </cell>
          <cell r="C67">
            <v>12.8</v>
          </cell>
        </row>
        <row r="68">
          <cell r="A68" t="str">
            <v>Хот-догстер ТМ Горячая штучка ТС Хот-Догстер флоу-пак 0,09 кг. ПОКОМ</v>
          </cell>
          <cell r="B68">
            <v>0.09</v>
          </cell>
          <cell r="C68">
            <v>12.42</v>
          </cell>
          <cell r="F68">
            <v>840</v>
          </cell>
          <cell r="G68">
            <v>75.599999999999994</v>
          </cell>
        </row>
        <row r="69">
          <cell r="A69" t="str">
            <v>Пельмени Супермени с мясом, Горячая штучка 0,2кг    ПОКОМ</v>
          </cell>
          <cell r="C69">
            <v>12</v>
          </cell>
        </row>
        <row r="70">
          <cell r="A70" t="str">
            <v>Пельмени Отборные с говядиной 0,43 кг ТМ Стародворье ТС Медвежье ушко</v>
          </cell>
          <cell r="C70">
            <v>7.31</v>
          </cell>
        </row>
        <row r="71">
          <cell r="A71" t="str">
            <v>Жар Ладушки Яблоко вес</v>
          </cell>
          <cell r="D71">
            <v>300</v>
          </cell>
        </row>
        <row r="72">
          <cell r="A72" t="str">
            <v>Жар Ладушки Мясо</v>
          </cell>
          <cell r="D72">
            <v>100</v>
          </cell>
        </row>
        <row r="73">
          <cell r="A73" t="str">
            <v>Жар Болы Куриные</v>
          </cell>
          <cell r="D73">
            <v>100</v>
          </cell>
        </row>
        <row r="74">
          <cell r="A74" t="str">
            <v>Бульмени Хрустящие с мясом 0,22 Горячая штучка</v>
          </cell>
          <cell r="B74">
            <v>0.22</v>
          </cell>
          <cell r="F74">
            <v>336</v>
          </cell>
          <cell r="G74">
            <v>73.92</v>
          </cell>
        </row>
        <row r="75">
          <cell r="A75" t="str">
            <v>Чебупай Сочное Яблоко 0,2</v>
          </cell>
          <cell r="B75">
            <v>0.2</v>
          </cell>
          <cell r="F75">
            <v>120</v>
          </cell>
          <cell r="G75">
            <v>24</v>
          </cell>
        </row>
        <row r="76">
          <cell r="A76" t="str">
            <v>Чебуречище ТМ Горячая штучка 0,14</v>
          </cell>
          <cell r="B76">
            <v>0.14000000000000001</v>
          </cell>
          <cell r="F76">
            <v>528</v>
          </cell>
          <cell r="G76">
            <v>73.92</v>
          </cell>
        </row>
        <row r="77">
          <cell r="D77">
            <v>9880</v>
          </cell>
          <cell r="F77">
            <v>6939.5999999999995</v>
          </cell>
          <cell r="G77">
            <v>1750.56</v>
          </cell>
        </row>
        <row r="80">
          <cell r="D80" t="str">
            <v>ИТОГО</v>
          </cell>
          <cell r="F80">
            <v>11630.56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O1" sqref="O1"/>
    </sheetView>
  </sheetViews>
  <sheetFormatPr defaultRowHeight="15" x14ac:dyDescent="0.25"/>
  <cols>
    <col min="1" max="1" width="60" customWidth="1"/>
    <col min="2" max="2" width="3" customWidth="1"/>
    <col min="3" max="3" width="5" style="9" customWidth="1"/>
    <col min="4" max="4" width="5" customWidth="1"/>
    <col min="5" max="5" width="9" customWidth="1"/>
    <col min="6" max="6" width="6.42578125" hidden="1" customWidth="1"/>
    <col min="7" max="7" width="5.42578125" hidden="1" customWidth="1"/>
    <col min="8" max="10" width="0.5703125" hidden="1" customWidth="1"/>
    <col min="11" max="11" width="6" hidden="1" customWidth="1"/>
    <col min="12" max="12" width="7" customWidth="1"/>
    <col min="13" max="13" width="7" style="39" customWidth="1"/>
    <col min="14" max="14" width="7" style="27" customWidth="1"/>
    <col min="15" max="15" width="20" customWidth="1"/>
    <col min="16" max="17" width="5" hidden="1" customWidth="1"/>
    <col min="18" max="18" width="6" hidden="1" customWidth="1"/>
    <col min="19" max="19" width="45.7109375" hidden="1" customWidth="1"/>
    <col min="20" max="20" width="6" customWidth="1"/>
    <col min="21" max="21" width="6" style="9" customWidth="1"/>
    <col min="22" max="22" width="6.85546875" style="13" customWidth="1"/>
    <col min="23" max="23" width="6" style="39" customWidth="1"/>
    <col min="24" max="25" width="5" customWidth="1"/>
    <col min="26" max="26" width="6" style="13" customWidth="1"/>
    <col min="27" max="46" width="3" customWidth="1"/>
  </cols>
  <sheetData>
    <row r="1" spans="1:46" x14ac:dyDescent="0.25">
      <c r="A1" s="1"/>
      <c r="B1" s="1"/>
      <c r="C1" s="7"/>
      <c r="D1" s="1"/>
      <c r="E1" s="1"/>
      <c r="F1" s="1"/>
      <c r="G1" s="1"/>
      <c r="H1" s="1"/>
      <c r="I1" s="1"/>
      <c r="J1" s="1"/>
      <c r="K1" s="1"/>
      <c r="L1" s="1"/>
      <c r="M1" s="32"/>
      <c r="N1" s="1"/>
      <c r="O1" s="1"/>
      <c r="P1" s="1"/>
      <c r="Q1" s="1"/>
      <c r="R1" s="1"/>
      <c r="S1" s="1"/>
      <c r="T1" s="1"/>
      <c r="U1" s="7"/>
      <c r="V1" s="10"/>
      <c r="W1" s="32"/>
      <c r="X1" s="1"/>
      <c r="Y1" s="1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7"/>
      <c r="D2" s="1"/>
      <c r="E2" s="1"/>
      <c r="F2" s="1"/>
      <c r="G2" s="1"/>
      <c r="H2" s="1"/>
      <c r="I2" s="1"/>
      <c r="J2" s="1"/>
      <c r="K2" s="1"/>
      <c r="L2" s="1"/>
      <c r="M2" s="32" t="s">
        <v>168</v>
      </c>
      <c r="N2" s="1"/>
      <c r="O2" s="1"/>
      <c r="P2" s="1"/>
      <c r="Q2" s="1"/>
      <c r="R2" s="1"/>
      <c r="S2" s="1"/>
      <c r="T2" s="1"/>
      <c r="U2" s="7"/>
      <c r="V2" s="10"/>
      <c r="W2" s="32"/>
      <c r="X2" s="1"/>
      <c r="Y2" s="1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8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3" t="s">
        <v>11</v>
      </c>
      <c r="M3" s="33" t="s">
        <v>12</v>
      </c>
      <c r="N3" s="6" t="s">
        <v>13</v>
      </c>
      <c r="O3" s="6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8" t="s">
        <v>20</v>
      </c>
      <c r="V3" s="11" t="s">
        <v>21</v>
      </c>
      <c r="W3" s="40" t="s">
        <v>22</v>
      </c>
      <c r="X3" s="2" t="s">
        <v>23</v>
      </c>
      <c r="Y3" s="2" t="s">
        <v>24</v>
      </c>
      <c r="Z3" s="11" t="s">
        <v>25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7"/>
      <c r="D4" s="1"/>
      <c r="E4" s="1"/>
      <c r="F4" s="1"/>
      <c r="G4" s="1"/>
      <c r="H4" s="1"/>
      <c r="I4" s="1"/>
      <c r="J4" s="1" t="s">
        <v>26</v>
      </c>
      <c r="K4" s="1" t="s">
        <v>27</v>
      </c>
      <c r="L4" s="1"/>
      <c r="M4" s="32"/>
      <c r="N4" s="1" t="s">
        <v>167</v>
      </c>
      <c r="O4" s="1"/>
      <c r="P4" s="1"/>
      <c r="Q4" s="1"/>
      <c r="R4" s="1" t="s">
        <v>28</v>
      </c>
      <c r="S4" s="1"/>
      <c r="T4" s="1"/>
      <c r="U4" s="7"/>
      <c r="V4" s="10"/>
      <c r="W4" s="32"/>
      <c r="X4" s="1"/>
      <c r="Y4" s="1"/>
      <c r="Z4" s="10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7"/>
      <c r="D5" s="1"/>
      <c r="E5" s="1"/>
      <c r="F5" s="4">
        <f>SUM(F6:F498)</f>
        <v>3376.4199999999996</v>
      </c>
      <c r="G5" s="4" t="e">
        <f>SUM(G6:G498)</f>
        <v>#REF!</v>
      </c>
      <c r="H5" s="4">
        <f>SUM(H6:H498)</f>
        <v>0</v>
      </c>
      <c r="I5" s="4">
        <f>SUM(I6:I498)</f>
        <v>0</v>
      </c>
      <c r="J5" s="4">
        <f>SUM(J6:J498)</f>
        <v>0</v>
      </c>
      <c r="K5" s="4">
        <f>SUM(K6:K498)</f>
        <v>594.98400000000004</v>
      </c>
      <c r="L5" s="4">
        <f>SUM(L6:L498)</f>
        <v>20448.202288667406</v>
      </c>
      <c r="M5" s="34">
        <f>SUM(M6:M498)</f>
        <v>20632.16</v>
      </c>
      <c r="N5" s="4">
        <f>SUM(N6:N498)</f>
        <v>9880</v>
      </c>
      <c r="O5" s="1"/>
      <c r="P5" s="1"/>
      <c r="Q5" s="1"/>
      <c r="R5" s="4">
        <f>SUM(R6:R498)</f>
        <v>570.65600000000018</v>
      </c>
      <c r="S5" s="1"/>
      <c r="T5" s="4">
        <f>SUM(T6:T498)</f>
        <v>9380</v>
      </c>
      <c r="U5" s="7"/>
      <c r="V5" s="12">
        <f>SUM(V6:V498)</f>
        <v>2356</v>
      </c>
      <c r="W5" s="34">
        <f>SUM(W6:W498)</f>
        <v>9462.84</v>
      </c>
      <c r="X5" s="1"/>
      <c r="Y5" s="1"/>
      <c r="Z5" s="12">
        <f>SUM(Z6:Z498)</f>
        <v>27.268986568986566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22" t="s">
        <v>29</v>
      </c>
      <c r="B6" s="17" t="s">
        <v>30</v>
      </c>
      <c r="C6" s="18">
        <v>0</v>
      </c>
      <c r="D6" s="17"/>
      <c r="E6" s="17" t="s">
        <v>31</v>
      </c>
      <c r="F6" s="17">
        <v>11</v>
      </c>
      <c r="G6" s="17" t="e">
        <f>#REF!-F6</f>
        <v>#REF!</v>
      </c>
      <c r="H6" s="17"/>
      <c r="I6" s="17"/>
      <c r="J6" s="17"/>
      <c r="K6" s="17">
        <v>1.4</v>
      </c>
      <c r="L6" s="19"/>
      <c r="M6" s="35"/>
      <c r="N6" s="25">
        <f>IFERROR(VLOOKUP(A6,[1]TDSheet!$A:$H,4,0),0)</f>
        <v>0</v>
      </c>
      <c r="O6" s="17"/>
      <c r="P6" s="17" t="e">
        <f>(#REF!+M6)/K6</f>
        <v>#REF!</v>
      </c>
      <c r="Q6" s="17" t="e">
        <f>#REF!/K6</f>
        <v>#REF!</v>
      </c>
      <c r="R6" s="17">
        <v>3.4</v>
      </c>
      <c r="S6" s="17"/>
      <c r="T6" s="17"/>
      <c r="U6" s="18"/>
      <c r="V6" s="20"/>
      <c r="W6" s="41"/>
      <c r="X6" s="17"/>
      <c r="Y6" s="17"/>
      <c r="Z6" s="20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22" t="s">
        <v>32</v>
      </c>
      <c r="B7" s="17" t="s">
        <v>30</v>
      </c>
      <c r="C7" s="18">
        <v>0</v>
      </c>
      <c r="D7" s="17"/>
      <c r="E7" s="17" t="s">
        <v>31</v>
      </c>
      <c r="F7" s="17">
        <v>15</v>
      </c>
      <c r="G7" s="17" t="e">
        <f>#REF!-F7</f>
        <v>#REF!</v>
      </c>
      <c r="H7" s="17"/>
      <c r="I7" s="17"/>
      <c r="J7" s="17"/>
      <c r="K7" s="17">
        <v>1</v>
      </c>
      <c r="L7" s="19"/>
      <c r="M7" s="35"/>
      <c r="N7" s="25">
        <f>IFERROR(VLOOKUP(A7,[1]TDSheet!$A:$H,4,0),0)</f>
        <v>0</v>
      </c>
      <c r="O7" s="17"/>
      <c r="P7" s="17" t="e">
        <f>(#REF!+M7)/K7</f>
        <v>#REF!</v>
      </c>
      <c r="Q7" s="17" t="e">
        <f>#REF!/K7</f>
        <v>#REF!</v>
      </c>
      <c r="R7" s="17">
        <v>2.6</v>
      </c>
      <c r="S7" s="17"/>
      <c r="T7" s="17"/>
      <c r="U7" s="18"/>
      <c r="V7" s="20"/>
      <c r="W7" s="41"/>
      <c r="X7" s="17"/>
      <c r="Y7" s="17"/>
      <c r="Z7" s="2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33</v>
      </c>
      <c r="B8" s="1" t="s">
        <v>34</v>
      </c>
      <c r="C8" s="7">
        <v>1</v>
      </c>
      <c r="D8" s="1">
        <v>90</v>
      </c>
      <c r="E8" s="1" t="s">
        <v>35</v>
      </c>
      <c r="F8" s="1">
        <v>20</v>
      </c>
      <c r="G8" s="1" t="e">
        <f>#REF!-F8</f>
        <v>#REF!</v>
      </c>
      <c r="H8" s="1"/>
      <c r="I8" s="1"/>
      <c r="J8" s="1"/>
      <c r="K8" s="1">
        <v>4</v>
      </c>
      <c r="L8" s="5">
        <f>N8/C8</f>
        <v>100</v>
      </c>
      <c r="M8" s="36">
        <f t="shared" ref="M8:M17" si="0">U8*V8</f>
        <v>120</v>
      </c>
      <c r="N8" s="25">
        <f>IFERROR(VLOOKUP(A8,[1]TDSheet!$A:$H,4,0),0)</f>
        <v>100</v>
      </c>
      <c r="O8" s="1"/>
      <c r="P8" s="1" t="e">
        <f>(#REF!+M8)/K8</f>
        <v>#REF!</v>
      </c>
      <c r="Q8" s="1" t="e">
        <f>#REF!/K8</f>
        <v>#REF!</v>
      </c>
      <c r="R8" s="1">
        <v>2</v>
      </c>
      <c r="S8" s="1"/>
      <c r="T8" s="1">
        <f t="shared" ref="T8:T17" si="1">C8*L8</f>
        <v>100</v>
      </c>
      <c r="U8" s="7">
        <v>5</v>
      </c>
      <c r="V8" s="10">
        <f t="shared" ref="V8:V17" si="2">MROUND(L8, U8*X8)/U8</f>
        <v>24</v>
      </c>
      <c r="W8" s="32">
        <f t="shared" ref="W8:W17" si="3">V8*U8*C8</f>
        <v>120</v>
      </c>
      <c r="X8" s="1">
        <v>12</v>
      </c>
      <c r="Y8" s="1">
        <v>144</v>
      </c>
      <c r="Z8" s="10">
        <f t="shared" ref="Z8:Z17" si="4">V8/Y8</f>
        <v>0.16666666666666666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36</v>
      </c>
      <c r="B9" s="1" t="s">
        <v>30</v>
      </c>
      <c r="C9" s="7">
        <v>0.3</v>
      </c>
      <c r="D9" s="1">
        <v>180</v>
      </c>
      <c r="E9" s="1" t="s">
        <v>37</v>
      </c>
      <c r="F9" s="1">
        <v>28</v>
      </c>
      <c r="G9" s="1" t="e">
        <f>#REF!-F9</f>
        <v>#REF!</v>
      </c>
      <c r="H9" s="1"/>
      <c r="I9" s="1"/>
      <c r="J9" s="1"/>
      <c r="K9" s="1">
        <v>5.2</v>
      </c>
      <c r="L9" s="5">
        <f t="shared" ref="L9:L70" si="5">N9/C9</f>
        <v>133.33333333333334</v>
      </c>
      <c r="M9" s="36">
        <f t="shared" si="0"/>
        <v>168</v>
      </c>
      <c r="N9" s="25">
        <f>IFERROR(VLOOKUP(A9,[1]TDSheet!$A:$H,4,0),0)</f>
        <v>40</v>
      </c>
      <c r="O9" s="1"/>
      <c r="P9" s="1" t="e">
        <f>(#REF!+M9)/K9</f>
        <v>#REF!</v>
      </c>
      <c r="Q9" s="1" t="e">
        <f>#REF!/K9</f>
        <v>#REF!</v>
      </c>
      <c r="R9" s="1">
        <v>4.2</v>
      </c>
      <c r="S9" s="23" t="s">
        <v>159</v>
      </c>
      <c r="T9" s="1">
        <f t="shared" si="1"/>
        <v>40</v>
      </c>
      <c r="U9" s="7">
        <v>12</v>
      </c>
      <c r="V9" s="10">
        <f t="shared" si="2"/>
        <v>14</v>
      </c>
      <c r="W9" s="32">
        <f t="shared" si="3"/>
        <v>50.4</v>
      </c>
      <c r="X9" s="1">
        <v>14</v>
      </c>
      <c r="Y9" s="1">
        <v>70</v>
      </c>
      <c r="Z9" s="10">
        <f t="shared" si="4"/>
        <v>0.2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38</v>
      </c>
      <c r="B10" s="1" t="s">
        <v>30</v>
      </c>
      <c r="C10" s="7">
        <v>0.3</v>
      </c>
      <c r="D10" s="1">
        <v>180</v>
      </c>
      <c r="E10" s="1" t="s">
        <v>39</v>
      </c>
      <c r="F10" s="1">
        <v>47</v>
      </c>
      <c r="G10" s="1" t="e">
        <f>#REF!-F10</f>
        <v>#REF!</v>
      </c>
      <c r="H10" s="1"/>
      <c r="I10" s="1"/>
      <c r="J10" s="1"/>
      <c r="K10" s="1">
        <v>8</v>
      </c>
      <c r="L10" s="5">
        <f t="shared" si="5"/>
        <v>500</v>
      </c>
      <c r="M10" s="36">
        <f t="shared" si="0"/>
        <v>504</v>
      </c>
      <c r="N10" s="25">
        <f>IFERROR(VLOOKUP(A10,[1]TDSheet!$A:$H,4,0),0)</f>
        <v>150</v>
      </c>
      <c r="O10" s="1"/>
      <c r="P10" s="1" t="e">
        <f>(#REF!+M10)/K10</f>
        <v>#REF!</v>
      </c>
      <c r="Q10" s="1" t="e">
        <f>#REF!/K10</f>
        <v>#REF!</v>
      </c>
      <c r="R10" s="1">
        <v>10.4</v>
      </c>
      <c r="S10" s="23" t="s">
        <v>159</v>
      </c>
      <c r="T10" s="1">
        <f t="shared" si="1"/>
        <v>150</v>
      </c>
      <c r="U10" s="7">
        <v>12</v>
      </c>
      <c r="V10" s="10">
        <f t="shared" si="2"/>
        <v>42</v>
      </c>
      <c r="W10" s="32">
        <f t="shared" si="3"/>
        <v>151.19999999999999</v>
      </c>
      <c r="X10" s="1">
        <v>14</v>
      </c>
      <c r="Y10" s="1">
        <v>70</v>
      </c>
      <c r="Z10" s="10">
        <f t="shared" si="4"/>
        <v>0.6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30</v>
      </c>
      <c r="C11" s="7">
        <v>0.3</v>
      </c>
      <c r="D11" s="1">
        <v>180</v>
      </c>
      <c r="E11" s="1" t="s">
        <v>41</v>
      </c>
      <c r="F11" s="1">
        <v>108</v>
      </c>
      <c r="G11" s="1" t="e">
        <f>#REF!-F11</f>
        <v>#REF!</v>
      </c>
      <c r="H11" s="1"/>
      <c r="I11" s="1"/>
      <c r="J11" s="1"/>
      <c r="K11" s="1">
        <v>19.600000000000001</v>
      </c>
      <c r="L11" s="5">
        <f t="shared" si="5"/>
        <v>833.33333333333337</v>
      </c>
      <c r="M11" s="36">
        <f t="shared" si="0"/>
        <v>840</v>
      </c>
      <c r="N11" s="25">
        <f>IFERROR(VLOOKUP(A11,[1]TDSheet!$A:$H,4,0),0)</f>
        <v>250</v>
      </c>
      <c r="O11" s="1"/>
      <c r="P11" s="1" t="e">
        <f>(#REF!+M11)/K11</f>
        <v>#REF!</v>
      </c>
      <c r="Q11" s="1" t="e">
        <f>#REF!/K11</f>
        <v>#REF!</v>
      </c>
      <c r="R11" s="1">
        <v>21.6</v>
      </c>
      <c r="S11" s="23" t="s">
        <v>159</v>
      </c>
      <c r="T11" s="1">
        <f t="shared" si="1"/>
        <v>250</v>
      </c>
      <c r="U11" s="7">
        <v>12</v>
      </c>
      <c r="V11" s="10">
        <f t="shared" si="2"/>
        <v>70</v>
      </c>
      <c r="W11" s="32">
        <f t="shared" si="3"/>
        <v>252</v>
      </c>
      <c r="X11" s="1">
        <v>14</v>
      </c>
      <c r="Y11" s="1">
        <v>70</v>
      </c>
      <c r="Z11" s="10">
        <f t="shared" si="4"/>
        <v>1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30</v>
      </c>
      <c r="C12" s="7">
        <v>0.3</v>
      </c>
      <c r="D12" s="1">
        <v>180</v>
      </c>
      <c r="E12" s="1" t="s">
        <v>43</v>
      </c>
      <c r="F12" s="1">
        <v>32</v>
      </c>
      <c r="G12" s="1" t="e">
        <f>#REF!-F12</f>
        <v>#REF!</v>
      </c>
      <c r="H12" s="1"/>
      <c r="I12" s="1"/>
      <c r="J12" s="1"/>
      <c r="K12" s="1">
        <v>5.8</v>
      </c>
      <c r="L12" s="5">
        <f t="shared" si="5"/>
        <v>133.33333333333334</v>
      </c>
      <c r="M12" s="36">
        <f t="shared" si="0"/>
        <v>168</v>
      </c>
      <c r="N12" s="25">
        <f>IFERROR(VLOOKUP(A12,[1]TDSheet!$A:$H,4,0),0)</f>
        <v>40</v>
      </c>
      <c r="O12" s="1"/>
      <c r="P12" s="1" t="e">
        <f>(#REF!+M12)/K12</f>
        <v>#REF!</v>
      </c>
      <c r="Q12" s="1" t="e">
        <f>#REF!/K12</f>
        <v>#REF!</v>
      </c>
      <c r="R12" s="1">
        <v>5.8</v>
      </c>
      <c r="S12" s="24" t="s">
        <v>160</v>
      </c>
      <c r="T12" s="1">
        <f t="shared" si="1"/>
        <v>40</v>
      </c>
      <c r="U12" s="7">
        <v>12</v>
      </c>
      <c r="V12" s="10">
        <f t="shared" si="2"/>
        <v>14</v>
      </c>
      <c r="W12" s="32">
        <f t="shared" si="3"/>
        <v>50.4</v>
      </c>
      <c r="X12" s="1">
        <v>14</v>
      </c>
      <c r="Y12" s="1">
        <v>70</v>
      </c>
      <c r="Z12" s="10">
        <f t="shared" si="4"/>
        <v>0.2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44</v>
      </c>
      <c r="B13" s="1" t="s">
        <v>30</v>
      </c>
      <c r="C13" s="7">
        <v>0.3</v>
      </c>
      <c r="D13" s="1">
        <v>180</v>
      </c>
      <c r="E13" s="1" t="s">
        <v>45</v>
      </c>
      <c r="F13" s="1">
        <v>142</v>
      </c>
      <c r="G13" s="1" t="e">
        <f>#REF!-F13</f>
        <v>#REF!</v>
      </c>
      <c r="H13" s="1"/>
      <c r="I13" s="1"/>
      <c r="J13" s="1"/>
      <c r="K13" s="1">
        <v>27.8</v>
      </c>
      <c r="L13" s="5">
        <f t="shared" si="5"/>
        <v>1166.6666666666667</v>
      </c>
      <c r="M13" s="36">
        <f t="shared" si="0"/>
        <v>1176</v>
      </c>
      <c r="N13" s="25">
        <f>IFERROR(VLOOKUP(A13,[1]TDSheet!$A:$H,4,0),0)</f>
        <v>350</v>
      </c>
      <c r="O13" s="1"/>
      <c r="P13" s="1" t="e">
        <f>(#REF!+M13)/K13</f>
        <v>#REF!</v>
      </c>
      <c r="Q13" s="1" t="e">
        <f>#REF!/K13</f>
        <v>#REF!</v>
      </c>
      <c r="R13" s="1">
        <v>30</v>
      </c>
      <c r="S13" s="23" t="s">
        <v>159</v>
      </c>
      <c r="T13" s="1">
        <f t="shared" si="1"/>
        <v>350</v>
      </c>
      <c r="U13" s="7">
        <v>12</v>
      </c>
      <c r="V13" s="10">
        <f t="shared" si="2"/>
        <v>98</v>
      </c>
      <c r="W13" s="32">
        <f t="shared" si="3"/>
        <v>352.8</v>
      </c>
      <c r="X13" s="1">
        <v>14</v>
      </c>
      <c r="Y13" s="1">
        <v>70</v>
      </c>
      <c r="Z13" s="10">
        <f t="shared" si="4"/>
        <v>1.4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46</v>
      </c>
      <c r="B14" s="1" t="s">
        <v>30</v>
      </c>
      <c r="C14" s="7">
        <v>0.09</v>
      </c>
      <c r="D14" s="1">
        <v>180</v>
      </c>
      <c r="E14" s="1" t="s">
        <v>47</v>
      </c>
      <c r="F14" s="1">
        <v>64</v>
      </c>
      <c r="G14" s="1" t="e">
        <f>#REF!-F14</f>
        <v>#REF!</v>
      </c>
      <c r="H14" s="1"/>
      <c r="I14" s="1"/>
      <c r="J14" s="1"/>
      <c r="K14" s="1">
        <v>12.8</v>
      </c>
      <c r="L14" s="5">
        <f t="shared" si="5"/>
        <v>333.33333333333337</v>
      </c>
      <c r="M14" s="36">
        <f t="shared" si="0"/>
        <v>336</v>
      </c>
      <c r="N14" s="25">
        <f>IFERROR(VLOOKUP(A14,[1]TDSheet!$A:$H,4,0),0)</f>
        <v>30</v>
      </c>
      <c r="O14" s="1"/>
      <c r="P14" s="1" t="e">
        <f>(#REF!+M14)/K14</f>
        <v>#REF!</v>
      </c>
      <c r="Q14" s="1" t="e">
        <f>#REF!/K14</f>
        <v>#REF!</v>
      </c>
      <c r="R14" s="1">
        <v>11.2</v>
      </c>
      <c r="S14" s="1"/>
      <c r="T14" s="1">
        <f t="shared" si="1"/>
        <v>30.000000000000004</v>
      </c>
      <c r="U14" s="7">
        <v>24</v>
      </c>
      <c r="V14" s="10">
        <f t="shared" si="2"/>
        <v>14</v>
      </c>
      <c r="W14" s="32">
        <f t="shared" si="3"/>
        <v>30.24</v>
      </c>
      <c r="X14" s="1">
        <v>14</v>
      </c>
      <c r="Y14" s="1">
        <v>126</v>
      </c>
      <c r="Z14" s="10">
        <f t="shared" si="4"/>
        <v>0.1111111111111111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48</v>
      </c>
      <c r="B15" s="1" t="s">
        <v>30</v>
      </c>
      <c r="C15" s="7">
        <v>0.36</v>
      </c>
      <c r="D15" s="1">
        <v>180</v>
      </c>
      <c r="E15" s="1" t="s">
        <v>49</v>
      </c>
      <c r="F15" s="1">
        <v>68</v>
      </c>
      <c r="G15" s="1" t="e">
        <f>#REF!-F15</f>
        <v>#REF!</v>
      </c>
      <c r="H15" s="1"/>
      <c r="I15" s="1"/>
      <c r="J15" s="1"/>
      <c r="K15" s="1">
        <v>13.6</v>
      </c>
      <c r="L15" s="5">
        <f t="shared" si="5"/>
        <v>555.55555555555554</v>
      </c>
      <c r="M15" s="36">
        <f t="shared" si="0"/>
        <v>560</v>
      </c>
      <c r="N15" s="25">
        <v>200</v>
      </c>
      <c r="O15" s="1"/>
      <c r="P15" s="1" t="e">
        <f>(#REF!+M15)/K15</f>
        <v>#REF!</v>
      </c>
      <c r="Q15" s="1" t="e">
        <f>#REF!/K15</f>
        <v>#REF!</v>
      </c>
      <c r="R15" s="1">
        <v>8</v>
      </c>
      <c r="S15" s="1"/>
      <c r="T15" s="1">
        <f t="shared" si="1"/>
        <v>200</v>
      </c>
      <c r="U15" s="7">
        <v>10</v>
      </c>
      <c r="V15" s="10">
        <f t="shared" si="2"/>
        <v>56</v>
      </c>
      <c r="W15" s="32">
        <f t="shared" si="3"/>
        <v>201.6</v>
      </c>
      <c r="X15" s="1">
        <v>14</v>
      </c>
      <c r="Y15" s="1">
        <v>70</v>
      </c>
      <c r="Z15" s="10">
        <f t="shared" si="4"/>
        <v>0.8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50</v>
      </c>
      <c r="B16" s="1" t="s">
        <v>30</v>
      </c>
      <c r="C16" s="7">
        <v>0.25</v>
      </c>
      <c r="D16" s="1">
        <v>180</v>
      </c>
      <c r="E16" s="1" t="s">
        <v>51</v>
      </c>
      <c r="F16" s="1">
        <v>82</v>
      </c>
      <c r="G16" s="1" t="e">
        <f>#REF!-F16</f>
        <v>#REF!</v>
      </c>
      <c r="H16" s="1"/>
      <c r="I16" s="1"/>
      <c r="J16" s="1"/>
      <c r="K16" s="1">
        <v>15.4</v>
      </c>
      <c r="L16" s="5">
        <f t="shared" si="5"/>
        <v>880</v>
      </c>
      <c r="M16" s="36">
        <f t="shared" si="0"/>
        <v>840</v>
      </c>
      <c r="N16" s="25">
        <f>IFERROR(VLOOKUP(A16,[1]TDSheet!$A:$H,4,0),0)</f>
        <v>220</v>
      </c>
      <c r="O16" s="1"/>
      <c r="P16" s="1" t="e">
        <f>(#REF!+M16)/K16</f>
        <v>#REF!</v>
      </c>
      <c r="Q16" s="1" t="e">
        <f>#REF!/K16</f>
        <v>#REF!</v>
      </c>
      <c r="R16" s="1">
        <v>13.8</v>
      </c>
      <c r="S16" s="1"/>
      <c r="T16" s="1">
        <f t="shared" si="1"/>
        <v>220</v>
      </c>
      <c r="U16" s="7">
        <v>12</v>
      </c>
      <c r="V16" s="10">
        <f t="shared" si="2"/>
        <v>70</v>
      </c>
      <c r="W16" s="32">
        <f t="shared" si="3"/>
        <v>210</v>
      </c>
      <c r="X16" s="1">
        <v>14</v>
      </c>
      <c r="Y16" s="1">
        <v>70</v>
      </c>
      <c r="Z16" s="10">
        <f t="shared" si="4"/>
        <v>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52</v>
      </c>
      <c r="B17" s="1" t="s">
        <v>30</v>
      </c>
      <c r="C17" s="7">
        <v>0.25</v>
      </c>
      <c r="D17" s="1">
        <v>180</v>
      </c>
      <c r="E17" s="1" t="s">
        <v>53</v>
      </c>
      <c r="F17" s="1">
        <v>56</v>
      </c>
      <c r="G17" s="1" t="e">
        <f>#REF!-F17</f>
        <v>#REF!</v>
      </c>
      <c r="H17" s="1"/>
      <c r="I17" s="1"/>
      <c r="J17" s="1"/>
      <c r="K17" s="1">
        <v>10.4</v>
      </c>
      <c r="L17" s="5">
        <f t="shared" si="5"/>
        <v>880</v>
      </c>
      <c r="M17" s="36">
        <f t="shared" si="0"/>
        <v>840</v>
      </c>
      <c r="N17" s="25">
        <f>IFERROR(VLOOKUP(A17,[1]TDSheet!$A:$H,4,0),0)</f>
        <v>220</v>
      </c>
      <c r="O17" s="1"/>
      <c r="P17" s="1" t="e">
        <f>(#REF!+M17)/K17</f>
        <v>#REF!</v>
      </c>
      <c r="Q17" s="1" t="e">
        <f>#REF!/K17</f>
        <v>#REF!</v>
      </c>
      <c r="R17" s="1">
        <v>11.8</v>
      </c>
      <c r="S17" s="23" t="s">
        <v>159</v>
      </c>
      <c r="T17" s="1">
        <f t="shared" si="1"/>
        <v>220</v>
      </c>
      <c r="U17" s="7">
        <v>12</v>
      </c>
      <c r="V17" s="10">
        <f t="shared" si="2"/>
        <v>70</v>
      </c>
      <c r="W17" s="32">
        <f t="shared" si="3"/>
        <v>210</v>
      </c>
      <c r="X17" s="1">
        <v>14</v>
      </c>
      <c r="Y17" s="1">
        <v>70</v>
      </c>
      <c r="Z17" s="10">
        <f t="shared" si="4"/>
        <v>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4" t="s">
        <v>54</v>
      </c>
      <c r="B18" s="14" t="s">
        <v>34</v>
      </c>
      <c r="C18" s="15">
        <v>0</v>
      </c>
      <c r="D18" s="14">
        <v>180</v>
      </c>
      <c r="E18" s="21" t="s">
        <v>99</v>
      </c>
      <c r="F18" s="14"/>
      <c r="G18" s="14" t="e">
        <f>#REF!-F18</f>
        <v>#REF!</v>
      </c>
      <c r="H18" s="14"/>
      <c r="I18" s="14"/>
      <c r="J18" s="14"/>
      <c r="K18" s="14">
        <v>0</v>
      </c>
      <c r="L18" s="5"/>
      <c r="M18" s="37"/>
      <c r="N18" s="25">
        <f>IFERROR(VLOOKUP(A18,[1]TDSheet!$A:$H,4,0),0)</f>
        <v>0</v>
      </c>
      <c r="O18" s="14"/>
      <c r="P18" s="14" t="e">
        <f>(#REF!+M18)/K18</f>
        <v>#REF!</v>
      </c>
      <c r="Q18" s="14" t="e">
        <f>#REF!/K18</f>
        <v>#REF!</v>
      </c>
      <c r="R18" s="14">
        <v>0.94000000000000006</v>
      </c>
      <c r="S18" s="14" t="s">
        <v>55</v>
      </c>
      <c r="T18" s="14"/>
      <c r="U18" s="15"/>
      <c r="V18" s="16"/>
      <c r="W18" s="42"/>
      <c r="X18" s="14"/>
      <c r="Y18" s="14"/>
      <c r="Z18" s="16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56</v>
      </c>
      <c r="B19" s="1" t="s">
        <v>34</v>
      </c>
      <c r="C19" s="7">
        <v>1</v>
      </c>
      <c r="D19" s="1">
        <v>180</v>
      </c>
      <c r="E19" s="1" t="s">
        <v>57</v>
      </c>
      <c r="F19" s="1">
        <v>44.4</v>
      </c>
      <c r="G19" s="1" t="e">
        <f>#REF!-F19</f>
        <v>#REF!</v>
      </c>
      <c r="H19" s="1"/>
      <c r="I19" s="1"/>
      <c r="J19" s="1"/>
      <c r="K19" s="1">
        <v>6.6599999999999993</v>
      </c>
      <c r="L19" s="5">
        <f t="shared" si="5"/>
        <v>450</v>
      </c>
      <c r="M19" s="36">
        <f t="shared" ref="M19:M27" si="6">U19*V19</f>
        <v>466.20000000000005</v>
      </c>
      <c r="N19" s="25">
        <f>IFERROR(VLOOKUP(A19,[1]TDSheet!$A:$H,4,0),0)</f>
        <v>450</v>
      </c>
      <c r="O19" s="1"/>
      <c r="P19" s="1" t="e">
        <f>(#REF!+M19)/K19</f>
        <v>#REF!</v>
      </c>
      <c r="Q19" s="1" t="e">
        <f>#REF!/K19</f>
        <v>#REF!</v>
      </c>
      <c r="R19" s="1">
        <v>6.8600000000000012</v>
      </c>
      <c r="S19" s="1" t="s">
        <v>58</v>
      </c>
      <c r="T19" s="1">
        <f t="shared" ref="T19:T27" si="7">C19*L19</f>
        <v>450</v>
      </c>
      <c r="U19" s="7">
        <v>3.7</v>
      </c>
      <c r="V19" s="10">
        <f t="shared" ref="V19:V27" si="8">MROUND(L19, U19*X19)/U19</f>
        <v>126</v>
      </c>
      <c r="W19" s="32">
        <f t="shared" ref="W19:W27" si="9">V19*U19*C19</f>
        <v>466.20000000000005</v>
      </c>
      <c r="X19" s="1">
        <v>14</v>
      </c>
      <c r="Y19" s="1">
        <v>126</v>
      </c>
      <c r="Z19" s="10">
        <f t="shared" ref="Z19:Z27" si="10">V19/Y19</f>
        <v>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59</v>
      </c>
      <c r="B20" s="1" t="s">
        <v>34</v>
      </c>
      <c r="C20" s="7">
        <v>1</v>
      </c>
      <c r="D20" s="1">
        <v>180</v>
      </c>
      <c r="E20" s="1" t="s">
        <v>60</v>
      </c>
      <c r="F20" s="1">
        <v>19.7</v>
      </c>
      <c r="G20" s="1" t="e">
        <f>#REF!-F20</f>
        <v>#REF!</v>
      </c>
      <c r="H20" s="1"/>
      <c r="I20" s="1"/>
      <c r="J20" s="1"/>
      <c r="K20" s="1">
        <v>2.1</v>
      </c>
      <c r="L20" s="5">
        <f t="shared" si="5"/>
        <v>0</v>
      </c>
      <c r="M20" s="36">
        <f t="shared" si="6"/>
        <v>0</v>
      </c>
      <c r="N20" s="25">
        <f>IFERROR(VLOOKUP(A20,[1]TDSheet!$A:$H,4,0),0)</f>
        <v>0</v>
      </c>
      <c r="O20" s="1"/>
      <c r="P20" s="1" t="e">
        <f>(#REF!+M20)/K20</f>
        <v>#REF!</v>
      </c>
      <c r="Q20" s="1" t="e">
        <f>#REF!/K20</f>
        <v>#REF!</v>
      </c>
      <c r="R20" s="1">
        <v>3.3</v>
      </c>
      <c r="S20" s="24" t="s">
        <v>160</v>
      </c>
      <c r="T20" s="1">
        <f t="shared" si="7"/>
        <v>0</v>
      </c>
      <c r="U20" s="7">
        <v>5.5</v>
      </c>
      <c r="V20" s="10">
        <f t="shared" si="8"/>
        <v>0</v>
      </c>
      <c r="W20" s="32">
        <f t="shared" si="9"/>
        <v>0</v>
      </c>
      <c r="X20" s="1">
        <v>12</v>
      </c>
      <c r="Y20" s="1">
        <v>84</v>
      </c>
      <c r="Z20" s="10">
        <f t="shared" si="10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61</v>
      </c>
      <c r="B21" s="1" t="s">
        <v>34</v>
      </c>
      <c r="C21" s="7">
        <v>1</v>
      </c>
      <c r="D21" s="1">
        <v>180</v>
      </c>
      <c r="E21" s="1" t="s">
        <v>62</v>
      </c>
      <c r="F21" s="1">
        <v>12</v>
      </c>
      <c r="G21" s="1" t="e">
        <f>#REF!-F21</f>
        <v>#REF!</v>
      </c>
      <c r="H21" s="1"/>
      <c r="I21" s="1"/>
      <c r="J21" s="1"/>
      <c r="K21" s="1">
        <v>1.8</v>
      </c>
      <c r="L21" s="5">
        <f t="shared" si="5"/>
        <v>100</v>
      </c>
      <c r="M21" s="36">
        <f t="shared" si="6"/>
        <v>84</v>
      </c>
      <c r="N21" s="25">
        <f>IFERROR(VLOOKUP(A21,[1]TDSheet!$A:$H,4,0),0)</f>
        <v>100</v>
      </c>
      <c r="O21" s="1"/>
      <c r="P21" s="1" t="e">
        <f>(#REF!+M21)/K21</f>
        <v>#REF!</v>
      </c>
      <c r="Q21" s="1" t="e">
        <f>#REF!/K21</f>
        <v>#REF!</v>
      </c>
      <c r="R21" s="1">
        <v>0.6</v>
      </c>
      <c r="S21" s="24" t="s">
        <v>160</v>
      </c>
      <c r="T21" s="1">
        <f t="shared" si="7"/>
        <v>100</v>
      </c>
      <c r="U21" s="7">
        <v>3</v>
      </c>
      <c r="V21" s="10">
        <f t="shared" si="8"/>
        <v>28</v>
      </c>
      <c r="W21" s="32">
        <f t="shared" si="9"/>
        <v>84</v>
      </c>
      <c r="X21" s="1">
        <v>14</v>
      </c>
      <c r="Y21" s="1">
        <v>126</v>
      </c>
      <c r="Z21" s="10">
        <f t="shared" si="10"/>
        <v>0.22222222222222221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63</v>
      </c>
      <c r="B22" s="1" t="s">
        <v>30</v>
      </c>
      <c r="C22" s="7">
        <v>0.25</v>
      </c>
      <c r="D22" s="1">
        <v>365</v>
      </c>
      <c r="E22" s="1" t="s">
        <v>64</v>
      </c>
      <c r="F22" s="1">
        <v>46</v>
      </c>
      <c r="G22" s="1" t="e">
        <f>#REF!-F22</f>
        <v>#REF!</v>
      </c>
      <c r="H22" s="1"/>
      <c r="I22" s="1"/>
      <c r="J22" s="1"/>
      <c r="K22" s="1">
        <v>9.1999999999999993</v>
      </c>
      <c r="L22" s="5">
        <f t="shared" si="5"/>
        <v>160</v>
      </c>
      <c r="M22" s="36">
        <f t="shared" si="6"/>
        <v>168</v>
      </c>
      <c r="N22" s="25">
        <f>IFERROR(VLOOKUP(A22,[1]TDSheet!$A:$H,4,0),0)</f>
        <v>40</v>
      </c>
      <c r="O22" s="1"/>
      <c r="P22" s="1" t="e">
        <f>(#REF!+M22)/K22</f>
        <v>#REF!</v>
      </c>
      <c r="Q22" s="1" t="e">
        <f>#REF!/K22</f>
        <v>#REF!</v>
      </c>
      <c r="R22" s="1">
        <v>11.4</v>
      </c>
      <c r="S22" s="23" t="s">
        <v>159</v>
      </c>
      <c r="T22" s="1">
        <f t="shared" si="7"/>
        <v>40</v>
      </c>
      <c r="U22" s="7">
        <v>6</v>
      </c>
      <c r="V22" s="10">
        <f t="shared" si="8"/>
        <v>28</v>
      </c>
      <c r="W22" s="32">
        <f t="shared" si="9"/>
        <v>42</v>
      </c>
      <c r="X22" s="1">
        <v>14</v>
      </c>
      <c r="Y22" s="1">
        <v>140</v>
      </c>
      <c r="Z22" s="10">
        <f t="shared" si="10"/>
        <v>0.2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65</v>
      </c>
      <c r="B23" s="1" t="s">
        <v>30</v>
      </c>
      <c r="C23" s="7">
        <v>0.25</v>
      </c>
      <c r="D23" s="1">
        <v>365</v>
      </c>
      <c r="E23" s="1" t="s">
        <v>66</v>
      </c>
      <c r="F23" s="1">
        <v>90</v>
      </c>
      <c r="G23" s="1" t="e">
        <f>#REF!-F23</f>
        <v>#REF!</v>
      </c>
      <c r="H23" s="1"/>
      <c r="I23" s="1"/>
      <c r="J23" s="1"/>
      <c r="K23" s="1">
        <v>17.399999999999999</v>
      </c>
      <c r="L23" s="5">
        <f t="shared" si="5"/>
        <v>400</v>
      </c>
      <c r="M23" s="36">
        <f t="shared" si="6"/>
        <v>420</v>
      </c>
      <c r="N23" s="25">
        <f>IFERROR(VLOOKUP(A23,[1]TDSheet!$A:$H,4,0),0)</f>
        <v>100</v>
      </c>
      <c r="O23" s="1"/>
      <c r="P23" s="1" t="e">
        <f>(#REF!+M23)/K23</f>
        <v>#REF!</v>
      </c>
      <c r="Q23" s="1" t="e">
        <f>#REF!/K23</f>
        <v>#REF!</v>
      </c>
      <c r="R23" s="1">
        <v>14.2</v>
      </c>
      <c r="S23" s="23" t="s">
        <v>159</v>
      </c>
      <c r="T23" s="1">
        <f t="shared" si="7"/>
        <v>100</v>
      </c>
      <c r="U23" s="7">
        <v>6</v>
      </c>
      <c r="V23" s="10">
        <f t="shared" si="8"/>
        <v>70</v>
      </c>
      <c r="W23" s="32">
        <f t="shared" si="9"/>
        <v>105</v>
      </c>
      <c r="X23" s="1">
        <v>14</v>
      </c>
      <c r="Y23" s="1">
        <v>140</v>
      </c>
      <c r="Z23" s="10">
        <f t="shared" si="10"/>
        <v>0.5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67</v>
      </c>
      <c r="B24" s="1" t="s">
        <v>34</v>
      </c>
      <c r="C24" s="7">
        <v>1</v>
      </c>
      <c r="D24" s="1">
        <v>180</v>
      </c>
      <c r="E24" s="1" t="s">
        <v>68</v>
      </c>
      <c r="F24" s="1">
        <v>34.5</v>
      </c>
      <c r="G24" s="1" t="e">
        <f>#REF!-F24</f>
        <v>#REF!</v>
      </c>
      <c r="H24" s="1"/>
      <c r="I24" s="1"/>
      <c r="J24" s="1"/>
      <c r="K24" s="1">
        <v>6</v>
      </c>
      <c r="L24" s="5">
        <f t="shared" si="5"/>
        <v>0</v>
      </c>
      <c r="M24" s="36">
        <f t="shared" si="6"/>
        <v>0</v>
      </c>
      <c r="N24" s="25">
        <f>IFERROR(VLOOKUP(A24,[1]TDSheet!$A:$H,4,0),0)</f>
        <v>0</v>
      </c>
      <c r="O24" s="1"/>
      <c r="P24" s="1" t="e">
        <f>(#REF!+M24)/K24</f>
        <v>#REF!</v>
      </c>
      <c r="Q24" s="1" t="e">
        <f>#REF!/K24</f>
        <v>#REF!</v>
      </c>
      <c r="R24" s="1">
        <v>6</v>
      </c>
      <c r="S24" s="23" t="s">
        <v>161</v>
      </c>
      <c r="T24" s="1">
        <f t="shared" si="7"/>
        <v>0</v>
      </c>
      <c r="U24" s="7">
        <v>6</v>
      </c>
      <c r="V24" s="10">
        <f t="shared" si="8"/>
        <v>0</v>
      </c>
      <c r="W24" s="32">
        <f t="shared" si="9"/>
        <v>0</v>
      </c>
      <c r="X24" s="1">
        <v>12</v>
      </c>
      <c r="Y24" s="1">
        <v>84</v>
      </c>
      <c r="Z24" s="10">
        <f t="shared" si="10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69</v>
      </c>
      <c r="B25" s="1" t="s">
        <v>30</v>
      </c>
      <c r="C25" s="7">
        <v>0.25</v>
      </c>
      <c r="D25" s="1">
        <v>365</v>
      </c>
      <c r="E25" s="1" t="s">
        <v>70</v>
      </c>
      <c r="F25" s="1">
        <v>88</v>
      </c>
      <c r="G25" s="1" t="e">
        <f>#REF!-F25</f>
        <v>#REF!</v>
      </c>
      <c r="H25" s="1"/>
      <c r="I25" s="1"/>
      <c r="J25" s="1"/>
      <c r="K25" s="1">
        <v>17.2</v>
      </c>
      <c r="L25" s="5">
        <f t="shared" si="5"/>
        <v>800</v>
      </c>
      <c r="M25" s="36">
        <f t="shared" si="6"/>
        <v>840</v>
      </c>
      <c r="N25" s="25">
        <f>IFERROR(VLOOKUP(A25,[1]TDSheet!$A:$H,4,0),0)</f>
        <v>200</v>
      </c>
      <c r="O25" s="1"/>
      <c r="P25" s="1" t="e">
        <f>(#REF!+M25)/K25</f>
        <v>#REF!</v>
      </c>
      <c r="Q25" s="1" t="e">
        <f>#REF!/K25</f>
        <v>#REF!</v>
      </c>
      <c r="R25" s="1">
        <v>15.6</v>
      </c>
      <c r="S25" s="1"/>
      <c r="T25" s="1">
        <f t="shared" si="7"/>
        <v>200</v>
      </c>
      <c r="U25" s="7">
        <v>12</v>
      </c>
      <c r="V25" s="10">
        <f t="shared" si="8"/>
        <v>70</v>
      </c>
      <c r="W25" s="32">
        <f t="shared" si="9"/>
        <v>210</v>
      </c>
      <c r="X25" s="1">
        <v>14</v>
      </c>
      <c r="Y25" s="1">
        <v>70</v>
      </c>
      <c r="Z25" s="10">
        <f t="shared" si="10"/>
        <v>1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71</v>
      </c>
      <c r="B26" s="1" t="s">
        <v>30</v>
      </c>
      <c r="C26" s="7">
        <v>0.25</v>
      </c>
      <c r="D26" s="1">
        <v>365</v>
      </c>
      <c r="E26" s="1" t="s">
        <v>72</v>
      </c>
      <c r="F26" s="1">
        <v>51</v>
      </c>
      <c r="G26" s="1" t="e">
        <f>#REF!-F26</f>
        <v>#REF!</v>
      </c>
      <c r="H26" s="1"/>
      <c r="I26" s="1"/>
      <c r="J26" s="1"/>
      <c r="K26" s="1">
        <v>10</v>
      </c>
      <c r="L26" s="5">
        <f t="shared" si="5"/>
        <v>480</v>
      </c>
      <c r="M26" s="36">
        <f t="shared" si="6"/>
        <v>504</v>
      </c>
      <c r="N26" s="25">
        <f>IFERROR(VLOOKUP(A26,[1]TDSheet!$A:$H,4,0),0)</f>
        <v>120</v>
      </c>
      <c r="O26" s="1"/>
      <c r="P26" s="1" t="e">
        <f>(#REF!+M26)/K26</f>
        <v>#REF!</v>
      </c>
      <c r="Q26" s="1" t="e">
        <f>#REF!/K26</f>
        <v>#REF!</v>
      </c>
      <c r="R26" s="1">
        <v>12.2</v>
      </c>
      <c r="S26" s="23" t="s">
        <v>159</v>
      </c>
      <c r="T26" s="1">
        <f t="shared" si="7"/>
        <v>120</v>
      </c>
      <c r="U26" s="7">
        <v>12</v>
      </c>
      <c r="V26" s="10">
        <f t="shared" si="8"/>
        <v>42</v>
      </c>
      <c r="W26" s="32">
        <f t="shared" si="9"/>
        <v>126</v>
      </c>
      <c r="X26" s="1">
        <v>14</v>
      </c>
      <c r="Y26" s="1">
        <v>70</v>
      </c>
      <c r="Z26" s="10">
        <f t="shared" si="10"/>
        <v>0.6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73</v>
      </c>
      <c r="B27" s="1" t="s">
        <v>30</v>
      </c>
      <c r="C27" s="7">
        <v>0.25</v>
      </c>
      <c r="D27" s="1">
        <v>180</v>
      </c>
      <c r="E27" s="1" t="s">
        <v>74</v>
      </c>
      <c r="F27" s="1">
        <v>58</v>
      </c>
      <c r="G27" s="1" t="e">
        <f>#REF!-F27</f>
        <v>#REF!</v>
      </c>
      <c r="H27" s="1"/>
      <c r="I27" s="1"/>
      <c r="J27" s="1"/>
      <c r="K27" s="1">
        <v>11.4</v>
      </c>
      <c r="L27" s="5">
        <f t="shared" si="5"/>
        <v>200</v>
      </c>
      <c r="M27" s="36">
        <f t="shared" si="6"/>
        <v>168</v>
      </c>
      <c r="N27" s="25">
        <f>IFERROR(VLOOKUP(A27,[1]TDSheet!$A:$H,4,0),0)</f>
        <v>50</v>
      </c>
      <c r="O27" s="1"/>
      <c r="P27" s="1" t="e">
        <f>(#REF!+M27)/K27</f>
        <v>#REF!</v>
      </c>
      <c r="Q27" s="1" t="e">
        <f>#REF!/K27</f>
        <v>#REF!</v>
      </c>
      <c r="R27" s="1">
        <v>13.4</v>
      </c>
      <c r="S27" s="24" t="s">
        <v>160</v>
      </c>
      <c r="T27" s="1">
        <f t="shared" si="7"/>
        <v>50</v>
      </c>
      <c r="U27" s="7">
        <v>12</v>
      </c>
      <c r="V27" s="10">
        <f t="shared" si="8"/>
        <v>14</v>
      </c>
      <c r="W27" s="32">
        <f t="shared" si="9"/>
        <v>42</v>
      </c>
      <c r="X27" s="1">
        <v>14</v>
      </c>
      <c r="Y27" s="1">
        <v>70</v>
      </c>
      <c r="Z27" s="10">
        <f t="shared" si="10"/>
        <v>0.2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4" t="s">
        <v>75</v>
      </c>
      <c r="B28" s="14" t="s">
        <v>34</v>
      </c>
      <c r="C28" s="15">
        <v>0</v>
      </c>
      <c r="D28" s="14">
        <v>180</v>
      </c>
      <c r="E28" s="21" t="s">
        <v>99</v>
      </c>
      <c r="F28" s="14"/>
      <c r="G28" s="14" t="e">
        <f>#REF!-F28</f>
        <v>#REF!</v>
      </c>
      <c r="H28" s="14"/>
      <c r="I28" s="14"/>
      <c r="J28" s="14"/>
      <c r="K28" s="14">
        <v>0</v>
      </c>
      <c r="L28" s="5"/>
      <c r="M28" s="37"/>
      <c r="N28" s="25">
        <f>IFERROR(VLOOKUP(A28,[1]TDSheet!$A:$H,4,0),0)</f>
        <v>0</v>
      </c>
      <c r="O28" s="14"/>
      <c r="P28" s="14" t="e">
        <f>(#REF!+M28)/K28</f>
        <v>#REF!</v>
      </c>
      <c r="Q28" s="14" t="e">
        <f>#REF!/K28</f>
        <v>#REF!</v>
      </c>
      <c r="R28" s="14">
        <v>1.2</v>
      </c>
      <c r="S28" s="14" t="s">
        <v>55</v>
      </c>
      <c r="T28" s="14"/>
      <c r="U28" s="15"/>
      <c r="V28" s="16"/>
      <c r="W28" s="42"/>
      <c r="X28" s="14"/>
      <c r="Y28" s="14"/>
      <c r="Z28" s="16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76</v>
      </c>
      <c r="B29" s="1" t="s">
        <v>30</v>
      </c>
      <c r="C29" s="7">
        <v>0.25</v>
      </c>
      <c r="D29" s="1">
        <v>180</v>
      </c>
      <c r="E29" s="1" t="s">
        <v>77</v>
      </c>
      <c r="F29" s="1">
        <v>30</v>
      </c>
      <c r="G29" s="1" t="e">
        <f>#REF!-F29</f>
        <v>#REF!</v>
      </c>
      <c r="H29" s="1"/>
      <c r="I29" s="1"/>
      <c r="J29" s="1"/>
      <c r="K29" s="1">
        <v>5.4</v>
      </c>
      <c r="L29" s="5">
        <f t="shared" si="5"/>
        <v>160</v>
      </c>
      <c r="M29" s="36">
        <f t="shared" ref="M29:M39" si="11">U29*V29</f>
        <v>168</v>
      </c>
      <c r="N29" s="25">
        <f>IFERROR(VLOOKUP(A29,[1]TDSheet!$A:$H,4,0),0)</f>
        <v>40</v>
      </c>
      <c r="O29" s="1"/>
      <c r="P29" s="1" t="e">
        <f>(#REF!+M29)/K29</f>
        <v>#REF!</v>
      </c>
      <c r="Q29" s="1" t="e">
        <f>#REF!/K29</f>
        <v>#REF!</v>
      </c>
      <c r="R29" s="1">
        <v>5.2</v>
      </c>
      <c r="S29" s="1"/>
      <c r="T29" s="1">
        <f t="shared" ref="T29:T39" si="12">C29*L29</f>
        <v>40</v>
      </c>
      <c r="U29" s="7">
        <v>12</v>
      </c>
      <c r="V29" s="10">
        <f t="shared" ref="V29:V39" si="13">MROUND(L29, U29*X29)/U29</f>
        <v>14</v>
      </c>
      <c r="W29" s="32">
        <f t="shared" ref="W29:W39" si="14">V29*U29*C29</f>
        <v>42</v>
      </c>
      <c r="X29" s="1">
        <v>14</v>
      </c>
      <c r="Y29" s="1">
        <v>70</v>
      </c>
      <c r="Z29" s="10">
        <f t="shared" ref="Z29:Z39" si="15">V29/Y29</f>
        <v>0.2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78</v>
      </c>
      <c r="B30" s="1" t="s">
        <v>30</v>
      </c>
      <c r="C30" s="7">
        <v>0.7</v>
      </c>
      <c r="D30" s="1">
        <v>180</v>
      </c>
      <c r="E30" s="1" t="s">
        <v>79</v>
      </c>
      <c r="F30" s="1">
        <v>26</v>
      </c>
      <c r="G30" s="1" t="e">
        <f>#REF!-F30</f>
        <v>#REF!</v>
      </c>
      <c r="H30" s="1"/>
      <c r="I30" s="1"/>
      <c r="J30" s="1"/>
      <c r="K30" s="1">
        <v>4.4000000000000004</v>
      </c>
      <c r="L30" s="5">
        <f t="shared" si="5"/>
        <v>214.28571428571431</v>
      </c>
      <c r="M30" s="36">
        <f t="shared" si="11"/>
        <v>240</v>
      </c>
      <c r="N30" s="25">
        <f>IFERROR(VLOOKUP(A30,[1]TDSheet!$A:$H,4,0),0)</f>
        <v>150</v>
      </c>
      <c r="O30" s="1"/>
      <c r="P30" s="1" t="e">
        <f>(#REF!+M30)/K30</f>
        <v>#REF!</v>
      </c>
      <c r="Q30" s="1" t="e">
        <f>#REF!/K30</f>
        <v>#REF!</v>
      </c>
      <c r="R30" s="1">
        <v>2.6</v>
      </c>
      <c r="S30" s="1"/>
      <c r="T30" s="1">
        <f t="shared" si="12"/>
        <v>150</v>
      </c>
      <c r="U30" s="7">
        <v>10</v>
      </c>
      <c r="V30" s="10">
        <f t="shared" si="13"/>
        <v>24</v>
      </c>
      <c r="W30" s="32">
        <f t="shared" si="14"/>
        <v>168</v>
      </c>
      <c r="X30" s="1">
        <v>12</v>
      </c>
      <c r="Y30" s="1">
        <v>84</v>
      </c>
      <c r="Z30" s="10">
        <f t="shared" si="15"/>
        <v>0.2857142857142857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80</v>
      </c>
      <c r="B31" s="1" t="s">
        <v>30</v>
      </c>
      <c r="C31" s="7">
        <v>0.4</v>
      </c>
      <c r="D31" s="1">
        <v>180</v>
      </c>
      <c r="E31" s="1" t="s">
        <v>81</v>
      </c>
      <c r="F31" s="1">
        <v>40</v>
      </c>
      <c r="G31" s="1" t="e">
        <f>#REF!-F31</f>
        <v>#REF!</v>
      </c>
      <c r="H31" s="1"/>
      <c r="I31" s="1"/>
      <c r="J31" s="1"/>
      <c r="K31" s="1">
        <v>6.6</v>
      </c>
      <c r="L31" s="5">
        <f t="shared" si="5"/>
        <v>250</v>
      </c>
      <c r="M31" s="36">
        <f t="shared" si="11"/>
        <v>192</v>
      </c>
      <c r="N31" s="25">
        <f>IFERROR(VLOOKUP(A31,[1]TDSheet!$A:$H,4,0),0)</f>
        <v>100</v>
      </c>
      <c r="O31" s="1"/>
      <c r="P31" s="1" t="e">
        <f>(#REF!+M31)/K31</f>
        <v>#REF!</v>
      </c>
      <c r="Q31" s="1" t="e">
        <f>#REF!/K31</f>
        <v>#REF!</v>
      </c>
      <c r="R31" s="1">
        <v>3.6</v>
      </c>
      <c r="S31" s="1"/>
      <c r="T31" s="1">
        <f t="shared" si="12"/>
        <v>100</v>
      </c>
      <c r="U31" s="7">
        <v>16</v>
      </c>
      <c r="V31" s="10">
        <f t="shared" si="13"/>
        <v>12</v>
      </c>
      <c r="W31" s="32">
        <f t="shared" si="14"/>
        <v>76.800000000000011</v>
      </c>
      <c r="X31" s="1">
        <v>12</v>
      </c>
      <c r="Y31" s="1">
        <v>84</v>
      </c>
      <c r="Z31" s="10">
        <f t="shared" si="15"/>
        <v>0.14285714285714285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82</v>
      </c>
      <c r="B32" s="1" t="s">
        <v>30</v>
      </c>
      <c r="C32" s="7">
        <v>0.7</v>
      </c>
      <c r="D32" s="1">
        <v>180</v>
      </c>
      <c r="E32" s="1" t="s">
        <v>83</v>
      </c>
      <c r="F32" s="1">
        <v>53</v>
      </c>
      <c r="G32" s="1" t="e">
        <f>#REF!-F32</f>
        <v>#REF!</v>
      </c>
      <c r="H32" s="1"/>
      <c r="I32" s="1"/>
      <c r="J32" s="1"/>
      <c r="K32" s="1">
        <v>8.8000000000000007</v>
      </c>
      <c r="L32" s="5">
        <f t="shared" si="5"/>
        <v>357.14285714285717</v>
      </c>
      <c r="M32" s="36">
        <f t="shared" si="11"/>
        <v>360</v>
      </c>
      <c r="N32" s="25">
        <f>IFERROR(VLOOKUP(A32,[1]TDSheet!$A:$H,4,0),0)</f>
        <v>250</v>
      </c>
      <c r="O32" s="1"/>
      <c r="P32" s="1" t="e">
        <f>(#REF!+M32)/K32</f>
        <v>#REF!</v>
      </c>
      <c r="Q32" s="1" t="e">
        <f>#REF!/K32</f>
        <v>#REF!</v>
      </c>
      <c r="R32" s="1">
        <v>2.6</v>
      </c>
      <c r="S32" s="1"/>
      <c r="T32" s="1">
        <f t="shared" si="12"/>
        <v>250</v>
      </c>
      <c r="U32" s="7">
        <v>10</v>
      </c>
      <c r="V32" s="10">
        <f t="shared" si="13"/>
        <v>36</v>
      </c>
      <c r="W32" s="32">
        <f t="shared" si="14"/>
        <v>251.99999999999997</v>
      </c>
      <c r="X32" s="1">
        <v>12</v>
      </c>
      <c r="Y32" s="1">
        <v>84</v>
      </c>
      <c r="Z32" s="10">
        <f t="shared" si="15"/>
        <v>0.42857142857142855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84</v>
      </c>
      <c r="B33" s="1" t="s">
        <v>30</v>
      </c>
      <c r="C33" s="7">
        <v>0.7</v>
      </c>
      <c r="D33" s="1">
        <v>180</v>
      </c>
      <c r="E33" s="1" t="s">
        <v>85</v>
      </c>
      <c r="F33" s="1">
        <v>13</v>
      </c>
      <c r="G33" s="1" t="e">
        <f>#REF!-F33</f>
        <v>#REF!</v>
      </c>
      <c r="H33" s="1"/>
      <c r="I33" s="1"/>
      <c r="J33" s="1"/>
      <c r="K33" s="1">
        <v>2.6</v>
      </c>
      <c r="L33" s="5">
        <f t="shared" si="5"/>
        <v>0</v>
      </c>
      <c r="M33" s="36">
        <f t="shared" si="11"/>
        <v>0</v>
      </c>
      <c r="N33" s="25">
        <f>IFERROR(VLOOKUP(A33,[1]TDSheet!$A:$H,4,0),0)</f>
        <v>0</v>
      </c>
      <c r="O33" s="1"/>
      <c r="P33" s="1" t="e">
        <f>(#REF!+M33)/K33</f>
        <v>#REF!</v>
      </c>
      <c r="Q33" s="1" t="e">
        <f>#REF!/K33</f>
        <v>#REF!</v>
      </c>
      <c r="R33" s="1">
        <v>0.8</v>
      </c>
      <c r="S33" s="23" t="s">
        <v>159</v>
      </c>
      <c r="T33" s="1">
        <f t="shared" si="12"/>
        <v>0</v>
      </c>
      <c r="U33" s="7">
        <v>10</v>
      </c>
      <c r="V33" s="10">
        <f t="shared" si="13"/>
        <v>0</v>
      </c>
      <c r="W33" s="32">
        <f t="shared" si="14"/>
        <v>0</v>
      </c>
      <c r="X33" s="1">
        <v>12</v>
      </c>
      <c r="Y33" s="1">
        <v>84</v>
      </c>
      <c r="Z33" s="10">
        <f t="shared" si="15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86</v>
      </c>
      <c r="B34" s="1" t="s">
        <v>34</v>
      </c>
      <c r="C34" s="7">
        <v>1</v>
      </c>
      <c r="D34" s="1">
        <v>180</v>
      </c>
      <c r="E34" s="1" t="s">
        <v>87</v>
      </c>
      <c r="F34" s="1">
        <v>19.899999999999999</v>
      </c>
      <c r="G34" s="1" t="e">
        <f>#REF!-F34</f>
        <v>#REF!</v>
      </c>
      <c r="H34" s="1"/>
      <c r="I34" s="1"/>
      <c r="J34" s="1"/>
      <c r="K34" s="1">
        <v>3.44</v>
      </c>
      <c r="L34" s="5">
        <f t="shared" si="5"/>
        <v>0</v>
      </c>
      <c r="M34" s="36">
        <f t="shared" si="11"/>
        <v>0</v>
      </c>
      <c r="N34" s="25">
        <f>IFERROR(VLOOKUP(A34,[1]TDSheet!$A:$H,4,0),0)</f>
        <v>0</v>
      </c>
      <c r="O34" s="1"/>
      <c r="P34" s="1" t="e">
        <f>(#REF!+M34)/K34</f>
        <v>#REF!</v>
      </c>
      <c r="Q34" s="1" t="e">
        <f>#REF!/K34</f>
        <v>#REF!</v>
      </c>
      <c r="R34" s="1">
        <v>6.68</v>
      </c>
      <c r="S34" s="24" t="s">
        <v>160</v>
      </c>
      <c r="T34" s="1">
        <f t="shared" si="12"/>
        <v>0</v>
      </c>
      <c r="U34" s="7">
        <v>2.7</v>
      </c>
      <c r="V34" s="10">
        <f t="shared" si="13"/>
        <v>0</v>
      </c>
      <c r="W34" s="32">
        <f t="shared" si="14"/>
        <v>0</v>
      </c>
      <c r="X34" s="1">
        <v>18</v>
      </c>
      <c r="Y34" s="1">
        <v>234</v>
      </c>
      <c r="Z34" s="10">
        <f t="shared" si="15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88</v>
      </c>
      <c r="B35" s="1" t="s">
        <v>34</v>
      </c>
      <c r="C35" s="7">
        <v>1</v>
      </c>
      <c r="D35" s="1">
        <v>180</v>
      </c>
      <c r="E35" s="1" t="s">
        <v>89</v>
      </c>
      <c r="F35" s="1">
        <v>121</v>
      </c>
      <c r="G35" s="1" t="e">
        <f>#REF!-F35</f>
        <v>#REF!</v>
      </c>
      <c r="H35" s="1"/>
      <c r="I35" s="1"/>
      <c r="J35" s="1"/>
      <c r="K35" s="1">
        <v>21.2</v>
      </c>
      <c r="L35" s="5">
        <f t="shared" si="5"/>
        <v>400</v>
      </c>
      <c r="M35" s="36">
        <f t="shared" si="11"/>
        <v>420</v>
      </c>
      <c r="N35" s="25">
        <f>IFERROR(VLOOKUP(A35,[1]TDSheet!$A:$H,4,0),0)</f>
        <v>400</v>
      </c>
      <c r="O35" s="1"/>
      <c r="P35" s="1" t="e">
        <f>(#REF!+M35)/K35</f>
        <v>#REF!</v>
      </c>
      <c r="Q35" s="1" t="e">
        <f>#REF!/K35</f>
        <v>#REF!</v>
      </c>
      <c r="R35" s="1">
        <v>20</v>
      </c>
      <c r="S35" s="23" t="s">
        <v>159</v>
      </c>
      <c r="T35" s="1">
        <f t="shared" si="12"/>
        <v>400</v>
      </c>
      <c r="U35" s="7">
        <v>5</v>
      </c>
      <c r="V35" s="10">
        <f t="shared" si="13"/>
        <v>84</v>
      </c>
      <c r="W35" s="32">
        <f t="shared" si="14"/>
        <v>420</v>
      </c>
      <c r="X35" s="1">
        <v>12</v>
      </c>
      <c r="Y35" s="1">
        <v>144</v>
      </c>
      <c r="Z35" s="10">
        <f t="shared" si="15"/>
        <v>0.58333333333333337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90</v>
      </c>
      <c r="B36" s="1" t="s">
        <v>30</v>
      </c>
      <c r="C36" s="7">
        <v>0.4</v>
      </c>
      <c r="D36" s="1">
        <v>180</v>
      </c>
      <c r="E36" s="1" t="s">
        <v>91</v>
      </c>
      <c r="F36" s="1">
        <v>161</v>
      </c>
      <c r="G36" s="1" t="e">
        <f>#REF!-F36</f>
        <v>#REF!</v>
      </c>
      <c r="H36" s="1"/>
      <c r="I36" s="1"/>
      <c r="J36" s="1"/>
      <c r="K36" s="1">
        <v>27.6</v>
      </c>
      <c r="L36" s="5">
        <f t="shared" si="5"/>
        <v>0</v>
      </c>
      <c r="M36" s="36">
        <f t="shared" si="11"/>
        <v>0</v>
      </c>
      <c r="N36" s="25">
        <f>IFERROR(VLOOKUP(A36,[1]TDSheet!$A:$H,4,0),0)</f>
        <v>0</v>
      </c>
      <c r="O36" s="1"/>
      <c r="P36" s="1" t="e">
        <f>(#REF!+M36)/K36</f>
        <v>#REF!</v>
      </c>
      <c r="Q36" s="1" t="e">
        <f>#REF!/K36</f>
        <v>#REF!</v>
      </c>
      <c r="R36" s="1">
        <v>19.600000000000001</v>
      </c>
      <c r="S36" s="24" t="s">
        <v>160</v>
      </c>
      <c r="T36" s="1">
        <f t="shared" si="12"/>
        <v>0</v>
      </c>
      <c r="U36" s="7">
        <v>16</v>
      </c>
      <c r="V36" s="10">
        <f t="shared" si="13"/>
        <v>0</v>
      </c>
      <c r="W36" s="32">
        <f t="shared" si="14"/>
        <v>0</v>
      </c>
      <c r="X36" s="1">
        <v>12</v>
      </c>
      <c r="Y36" s="1">
        <v>84</v>
      </c>
      <c r="Z36" s="10">
        <f t="shared" si="15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92</v>
      </c>
      <c r="B37" s="1" t="s">
        <v>30</v>
      </c>
      <c r="C37" s="7">
        <v>0.7</v>
      </c>
      <c r="D37" s="1">
        <v>180</v>
      </c>
      <c r="E37" s="1" t="s">
        <v>93</v>
      </c>
      <c r="F37" s="1">
        <v>132</v>
      </c>
      <c r="G37" s="1" t="e">
        <f>#REF!-F37</f>
        <v>#REF!</v>
      </c>
      <c r="H37" s="1"/>
      <c r="I37" s="1"/>
      <c r="J37" s="1"/>
      <c r="K37" s="1">
        <v>23.4</v>
      </c>
      <c r="L37" s="5">
        <f t="shared" si="5"/>
        <v>428.57142857142861</v>
      </c>
      <c r="M37" s="36">
        <f t="shared" si="11"/>
        <v>480</v>
      </c>
      <c r="N37" s="25">
        <f>IFERROR(VLOOKUP(A37,[1]TDSheet!$A:$H,4,0),0)</f>
        <v>300</v>
      </c>
      <c r="O37" s="1"/>
      <c r="P37" s="1" t="e">
        <f>(#REF!+M37)/K37</f>
        <v>#REF!</v>
      </c>
      <c r="Q37" s="1" t="e">
        <f>#REF!/K37</f>
        <v>#REF!</v>
      </c>
      <c r="R37" s="1">
        <v>28.6</v>
      </c>
      <c r="S37" s="24" t="s">
        <v>160</v>
      </c>
      <c r="T37" s="1">
        <f t="shared" si="12"/>
        <v>300</v>
      </c>
      <c r="U37" s="7">
        <v>10</v>
      </c>
      <c r="V37" s="10">
        <f t="shared" si="13"/>
        <v>48</v>
      </c>
      <c r="W37" s="32">
        <f t="shared" si="14"/>
        <v>336</v>
      </c>
      <c r="X37" s="1">
        <v>12</v>
      </c>
      <c r="Y37" s="1">
        <v>84</v>
      </c>
      <c r="Z37" s="10">
        <f t="shared" si="15"/>
        <v>0.5714285714285714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94</v>
      </c>
      <c r="B38" s="1" t="s">
        <v>30</v>
      </c>
      <c r="C38" s="7">
        <v>0.4</v>
      </c>
      <c r="D38" s="1">
        <v>180</v>
      </c>
      <c r="E38" s="1" t="s">
        <v>95</v>
      </c>
      <c r="F38" s="1">
        <v>146</v>
      </c>
      <c r="G38" s="1" t="e">
        <f>#REF!-F38</f>
        <v>#REF!</v>
      </c>
      <c r="H38" s="1"/>
      <c r="I38" s="1"/>
      <c r="J38" s="1"/>
      <c r="K38" s="1">
        <v>25</v>
      </c>
      <c r="L38" s="5">
        <f t="shared" si="5"/>
        <v>625</v>
      </c>
      <c r="M38" s="36">
        <f t="shared" si="11"/>
        <v>576</v>
      </c>
      <c r="N38" s="25">
        <f>IFERROR(VLOOKUP(A38,[1]TDSheet!$A:$H,4,0),0)</f>
        <v>250</v>
      </c>
      <c r="O38" s="1"/>
      <c r="P38" s="1" t="e">
        <f>(#REF!+M38)/K38</f>
        <v>#REF!</v>
      </c>
      <c r="Q38" s="1" t="e">
        <f>#REF!/K38</f>
        <v>#REF!</v>
      </c>
      <c r="R38" s="1">
        <v>19.8</v>
      </c>
      <c r="S38" s="23" t="s">
        <v>159</v>
      </c>
      <c r="T38" s="1">
        <f t="shared" si="12"/>
        <v>250</v>
      </c>
      <c r="U38" s="7">
        <v>16</v>
      </c>
      <c r="V38" s="10">
        <f t="shared" si="13"/>
        <v>36</v>
      </c>
      <c r="W38" s="32">
        <f t="shared" si="14"/>
        <v>230.4</v>
      </c>
      <c r="X38" s="1">
        <v>12</v>
      </c>
      <c r="Y38" s="1">
        <v>84</v>
      </c>
      <c r="Z38" s="10">
        <f t="shared" si="15"/>
        <v>0.42857142857142855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96</v>
      </c>
      <c r="B39" s="1" t="s">
        <v>30</v>
      </c>
      <c r="C39" s="7">
        <v>0.7</v>
      </c>
      <c r="D39" s="1">
        <v>180</v>
      </c>
      <c r="E39" s="1" t="s">
        <v>97</v>
      </c>
      <c r="F39" s="1">
        <v>135</v>
      </c>
      <c r="G39" s="1" t="e">
        <f>#REF!-F39</f>
        <v>#REF!</v>
      </c>
      <c r="H39" s="1"/>
      <c r="I39" s="1"/>
      <c r="J39" s="1"/>
      <c r="K39" s="1">
        <v>22.8</v>
      </c>
      <c r="L39" s="5">
        <f t="shared" si="5"/>
        <v>571.42857142857144</v>
      </c>
      <c r="M39" s="36">
        <f t="shared" si="11"/>
        <v>600</v>
      </c>
      <c r="N39" s="25">
        <f>IFERROR(VLOOKUP(A39,[1]TDSheet!$A:$H,4,0),0)</f>
        <v>400</v>
      </c>
      <c r="O39" s="1"/>
      <c r="P39" s="1" t="e">
        <f>(#REF!+M39)/K39</f>
        <v>#REF!</v>
      </c>
      <c r="Q39" s="1" t="e">
        <f>#REF!/K39</f>
        <v>#REF!</v>
      </c>
      <c r="R39" s="1">
        <v>22.6</v>
      </c>
      <c r="S39" s="24" t="s">
        <v>160</v>
      </c>
      <c r="T39" s="1">
        <f t="shared" si="12"/>
        <v>400</v>
      </c>
      <c r="U39" s="7">
        <v>10</v>
      </c>
      <c r="V39" s="10">
        <f t="shared" si="13"/>
        <v>60</v>
      </c>
      <c r="W39" s="32">
        <f t="shared" si="14"/>
        <v>420</v>
      </c>
      <c r="X39" s="1">
        <v>12</v>
      </c>
      <c r="Y39" s="1">
        <v>84</v>
      </c>
      <c r="Z39" s="10">
        <f t="shared" si="15"/>
        <v>0.7142857142857143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4" t="s">
        <v>98</v>
      </c>
      <c r="B40" s="14" t="s">
        <v>30</v>
      </c>
      <c r="C40" s="15">
        <v>0</v>
      </c>
      <c r="D40" s="14">
        <v>180</v>
      </c>
      <c r="E40" s="14" t="s">
        <v>99</v>
      </c>
      <c r="F40" s="14"/>
      <c r="G40" s="14" t="e">
        <f>#REF!-F40</f>
        <v>#REF!</v>
      </c>
      <c r="H40" s="14"/>
      <c r="I40" s="14"/>
      <c r="J40" s="14"/>
      <c r="K40" s="14">
        <v>0</v>
      </c>
      <c r="L40" s="5"/>
      <c r="M40" s="37"/>
      <c r="N40" s="25">
        <f>IFERROR(VLOOKUP(A40,[1]TDSheet!$A:$H,4,0),0)</f>
        <v>0</v>
      </c>
      <c r="O40" s="14"/>
      <c r="P40" s="14" t="e">
        <f>(#REF!+M40)/K40</f>
        <v>#REF!</v>
      </c>
      <c r="Q40" s="14" t="e">
        <f>#REF!/K40</f>
        <v>#REF!</v>
      </c>
      <c r="R40" s="14">
        <v>0.2</v>
      </c>
      <c r="S40" s="14"/>
      <c r="T40" s="14"/>
      <c r="U40" s="15"/>
      <c r="V40" s="16"/>
      <c r="W40" s="42"/>
      <c r="X40" s="14"/>
      <c r="Y40" s="14"/>
      <c r="Z40" s="16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100</v>
      </c>
      <c r="B41" s="1" t="s">
        <v>30</v>
      </c>
      <c r="C41" s="7">
        <v>0.4</v>
      </c>
      <c r="D41" s="1">
        <v>180</v>
      </c>
      <c r="E41" s="1" t="s">
        <v>101</v>
      </c>
      <c r="F41" s="1">
        <v>15</v>
      </c>
      <c r="G41" s="1" t="e">
        <f>#REF!-F41</f>
        <v>#REF!</v>
      </c>
      <c r="H41" s="1"/>
      <c r="I41" s="1"/>
      <c r="J41" s="1"/>
      <c r="K41" s="1">
        <v>2.8</v>
      </c>
      <c r="L41" s="5">
        <f t="shared" si="5"/>
        <v>0</v>
      </c>
      <c r="M41" s="36">
        <f t="shared" ref="M41:M47" si="16">U41*V41</f>
        <v>0</v>
      </c>
      <c r="N41" s="25">
        <f>IFERROR(VLOOKUP(A41,[1]TDSheet!$A:$H,4,0),0)</f>
        <v>0</v>
      </c>
      <c r="O41" s="1"/>
      <c r="P41" s="1" t="e">
        <f>(#REF!+M41)/K41</f>
        <v>#REF!</v>
      </c>
      <c r="Q41" s="1" t="e">
        <f>#REF!/K41</f>
        <v>#REF!</v>
      </c>
      <c r="R41" s="1">
        <v>0.4</v>
      </c>
      <c r="S41" s="24" t="s">
        <v>160</v>
      </c>
      <c r="T41" s="1">
        <f t="shared" ref="T41:T47" si="17">C41*L41</f>
        <v>0</v>
      </c>
      <c r="U41" s="7">
        <v>16</v>
      </c>
      <c r="V41" s="10">
        <f t="shared" ref="V41:V47" si="18">MROUND(L41, U41*X41)/U41</f>
        <v>0</v>
      </c>
      <c r="W41" s="32">
        <f t="shared" ref="W41:W47" si="19">V41*U41*C41</f>
        <v>0</v>
      </c>
      <c r="X41" s="1">
        <v>12</v>
      </c>
      <c r="Y41" s="1">
        <v>84</v>
      </c>
      <c r="Z41" s="10">
        <f t="shared" ref="Z41:Z47" si="20">V41/Y41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102</v>
      </c>
      <c r="B42" s="1" t="s">
        <v>30</v>
      </c>
      <c r="C42" s="7">
        <v>0.4</v>
      </c>
      <c r="D42" s="1">
        <v>180</v>
      </c>
      <c r="E42" s="1" t="s">
        <v>103</v>
      </c>
      <c r="F42" s="1">
        <v>22</v>
      </c>
      <c r="G42" s="1" t="e">
        <f>#REF!-F42</f>
        <v>#REF!</v>
      </c>
      <c r="H42" s="1"/>
      <c r="I42" s="1"/>
      <c r="J42" s="1"/>
      <c r="K42" s="1">
        <v>3</v>
      </c>
      <c r="L42" s="5">
        <f t="shared" si="5"/>
        <v>0</v>
      </c>
      <c r="M42" s="36">
        <f t="shared" si="16"/>
        <v>0</v>
      </c>
      <c r="N42" s="25">
        <f>IFERROR(VLOOKUP(A42,[1]TDSheet!$A:$H,4,0),0)</f>
        <v>0</v>
      </c>
      <c r="O42" s="1"/>
      <c r="P42" s="1" t="e">
        <f>(#REF!+M42)/K42</f>
        <v>#REF!</v>
      </c>
      <c r="Q42" s="1" t="e">
        <f>#REF!/K42</f>
        <v>#REF!</v>
      </c>
      <c r="R42" s="1">
        <v>0.6</v>
      </c>
      <c r="S42" s="24" t="s">
        <v>160</v>
      </c>
      <c r="T42" s="1">
        <f t="shared" si="17"/>
        <v>0</v>
      </c>
      <c r="U42" s="7">
        <v>16</v>
      </c>
      <c r="V42" s="10">
        <f t="shared" si="18"/>
        <v>0</v>
      </c>
      <c r="W42" s="32">
        <f t="shared" si="19"/>
        <v>0</v>
      </c>
      <c r="X42" s="1">
        <v>12</v>
      </c>
      <c r="Y42" s="1">
        <v>84</v>
      </c>
      <c r="Z42" s="10">
        <f t="shared" si="20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104</v>
      </c>
      <c r="B43" s="1" t="s">
        <v>30</v>
      </c>
      <c r="C43" s="7">
        <v>0.7</v>
      </c>
      <c r="D43" s="1">
        <v>180</v>
      </c>
      <c r="E43" s="1" t="s">
        <v>105</v>
      </c>
      <c r="F43" s="1">
        <v>44</v>
      </c>
      <c r="G43" s="1" t="e">
        <f>#REF!-F43</f>
        <v>#REF!</v>
      </c>
      <c r="H43" s="1"/>
      <c r="I43" s="1"/>
      <c r="J43" s="1"/>
      <c r="K43" s="1">
        <v>6.8</v>
      </c>
      <c r="L43" s="5">
        <f t="shared" si="5"/>
        <v>285.71428571428572</v>
      </c>
      <c r="M43" s="36">
        <f t="shared" si="16"/>
        <v>288</v>
      </c>
      <c r="N43" s="25">
        <f>IFERROR(VLOOKUP(A43,[1]TDSheet!$A:$H,4,0),0)</f>
        <v>200</v>
      </c>
      <c r="O43" s="1"/>
      <c r="P43" s="1" t="e">
        <f>(#REF!+M43)/K43</f>
        <v>#REF!</v>
      </c>
      <c r="Q43" s="1" t="e">
        <f>#REF!/K43</f>
        <v>#REF!</v>
      </c>
      <c r="R43" s="1">
        <v>7.2</v>
      </c>
      <c r="S43" s="1"/>
      <c r="T43" s="1">
        <f t="shared" si="17"/>
        <v>200</v>
      </c>
      <c r="U43" s="7">
        <v>8</v>
      </c>
      <c r="V43" s="10">
        <f t="shared" si="18"/>
        <v>36</v>
      </c>
      <c r="W43" s="32">
        <f t="shared" si="19"/>
        <v>201.6</v>
      </c>
      <c r="X43" s="1">
        <v>12</v>
      </c>
      <c r="Y43" s="1">
        <v>84</v>
      </c>
      <c r="Z43" s="10">
        <f t="shared" si="20"/>
        <v>0.42857142857142855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106</v>
      </c>
      <c r="B44" s="1" t="s">
        <v>30</v>
      </c>
      <c r="C44" s="7">
        <v>0.7</v>
      </c>
      <c r="D44" s="1">
        <v>180</v>
      </c>
      <c r="E44" s="1" t="s">
        <v>107</v>
      </c>
      <c r="F44" s="1">
        <v>25</v>
      </c>
      <c r="G44" s="1" t="e">
        <f>#REF!-F44</f>
        <v>#REF!</v>
      </c>
      <c r="H44" s="1"/>
      <c r="I44" s="1"/>
      <c r="J44" s="1"/>
      <c r="K44" s="1">
        <v>0.2</v>
      </c>
      <c r="L44" s="5">
        <f t="shared" si="5"/>
        <v>142.85714285714286</v>
      </c>
      <c r="M44" s="36">
        <f t="shared" si="16"/>
        <v>96</v>
      </c>
      <c r="N44" s="25">
        <f>IFERROR(VLOOKUP(A44,[1]TDSheet!$A:$H,4,0),0)</f>
        <v>100</v>
      </c>
      <c r="O44" s="1"/>
      <c r="P44" s="1" t="e">
        <f>(#REF!+M44)/K44</f>
        <v>#REF!</v>
      </c>
      <c r="Q44" s="1" t="e">
        <f>#REF!/K44</f>
        <v>#REF!</v>
      </c>
      <c r="R44" s="1">
        <v>0.8</v>
      </c>
      <c r="S44" s="24" t="s">
        <v>160</v>
      </c>
      <c r="T44" s="1">
        <f t="shared" si="17"/>
        <v>100</v>
      </c>
      <c r="U44" s="7">
        <v>8</v>
      </c>
      <c r="V44" s="10">
        <f t="shared" si="18"/>
        <v>12</v>
      </c>
      <c r="W44" s="32">
        <f t="shared" si="19"/>
        <v>67.199999999999989</v>
      </c>
      <c r="X44" s="1">
        <v>12</v>
      </c>
      <c r="Y44" s="1">
        <v>84</v>
      </c>
      <c r="Z44" s="10">
        <f t="shared" si="20"/>
        <v>0.14285714285714285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108</v>
      </c>
      <c r="B45" s="1" t="s">
        <v>30</v>
      </c>
      <c r="C45" s="7">
        <v>0.7</v>
      </c>
      <c r="D45" s="1">
        <v>180</v>
      </c>
      <c r="E45" s="1" t="s">
        <v>109</v>
      </c>
      <c r="F45" s="1">
        <v>28</v>
      </c>
      <c r="G45" s="1" t="e">
        <f>#REF!-F45</f>
        <v>#REF!</v>
      </c>
      <c r="H45" s="1"/>
      <c r="I45" s="1"/>
      <c r="J45" s="1"/>
      <c r="K45" s="1">
        <v>5</v>
      </c>
      <c r="L45" s="5">
        <f t="shared" si="5"/>
        <v>142.85714285714286</v>
      </c>
      <c r="M45" s="36">
        <f t="shared" si="16"/>
        <v>96</v>
      </c>
      <c r="N45" s="25">
        <f>IFERROR(VLOOKUP(A45,[1]TDSheet!$A:$H,4,0),0)</f>
        <v>100</v>
      </c>
      <c r="O45" s="1"/>
      <c r="P45" s="1" t="e">
        <f>(#REF!+M45)/K45</f>
        <v>#REF!</v>
      </c>
      <c r="Q45" s="1" t="e">
        <f>#REF!/K45</f>
        <v>#REF!</v>
      </c>
      <c r="R45" s="1">
        <v>0.8</v>
      </c>
      <c r="S45" s="1"/>
      <c r="T45" s="1">
        <f t="shared" si="17"/>
        <v>100</v>
      </c>
      <c r="U45" s="7">
        <v>8</v>
      </c>
      <c r="V45" s="10">
        <f t="shared" si="18"/>
        <v>12</v>
      </c>
      <c r="W45" s="32">
        <f t="shared" si="19"/>
        <v>67.199999999999989</v>
      </c>
      <c r="X45" s="1">
        <v>12</v>
      </c>
      <c r="Y45" s="1">
        <v>84</v>
      </c>
      <c r="Z45" s="10">
        <f t="shared" si="20"/>
        <v>0.14285714285714285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110</v>
      </c>
      <c r="B46" s="1" t="s">
        <v>30</v>
      </c>
      <c r="C46" s="7">
        <v>0.7</v>
      </c>
      <c r="D46" s="1">
        <v>180</v>
      </c>
      <c r="E46" s="1" t="s">
        <v>111</v>
      </c>
      <c r="F46" s="1">
        <v>37</v>
      </c>
      <c r="G46" s="1" t="e">
        <f>#REF!-F46</f>
        <v>#REF!</v>
      </c>
      <c r="H46" s="1"/>
      <c r="I46" s="1"/>
      <c r="J46" s="1"/>
      <c r="K46" s="1">
        <v>6.2</v>
      </c>
      <c r="L46" s="5">
        <f t="shared" si="5"/>
        <v>214.28571428571431</v>
      </c>
      <c r="M46" s="36">
        <f t="shared" si="16"/>
        <v>192</v>
      </c>
      <c r="N46" s="25">
        <f>IFERROR(VLOOKUP(A46,[1]TDSheet!$A:$H,4,0),0)</f>
        <v>150</v>
      </c>
      <c r="O46" s="1"/>
      <c r="P46" s="1" t="e">
        <f>(#REF!+M46)/K46</f>
        <v>#REF!</v>
      </c>
      <c r="Q46" s="1" t="e">
        <f>#REF!/K46</f>
        <v>#REF!</v>
      </c>
      <c r="R46" s="1">
        <v>3.4</v>
      </c>
      <c r="S46" s="1"/>
      <c r="T46" s="1">
        <f t="shared" si="17"/>
        <v>150</v>
      </c>
      <c r="U46" s="7">
        <v>8</v>
      </c>
      <c r="V46" s="10">
        <f t="shared" si="18"/>
        <v>24</v>
      </c>
      <c r="W46" s="32">
        <f t="shared" si="19"/>
        <v>134.39999999999998</v>
      </c>
      <c r="X46" s="1">
        <v>12</v>
      </c>
      <c r="Y46" s="1">
        <v>84</v>
      </c>
      <c r="Z46" s="10">
        <f t="shared" si="20"/>
        <v>0.2857142857142857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112</v>
      </c>
      <c r="B47" s="1" t="s">
        <v>30</v>
      </c>
      <c r="C47" s="7">
        <v>0.9</v>
      </c>
      <c r="D47" s="1">
        <v>180</v>
      </c>
      <c r="E47" s="1" t="s">
        <v>113</v>
      </c>
      <c r="F47" s="1">
        <v>72</v>
      </c>
      <c r="G47" s="1" t="e">
        <f>#REF!-F47</f>
        <v>#REF!</v>
      </c>
      <c r="H47" s="1"/>
      <c r="I47" s="1"/>
      <c r="J47" s="1"/>
      <c r="K47" s="1">
        <v>12.8</v>
      </c>
      <c r="L47" s="5">
        <f t="shared" si="5"/>
        <v>444.44444444444446</v>
      </c>
      <c r="M47" s="36">
        <f t="shared" si="16"/>
        <v>480</v>
      </c>
      <c r="N47" s="25">
        <f>IFERROR(VLOOKUP(A47,[1]TDSheet!$A:$H,4,0),0)</f>
        <v>400</v>
      </c>
      <c r="O47" s="1"/>
      <c r="P47" s="1" t="e">
        <f>(#REF!+M47)/K47</f>
        <v>#REF!</v>
      </c>
      <c r="Q47" s="1" t="e">
        <f>#REF!/K47</f>
        <v>#REF!</v>
      </c>
      <c r="R47" s="1">
        <v>10.8</v>
      </c>
      <c r="S47" s="1"/>
      <c r="T47" s="1">
        <f t="shared" si="17"/>
        <v>400</v>
      </c>
      <c r="U47" s="7">
        <v>8</v>
      </c>
      <c r="V47" s="10">
        <f t="shared" si="18"/>
        <v>60</v>
      </c>
      <c r="W47" s="32">
        <f t="shared" si="19"/>
        <v>432</v>
      </c>
      <c r="X47" s="1">
        <v>12</v>
      </c>
      <c r="Y47" s="1">
        <v>84</v>
      </c>
      <c r="Z47" s="10">
        <f t="shared" si="20"/>
        <v>0.7142857142857143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4" t="s">
        <v>114</v>
      </c>
      <c r="B48" s="14" t="s">
        <v>30</v>
      </c>
      <c r="C48" s="15">
        <v>0</v>
      </c>
      <c r="D48" s="14">
        <v>180</v>
      </c>
      <c r="E48" s="21" t="s">
        <v>99</v>
      </c>
      <c r="F48" s="14"/>
      <c r="G48" s="14" t="e">
        <f>#REF!-F48</f>
        <v>#REF!</v>
      </c>
      <c r="H48" s="14"/>
      <c r="I48" s="14"/>
      <c r="J48" s="14"/>
      <c r="K48" s="14">
        <v>0</v>
      </c>
      <c r="L48" s="5"/>
      <c r="M48" s="37"/>
      <c r="N48" s="25">
        <f>IFERROR(VLOOKUP(A48,[1]TDSheet!$A:$H,4,0),0)</f>
        <v>0</v>
      </c>
      <c r="O48" s="14"/>
      <c r="P48" s="14" t="e">
        <f>(#REF!+M48)/K48</f>
        <v>#REF!</v>
      </c>
      <c r="Q48" s="14" t="e">
        <f>#REF!/K48</f>
        <v>#REF!</v>
      </c>
      <c r="R48" s="14">
        <v>2</v>
      </c>
      <c r="S48" s="14" t="s">
        <v>55</v>
      </c>
      <c r="T48" s="14"/>
      <c r="U48" s="15"/>
      <c r="V48" s="16"/>
      <c r="W48" s="42"/>
      <c r="X48" s="14"/>
      <c r="Y48" s="14"/>
      <c r="Z48" s="1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115</v>
      </c>
      <c r="B49" s="1" t="s">
        <v>30</v>
      </c>
      <c r="C49" s="7">
        <v>0.9</v>
      </c>
      <c r="D49" s="1">
        <v>180</v>
      </c>
      <c r="E49" s="1" t="s">
        <v>116</v>
      </c>
      <c r="F49" s="1">
        <v>24</v>
      </c>
      <c r="G49" s="1" t="e">
        <f>#REF!-F49</f>
        <v>#REF!</v>
      </c>
      <c r="H49" s="1"/>
      <c r="I49" s="1"/>
      <c r="J49" s="1"/>
      <c r="K49" s="1">
        <v>4.5999999999999996</v>
      </c>
      <c r="L49" s="5">
        <f t="shared" si="5"/>
        <v>222.22222222222223</v>
      </c>
      <c r="M49" s="36">
        <f t="shared" ref="M49:M70" si="21">U49*V49</f>
        <v>192</v>
      </c>
      <c r="N49" s="25">
        <f>IFERROR(VLOOKUP(A49,[1]TDSheet!$A:$H,4,0),0)</f>
        <v>200</v>
      </c>
      <c r="O49" s="1"/>
      <c r="P49" s="1" t="e">
        <f>(#REF!+M49)/K49</f>
        <v>#REF!</v>
      </c>
      <c r="Q49" s="1" t="e">
        <f>#REF!/K49</f>
        <v>#REF!</v>
      </c>
      <c r="R49" s="1">
        <v>6.8</v>
      </c>
      <c r="S49" s="1"/>
      <c r="T49" s="1">
        <f t="shared" ref="T49:T73" si="22">C49*L49</f>
        <v>200</v>
      </c>
      <c r="U49" s="7">
        <v>8</v>
      </c>
      <c r="V49" s="10">
        <f t="shared" ref="V49:V70" si="23">MROUND(L49, U49*X49)/U49</f>
        <v>24</v>
      </c>
      <c r="W49" s="32">
        <f t="shared" ref="W49:W70" si="24">V49*U49*C49</f>
        <v>172.8</v>
      </c>
      <c r="X49" s="1">
        <v>12</v>
      </c>
      <c r="Y49" s="1">
        <v>84</v>
      </c>
      <c r="Z49" s="10">
        <f t="shared" ref="Z49:Z70" si="25">V49/Y49</f>
        <v>0.2857142857142857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117</v>
      </c>
      <c r="B50" s="1" t="s">
        <v>30</v>
      </c>
      <c r="C50" s="7">
        <v>0.43</v>
      </c>
      <c r="D50" s="1">
        <v>180</v>
      </c>
      <c r="E50" s="1" t="s">
        <v>118</v>
      </c>
      <c r="F50" s="1">
        <v>41</v>
      </c>
      <c r="G50" s="1" t="e">
        <f>#REF!-F50</f>
        <v>#REF!</v>
      </c>
      <c r="H50" s="1"/>
      <c r="I50" s="1"/>
      <c r="J50" s="1"/>
      <c r="K50" s="1">
        <v>6.4</v>
      </c>
      <c r="L50" s="5">
        <f t="shared" si="5"/>
        <v>348.83720930232556</v>
      </c>
      <c r="M50" s="36">
        <f t="shared" si="21"/>
        <v>384</v>
      </c>
      <c r="N50" s="25">
        <f>IFERROR(VLOOKUP(A50,[1]TDSheet!$A:$H,4,0),0)</f>
        <v>150</v>
      </c>
      <c r="O50" s="1"/>
      <c r="P50" s="1" t="e">
        <f>(#REF!+M50)/K50</f>
        <v>#REF!</v>
      </c>
      <c r="Q50" s="1" t="e">
        <f>#REF!/K50</f>
        <v>#REF!</v>
      </c>
      <c r="R50" s="1">
        <v>7.8</v>
      </c>
      <c r="S50" s="1" t="s">
        <v>58</v>
      </c>
      <c r="T50" s="1">
        <f t="shared" si="22"/>
        <v>150</v>
      </c>
      <c r="U50" s="7">
        <v>16</v>
      </c>
      <c r="V50" s="10">
        <f t="shared" si="23"/>
        <v>24</v>
      </c>
      <c r="W50" s="32">
        <f t="shared" si="24"/>
        <v>165.12</v>
      </c>
      <c r="X50" s="1">
        <v>12</v>
      </c>
      <c r="Y50" s="1">
        <v>84</v>
      </c>
      <c r="Z50" s="10">
        <f t="shared" si="25"/>
        <v>0.2857142857142857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119</v>
      </c>
      <c r="B51" s="1" t="s">
        <v>34</v>
      </c>
      <c r="C51" s="7">
        <v>1</v>
      </c>
      <c r="D51" s="1">
        <v>180</v>
      </c>
      <c r="E51" s="1" t="s">
        <v>120</v>
      </c>
      <c r="F51" s="1">
        <v>40</v>
      </c>
      <c r="G51" s="1" t="e">
        <f>#REF!-F51</f>
        <v>#REF!</v>
      </c>
      <c r="H51" s="1"/>
      <c r="I51" s="1"/>
      <c r="J51" s="1"/>
      <c r="K51" s="1">
        <v>7</v>
      </c>
      <c r="L51" s="5">
        <f t="shared" si="5"/>
        <v>250</v>
      </c>
      <c r="M51" s="36">
        <f t="shared" si="21"/>
        <v>240</v>
      </c>
      <c r="N51" s="25">
        <f>IFERROR(VLOOKUP(A51,[1]TDSheet!$A:$H,4,0),0)</f>
        <v>250</v>
      </c>
      <c r="O51" s="1"/>
      <c r="P51" s="1" t="e">
        <f>(#REF!+M51)/K51</f>
        <v>#REF!</v>
      </c>
      <c r="Q51" s="1" t="e">
        <f>#REF!/K51</f>
        <v>#REF!</v>
      </c>
      <c r="R51" s="1">
        <v>6</v>
      </c>
      <c r="S51" s="23" t="s">
        <v>159</v>
      </c>
      <c r="T51" s="1">
        <f t="shared" si="22"/>
        <v>250</v>
      </c>
      <c r="U51" s="7">
        <v>5</v>
      </c>
      <c r="V51" s="10">
        <f t="shared" si="23"/>
        <v>48</v>
      </c>
      <c r="W51" s="32">
        <f t="shared" si="24"/>
        <v>240</v>
      </c>
      <c r="X51" s="1">
        <v>12</v>
      </c>
      <c r="Y51" s="1">
        <v>144</v>
      </c>
      <c r="Z51" s="10">
        <f t="shared" si="25"/>
        <v>0.33333333333333331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121</v>
      </c>
      <c r="B52" s="1" t="s">
        <v>30</v>
      </c>
      <c r="C52" s="7">
        <v>1</v>
      </c>
      <c r="D52" s="1">
        <v>180</v>
      </c>
      <c r="E52" s="1" t="s">
        <v>122</v>
      </c>
      <c r="F52" s="1">
        <v>60</v>
      </c>
      <c r="G52" s="1" t="e">
        <f>#REF!-F52</f>
        <v>#REF!</v>
      </c>
      <c r="H52" s="1"/>
      <c r="I52" s="1"/>
      <c r="J52" s="1"/>
      <c r="K52" s="1">
        <v>9.4</v>
      </c>
      <c r="L52" s="5">
        <f t="shared" si="5"/>
        <v>300</v>
      </c>
      <c r="M52" s="36">
        <f t="shared" si="21"/>
        <v>300</v>
      </c>
      <c r="N52" s="25">
        <f>IFERROR(VLOOKUP(A52,[1]TDSheet!$A:$H,4,0),0)</f>
        <v>300</v>
      </c>
      <c r="O52" s="1"/>
      <c r="P52" s="1" t="e">
        <f>(#REF!+M52)/K52</f>
        <v>#REF!</v>
      </c>
      <c r="Q52" s="1" t="e">
        <f>#REF!/K52</f>
        <v>#REF!</v>
      </c>
      <c r="R52" s="1">
        <v>9.4</v>
      </c>
      <c r="S52" s="24" t="s">
        <v>160</v>
      </c>
      <c r="T52" s="1">
        <f t="shared" si="22"/>
        <v>300</v>
      </c>
      <c r="U52" s="7">
        <v>5</v>
      </c>
      <c r="V52" s="10">
        <f t="shared" si="23"/>
        <v>60</v>
      </c>
      <c r="W52" s="32">
        <f t="shared" si="24"/>
        <v>300</v>
      </c>
      <c r="X52" s="1">
        <v>12</v>
      </c>
      <c r="Y52" s="1">
        <v>84</v>
      </c>
      <c r="Z52" s="10">
        <f t="shared" si="25"/>
        <v>0.7142857142857143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123</v>
      </c>
      <c r="B53" s="1" t="s">
        <v>30</v>
      </c>
      <c r="C53" s="7">
        <v>0.2</v>
      </c>
      <c r="D53" s="1">
        <v>180</v>
      </c>
      <c r="E53" s="1" t="s">
        <v>124</v>
      </c>
      <c r="F53" s="1">
        <v>13</v>
      </c>
      <c r="G53" s="1" t="e">
        <f>#REF!-F53</f>
        <v>#REF!</v>
      </c>
      <c r="H53" s="1"/>
      <c r="I53" s="1"/>
      <c r="J53" s="1"/>
      <c r="K53" s="1">
        <v>2</v>
      </c>
      <c r="L53" s="5">
        <f t="shared" si="5"/>
        <v>0</v>
      </c>
      <c r="M53" s="36">
        <f t="shared" si="21"/>
        <v>0</v>
      </c>
      <c r="N53" s="25">
        <f>IFERROR(VLOOKUP(A53,[1]TDSheet!$A:$H,4,0),0)</f>
        <v>0</v>
      </c>
      <c r="O53" s="1"/>
      <c r="P53" s="1" t="e">
        <f>(#REF!+M53)/K53</f>
        <v>#REF!</v>
      </c>
      <c r="Q53" s="1" t="e">
        <f>#REF!/K53</f>
        <v>#REF!</v>
      </c>
      <c r="R53" s="1">
        <v>1.2</v>
      </c>
      <c r="S53" s="23" t="s">
        <v>159</v>
      </c>
      <c r="T53" s="1">
        <f t="shared" si="22"/>
        <v>0</v>
      </c>
      <c r="U53" s="7">
        <v>8</v>
      </c>
      <c r="V53" s="10">
        <f t="shared" si="23"/>
        <v>0</v>
      </c>
      <c r="W53" s="32">
        <f t="shared" si="24"/>
        <v>0</v>
      </c>
      <c r="X53" s="1">
        <v>8</v>
      </c>
      <c r="Y53" s="1">
        <v>48</v>
      </c>
      <c r="Z53" s="10">
        <f t="shared" si="25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125</v>
      </c>
      <c r="B54" s="1" t="s">
        <v>30</v>
      </c>
      <c r="C54" s="7">
        <v>0.2</v>
      </c>
      <c r="D54" s="1">
        <v>180</v>
      </c>
      <c r="E54" s="1" t="s">
        <v>126</v>
      </c>
      <c r="F54" s="1">
        <v>13</v>
      </c>
      <c r="G54" s="1" t="e">
        <f>#REF!-F54</f>
        <v>#REF!</v>
      </c>
      <c r="H54" s="1"/>
      <c r="I54" s="1"/>
      <c r="J54" s="1"/>
      <c r="K54" s="1">
        <v>2</v>
      </c>
      <c r="L54" s="5">
        <f t="shared" si="5"/>
        <v>0</v>
      </c>
      <c r="M54" s="36">
        <f t="shared" si="21"/>
        <v>0</v>
      </c>
      <c r="N54" s="25">
        <f>IFERROR(VLOOKUP(A54,[1]TDSheet!$A:$H,4,0),0)</f>
        <v>0</v>
      </c>
      <c r="O54" s="1"/>
      <c r="P54" s="1" t="e">
        <f>(#REF!+M54)/K54</f>
        <v>#REF!</v>
      </c>
      <c r="Q54" s="1" t="e">
        <f>#REF!/K54</f>
        <v>#REF!</v>
      </c>
      <c r="R54" s="1">
        <v>1</v>
      </c>
      <c r="S54" s="23" t="s">
        <v>159</v>
      </c>
      <c r="T54" s="1">
        <f t="shared" si="22"/>
        <v>0</v>
      </c>
      <c r="U54" s="7">
        <v>8</v>
      </c>
      <c r="V54" s="10">
        <f t="shared" si="23"/>
        <v>0</v>
      </c>
      <c r="W54" s="32">
        <f t="shared" si="24"/>
        <v>0</v>
      </c>
      <c r="X54" s="1">
        <v>6</v>
      </c>
      <c r="Y54" s="1">
        <v>72</v>
      </c>
      <c r="Z54" s="10">
        <f t="shared" si="25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127</v>
      </c>
      <c r="B55" s="1" t="s">
        <v>34</v>
      </c>
      <c r="C55" s="7">
        <v>1</v>
      </c>
      <c r="D55" s="1">
        <v>180</v>
      </c>
      <c r="E55" s="1" t="s">
        <v>128</v>
      </c>
      <c r="F55" s="1">
        <v>48.1</v>
      </c>
      <c r="G55" s="1" t="e">
        <f>#REF!-F55</f>
        <v>#REF!</v>
      </c>
      <c r="H55" s="1"/>
      <c r="I55" s="1"/>
      <c r="J55" s="1"/>
      <c r="K55" s="1">
        <v>7.4</v>
      </c>
      <c r="L55" s="5">
        <f t="shared" si="5"/>
        <v>300</v>
      </c>
      <c r="M55" s="36">
        <f t="shared" si="21"/>
        <v>310.8</v>
      </c>
      <c r="N55" s="25">
        <f>IFERROR(VLOOKUP(A55,[1]TDSheet!$A:$H,4,0),0)</f>
        <v>300</v>
      </c>
      <c r="O55" s="1"/>
      <c r="P55" s="1" t="e">
        <f>(#REF!+M55)/K55</f>
        <v>#REF!</v>
      </c>
      <c r="Q55" s="1" t="e">
        <f>#REF!/K55</f>
        <v>#REF!</v>
      </c>
      <c r="R55" s="1">
        <v>10.36</v>
      </c>
      <c r="S55" s="24" t="s">
        <v>160</v>
      </c>
      <c r="T55" s="1">
        <f t="shared" si="22"/>
        <v>300</v>
      </c>
      <c r="U55" s="7">
        <v>3.7</v>
      </c>
      <c r="V55" s="10">
        <f t="shared" si="23"/>
        <v>84</v>
      </c>
      <c r="W55" s="32">
        <f t="shared" si="24"/>
        <v>310.8</v>
      </c>
      <c r="X55" s="1">
        <v>14</v>
      </c>
      <c r="Y55" s="1">
        <v>126</v>
      </c>
      <c r="Z55" s="10">
        <f t="shared" si="25"/>
        <v>0.66666666666666663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129</v>
      </c>
      <c r="B56" s="1" t="s">
        <v>34</v>
      </c>
      <c r="C56" s="7">
        <v>1</v>
      </c>
      <c r="D56" s="1">
        <v>180</v>
      </c>
      <c r="E56" s="1" t="s">
        <v>130</v>
      </c>
      <c r="F56" s="1">
        <v>11.1</v>
      </c>
      <c r="G56" s="1" t="e">
        <f>#REF!-F56</f>
        <v>#REF!</v>
      </c>
      <c r="H56" s="1"/>
      <c r="I56" s="1"/>
      <c r="J56" s="1"/>
      <c r="K56" s="1">
        <v>1.48</v>
      </c>
      <c r="L56" s="5">
        <f t="shared" si="5"/>
        <v>150</v>
      </c>
      <c r="M56" s="36">
        <f t="shared" si="21"/>
        <v>155.4</v>
      </c>
      <c r="N56" s="25">
        <f>IFERROR(VLOOKUP(A56,[1]TDSheet!$A:$H,4,0),0)</f>
        <v>150</v>
      </c>
      <c r="O56" s="1"/>
      <c r="P56" s="1" t="e">
        <f>(#REF!+M56)/K56</f>
        <v>#REF!</v>
      </c>
      <c r="Q56" s="1" t="e">
        <f>#REF!/K56</f>
        <v>#REF!</v>
      </c>
      <c r="R56" s="1">
        <v>2.2200000000000002</v>
      </c>
      <c r="S56" s="24" t="s">
        <v>160</v>
      </c>
      <c r="T56" s="1">
        <f t="shared" si="22"/>
        <v>150</v>
      </c>
      <c r="U56" s="7">
        <v>3.7</v>
      </c>
      <c r="V56" s="10">
        <f t="shared" si="23"/>
        <v>42</v>
      </c>
      <c r="W56" s="32">
        <f t="shared" si="24"/>
        <v>155.4</v>
      </c>
      <c r="X56" s="1">
        <v>14</v>
      </c>
      <c r="Y56" s="1">
        <v>126</v>
      </c>
      <c r="Z56" s="10">
        <f t="shared" si="25"/>
        <v>0.33333333333333331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131</v>
      </c>
      <c r="B57" s="1" t="s">
        <v>34</v>
      </c>
      <c r="C57" s="7">
        <v>1</v>
      </c>
      <c r="D57" s="1">
        <v>180</v>
      </c>
      <c r="E57" s="1" t="s">
        <v>132</v>
      </c>
      <c r="F57" s="1">
        <v>29.12</v>
      </c>
      <c r="G57" s="1" t="e">
        <f>#REF!-F57</f>
        <v>#REF!</v>
      </c>
      <c r="H57" s="1"/>
      <c r="I57" s="1"/>
      <c r="J57" s="1"/>
      <c r="K57" s="1">
        <v>5.8239999999999998</v>
      </c>
      <c r="L57" s="5">
        <f t="shared" si="5"/>
        <v>200</v>
      </c>
      <c r="M57" s="36">
        <f t="shared" si="21"/>
        <v>188.16000000000003</v>
      </c>
      <c r="N57" s="25">
        <f>IFERROR(VLOOKUP(A57,[1]TDSheet!$A:$H,4,0),0)</f>
        <v>200</v>
      </c>
      <c r="O57" s="1"/>
      <c r="P57" s="1" t="e">
        <f>(#REF!+M57)/K57</f>
        <v>#REF!</v>
      </c>
      <c r="Q57" s="1" t="e">
        <f>#REF!/K57</f>
        <v>#REF!</v>
      </c>
      <c r="R57" s="1">
        <v>3.1360000000000001</v>
      </c>
      <c r="S57" s="23" t="s">
        <v>159</v>
      </c>
      <c r="T57" s="1">
        <f t="shared" si="22"/>
        <v>200</v>
      </c>
      <c r="U57" s="7">
        <v>2.2400000000000002</v>
      </c>
      <c r="V57" s="10">
        <f t="shared" si="23"/>
        <v>84</v>
      </c>
      <c r="W57" s="32">
        <f t="shared" si="24"/>
        <v>188.16000000000003</v>
      </c>
      <c r="X57" s="1">
        <v>14</v>
      </c>
      <c r="Y57" s="1">
        <v>126</v>
      </c>
      <c r="Z57" s="10">
        <f t="shared" si="25"/>
        <v>0.66666666666666663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133</v>
      </c>
      <c r="B58" s="1" t="s">
        <v>34</v>
      </c>
      <c r="C58" s="7">
        <v>1</v>
      </c>
      <c r="D58" s="1">
        <v>180</v>
      </c>
      <c r="E58" s="1" t="s">
        <v>134</v>
      </c>
      <c r="F58" s="1">
        <v>25</v>
      </c>
      <c r="G58" s="1" t="e">
        <f>#REF!-F58</f>
        <v>#REF!</v>
      </c>
      <c r="H58" s="1"/>
      <c r="I58" s="1"/>
      <c r="J58" s="1"/>
      <c r="K58" s="1">
        <v>5</v>
      </c>
      <c r="L58" s="5">
        <f t="shared" si="5"/>
        <v>150</v>
      </c>
      <c r="M58" s="36">
        <f t="shared" si="21"/>
        <v>180</v>
      </c>
      <c r="N58" s="25">
        <f>IFERROR(VLOOKUP(A58,[1]TDSheet!$A:$H,4,0),0)</f>
        <v>150</v>
      </c>
      <c r="O58" s="1"/>
      <c r="P58" s="1" t="e">
        <f>(#REF!+M58)/K58</f>
        <v>#REF!</v>
      </c>
      <c r="Q58" s="1" t="e">
        <f>#REF!/K58</f>
        <v>#REF!</v>
      </c>
      <c r="R58" s="1">
        <v>5</v>
      </c>
      <c r="S58" s="23" t="s">
        <v>159</v>
      </c>
      <c r="T58" s="1">
        <f t="shared" si="22"/>
        <v>150</v>
      </c>
      <c r="U58" s="7">
        <v>5</v>
      </c>
      <c r="V58" s="10">
        <f t="shared" si="23"/>
        <v>36</v>
      </c>
      <c r="W58" s="32">
        <f t="shared" si="24"/>
        <v>180</v>
      </c>
      <c r="X58" s="1">
        <v>12</v>
      </c>
      <c r="Y58" s="1">
        <v>144</v>
      </c>
      <c r="Z58" s="10">
        <f t="shared" si="25"/>
        <v>0.25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135</v>
      </c>
      <c r="B59" s="1" t="s">
        <v>30</v>
      </c>
      <c r="C59" s="7">
        <v>0.09</v>
      </c>
      <c r="D59" s="1">
        <v>180</v>
      </c>
      <c r="E59" s="1" t="s">
        <v>136</v>
      </c>
      <c r="F59" s="1">
        <v>19</v>
      </c>
      <c r="G59" s="1" t="e">
        <f>#REF!-F59</f>
        <v>#REF!</v>
      </c>
      <c r="H59" s="1"/>
      <c r="I59" s="1"/>
      <c r="J59" s="1"/>
      <c r="K59" s="1">
        <v>2.2000000000000002</v>
      </c>
      <c r="L59" s="5">
        <f t="shared" si="5"/>
        <v>0</v>
      </c>
      <c r="M59" s="36">
        <f t="shared" si="21"/>
        <v>0</v>
      </c>
      <c r="N59" s="25">
        <f>IFERROR(VLOOKUP(A59,[1]TDSheet!$A:$H,4,0),0)</f>
        <v>0</v>
      </c>
      <c r="O59" s="1"/>
      <c r="P59" s="1" t="e">
        <f>(#REF!+M59)/K59</f>
        <v>#REF!</v>
      </c>
      <c r="Q59" s="1" t="e">
        <f>#REF!/K59</f>
        <v>#REF!</v>
      </c>
      <c r="R59" s="1">
        <v>7.6</v>
      </c>
      <c r="S59" s="24" t="s">
        <v>160</v>
      </c>
      <c r="T59" s="1">
        <f t="shared" si="22"/>
        <v>0</v>
      </c>
      <c r="U59" s="7">
        <v>30</v>
      </c>
      <c r="V59" s="10">
        <f t="shared" si="23"/>
        <v>0</v>
      </c>
      <c r="W59" s="32">
        <f t="shared" si="24"/>
        <v>0</v>
      </c>
      <c r="X59" s="1">
        <v>14</v>
      </c>
      <c r="Y59" s="1">
        <v>126</v>
      </c>
      <c r="Z59" s="10">
        <f t="shared" si="25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137</v>
      </c>
      <c r="B60" s="1" t="s">
        <v>30</v>
      </c>
      <c r="C60" s="7">
        <v>0.25</v>
      </c>
      <c r="D60" s="1">
        <v>180</v>
      </c>
      <c r="E60" s="1" t="s">
        <v>138</v>
      </c>
      <c r="F60" s="1">
        <v>132</v>
      </c>
      <c r="G60" s="1" t="e">
        <f>#REF!-F60</f>
        <v>#REF!</v>
      </c>
      <c r="H60" s="1"/>
      <c r="I60" s="1"/>
      <c r="J60" s="1"/>
      <c r="K60" s="1">
        <v>24.6</v>
      </c>
      <c r="L60" s="5">
        <f t="shared" si="5"/>
        <v>1000</v>
      </c>
      <c r="M60" s="36">
        <f t="shared" si="21"/>
        <v>1008</v>
      </c>
      <c r="N60" s="25">
        <f>IFERROR(VLOOKUP(A60,[1]TDSheet!$A:$H,4,0),0)</f>
        <v>250</v>
      </c>
      <c r="O60" s="1"/>
      <c r="P60" s="1" t="e">
        <f>(#REF!+M60)/K60</f>
        <v>#REF!</v>
      </c>
      <c r="Q60" s="1" t="e">
        <f>#REF!/K60</f>
        <v>#REF!</v>
      </c>
      <c r="R60" s="1">
        <v>23.4</v>
      </c>
      <c r="S60" s="1"/>
      <c r="T60" s="1">
        <f t="shared" si="22"/>
        <v>250</v>
      </c>
      <c r="U60" s="7">
        <v>12</v>
      </c>
      <c r="V60" s="10">
        <f t="shared" si="23"/>
        <v>84</v>
      </c>
      <c r="W60" s="32">
        <f t="shared" si="24"/>
        <v>252</v>
      </c>
      <c r="X60" s="1">
        <v>14</v>
      </c>
      <c r="Y60" s="1">
        <v>70</v>
      </c>
      <c r="Z60" s="10">
        <f t="shared" si="25"/>
        <v>1.2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139</v>
      </c>
      <c r="B61" s="1" t="s">
        <v>30</v>
      </c>
      <c r="C61" s="7">
        <v>0.25</v>
      </c>
      <c r="D61" s="1">
        <v>180</v>
      </c>
      <c r="E61" s="1" t="s">
        <v>140</v>
      </c>
      <c r="F61" s="1">
        <v>54</v>
      </c>
      <c r="G61" s="1" t="e">
        <f>#REF!-F61</f>
        <v>#REF!</v>
      </c>
      <c r="H61" s="1"/>
      <c r="I61" s="1"/>
      <c r="J61" s="1"/>
      <c r="K61" s="1">
        <v>9.1999999999999993</v>
      </c>
      <c r="L61" s="5">
        <f t="shared" si="5"/>
        <v>320</v>
      </c>
      <c r="M61" s="36">
        <f t="shared" si="21"/>
        <v>336</v>
      </c>
      <c r="N61" s="25">
        <f>IFERROR(VLOOKUP(A61,[1]TDSheet!$A:$H,4,0),0)</f>
        <v>80</v>
      </c>
      <c r="O61" s="1"/>
      <c r="P61" s="1" t="e">
        <f>(#REF!+M61)/K61</f>
        <v>#REF!</v>
      </c>
      <c r="Q61" s="1" t="e">
        <f>#REF!/K61</f>
        <v>#REF!</v>
      </c>
      <c r="R61" s="1">
        <v>7.6</v>
      </c>
      <c r="S61" s="23" t="s">
        <v>159</v>
      </c>
      <c r="T61" s="1">
        <f t="shared" si="22"/>
        <v>80</v>
      </c>
      <c r="U61" s="7">
        <v>12</v>
      </c>
      <c r="V61" s="10">
        <f t="shared" si="23"/>
        <v>28</v>
      </c>
      <c r="W61" s="32">
        <f t="shared" si="24"/>
        <v>84</v>
      </c>
      <c r="X61" s="1">
        <v>14</v>
      </c>
      <c r="Y61" s="1">
        <v>70</v>
      </c>
      <c r="Z61" s="10">
        <f t="shared" si="25"/>
        <v>0.4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141</v>
      </c>
      <c r="B62" s="1" t="s">
        <v>30</v>
      </c>
      <c r="C62" s="7">
        <v>0.3</v>
      </c>
      <c r="D62" s="1">
        <v>180</v>
      </c>
      <c r="E62" s="1" t="s">
        <v>142</v>
      </c>
      <c r="F62" s="1">
        <v>88</v>
      </c>
      <c r="G62" s="1" t="e">
        <f>#REF!-F62</f>
        <v>#REF!</v>
      </c>
      <c r="H62" s="1"/>
      <c r="I62" s="1"/>
      <c r="J62" s="1"/>
      <c r="K62" s="1">
        <v>15.4</v>
      </c>
      <c r="L62" s="5">
        <f t="shared" si="5"/>
        <v>600</v>
      </c>
      <c r="M62" s="36">
        <f t="shared" si="21"/>
        <v>672</v>
      </c>
      <c r="N62" s="25">
        <f>IFERROR(VLOOKUP(A62,[1]TDSheet!$A:$H,4,0),0)</f>
        <v>180</v>
      </c>
      <c r="O62" s="1"/>
      <c r="P62" s="1" t="e">
        <f>(#REF!+M62)/K62</f>
        <v>#REF!</v>
      </c>
      <c r="Q62" s="1" t="e">
        <f>#REF!/K62</f>
        <v>#REF!</v>
      </c>
      <c r="R62" s="1">
        <v>12.6</v>
      </c>
      <c r="S62" s="23" t="s">
        <v>159</v>
      </c>
      <c r="T62" s="1">
        <f t="shared" si="22"/>
        <v>180</v>
      </c>
      <c r="U62" s="7">
        <v>12</v>
      </c>
      <c r="V62" s="10">
        <f t="shared" si="23"/>
        <v>56</v>
      </c>
      <c r="W62" s="32">
        <f t="shared" si="24"/>
        <v>201.6</v>
      </c>
      <c r="X62" s="1">
        <v>14</v>
      </c>
      <c r="Y62" s="1">
        <v>70</v>
      </c>
      <c r="Z62" s="10">
        <f t="shared" si="25"/>
        <v>0.8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143</v>
      </c>
      <c r="B63" s="1" t="s">
        <v>34</v>
      </c>
      <c r="C63" s="7">
        <v>1</v>
      </c>
      <c r="D63" s="1">
        <v>180</v>
      </c>
      <c r="E63" s="1" t="s">
        <v>144</v>
      </c>
      <c r="F63" s="1">
        <v>5.4</v>
      </c>
      <c r="G63" s="1" t="e">
        <f>#REF!-F63</f>
        <v>#REF!</v>
      </c>
      <c r="H63" s="1"/>
      <c r="I63" s="1"/>
      <c r="J63" s="1"/>
      <c r="K63" s="1">
        <v>0.72</v>
      </c>
      <c r="L63" s="5">
        <f t="shared" si="5"/>
        <v>40</v>
      </c>
      <c r="M63" s="36">
        <f t="shared" si="21"/>
        <v>32.4</v>
      </c>
      <c r="N63" s="25">
        <f>IFERROR(VLOOKUP(A63,[1]TDSheet!$A:$H,4,0),0)</f>
        <v>40</v>
      </c>
      <c r="O63" s="1"/>
      <c r="P63" s="1" t="e">
        <f>(#REF!+M63)/K63</f>
        <v>#REF!</v>
      </c>
      <c r="Q63" s="1" t="e">
        <f>#REF!/K63</f>
        <v>#REF!</v>
      </c>
      <c r="R63" s="1">
        <v>1.8</v>
      </c>
      <c r="S63" s="24" t="s">
        <v>160</v>
      </c>
      <c r="T63" s="1">
        <f t="shared" si="22"/>
        <v>40</v>
      </c>
      <c r="U63" s="7">
        <v>1.8</v>
      </c>
      <c r="V63" s="10">
        <f t="shared" si="23"/>
        <v>18</v>
      </c>
      <c r="W63" s="32">
        <f t="shared" si="24"/>
        <v>32.4</v>
      </c>
      <c r="X63" s="1">
        <v>18</v>
      </c>
      <c r="Y63" s="1">
        <v>234</v>
      </c>
      <c r="Z63" s="10">
        <f t="shared" si="25"/>
        <v>7.6923076923076927E-2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145</v>
      </c>
      <c r="B64" s="1" t="s">
        <v>30</v>
      </c>
      <c r="C64" s="7">
        <v>0.3</v>
      </c>
      <c r="D64" s="1">
        <v>180</v>
      </c>
      <c r="E64" s="1" t="s">
        <v>146</v>
      </c>
      <c r="F64" s="1">
        <v>76</v>
      </c>
      <c r="G64" s="1" t="e">
        <f>#REF!-F64</f>
        <v>#REF!</v>
      </c>
      <c r="H64" s="1"/>
      <c r="I64" s="1"/>
      <c r="J64" s="1"/>
      <c r="K64" s="1">
        <v>13.4</v>
      </c>
      <c r="L64" s="5">
        <f t="shared" si="5"/>
        <v>666.66666666666674</v>
      </c>
      <c r="M64" s="36">
        <f t="shared" si="21"/>
        <v>672</v>
      </c>
      <c r="N64" s="25">
        <f>IFERROR(VLOOKUP(A64,[1]TDSheet!$A:$H,4,0),0)</f>
        <v>200</v>
      </c>
      <c r="O64" s="1"/>
      <c r="P64" s="1" t="e">
        <f>(#REF!+M64)/K64</f>
        <v>#REF!</v>
      </c>
      <c r="Q64" s="1" t="e">
        <f>#REF!/K64</f>
        <v>#REF!</v>
      </c>
      <c r="R64" s="1">
        <v>10.8</v>
      </c>
      <c r="S64" s="1"/>
      <c r="T64" s="1">
        <f t="shared" si="22"/>
        <v>200.00000000000003</v>
      </c>
      <c r="U64" s="7">
        <v>12</v>
      </c>
      <c r="V64" s="10">
        <f t="shared" si="23"/>
        <v>56</v>
      </c>
      <c r="W64" s="32">
        <f t="shared" si="24"/>
        <v>201.6</v>
      </c>
      <c r="X64" s="1">
        <v>14</v>
      </c>
      <c r="Y64" s="1">
        <v>70</v>
      </c>
      <c r="Z64" s="10">
        <f t="shared" si="25"/>
        <v>0.8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147</v>
      </c>
      <c r="B65" s="1" t="s">
        <v>30</v>
      </c>
      <c r="C65" s="7">
        <v>0.3</v>
      </c>
      <c r="D65" s="1">
        <v>180</v>
      </c>
      <c r="E65" s="1" t="s">
        <v>148</v>
      </c>
      <c r="F65" s="1">
        <v>18</v>
      </c>
      <c r="G65" s="1" t="e">
        <f>#REF!-F65</f>
        <v>#REF!</v>
      </c>
      <c r="H65" s="1"/>
      <c r="I65" s="1"/>
      <c r="J65" s="1"/>
      <c r="K65" s="1">
        <v>3.2</v>
      </c>
      <c r="L65" s="5">
        <f t="shared" si="5"/>
        <v>100</v>
      </c>
      <c r="M65" s="36">
        <f t="shared" si="21"/>
        <v>196</v>
      </c>
      <c r="N65" s="25">
        <f>IFERROR(VLOOKUP(A65,[1]TDSheet!$A:$H,4,0),0)</f>
        <v>30</v>
      </c>
      <c r="O65" s="1"/>
      <c r="P65" s="1" t="e">
        <f>(#REF!+M65)/K65</f>
        <v>#REF!</v>
      </c>
      <c r="Q65" s="1" t="e">
        <f>#REF!/K65</f>
        <v>#REF!</v>
      </c>
      <c r="R65" s="1">
        <v>5.4</v>
      </c>
      <c r="S65" s="24" t="s">
        <v>160</v>
      </c>
      <c r="T65" s="1">
        <f t="shared" si="22"/>
        <v>30</v>
      </c>
      <c r="U65" s="7">
        <v>14</v>
      </c>
      <c r="V65" s="10">
        <f t="shared" si="23"/>
        <v>14</v>
      </c>
      <c r="W65" s="32">
        <f t="shared" si="24"/>
        <v>58.8</v>
      </c>
      <c r="X65" s="1">
        <v>14</v>
      </c>
      <c r="Y65" s="1">
        <v>70</v>
      </c>
      <c r="Z65" s="10">
        <f t="shared" si="25"/>
        <v>0.2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149</v>
      </c>
      <c r="B66" s="1" t="s">
        <v>30</v>
      </c>
      <c r="C66" s="7">
        <v>0.48</v>
      </c>
      <c r="D66" s="1">
        <v>180</v>
      </c>
      <c r="E66" s="1" t="s">
        <v>150</v>
      </c>
      <c r="F66" s="1">
        <v>35</v>
      </c>
      <c r="G66" s="1" t="e">
        <f>#REF!-F66</f>
        <v>#REF!</v>
      </c>
      <c r="H66" s="1"/>
      <c r="I66" s="1"/>
      <c r="J66" s="1"/>
      <c r="K66" s="1">
        <v>6.6</v>
      </c>
      <c r="L66" s="5">
        <f t="shared" si="5"/>
        <v>208.33333333333334</v>
      </c>
      <c r="M66" s="36">
        <f t="shared" si="21"/>
        <v>224</v>
      </c>
      <c r="N66" s="25">
        <f>IFERROR(VLOOKUP(A66,[1]TDSheet!$A:$H,4,0),0)</f>
        <v>100</v>
      </c>
      <c r="O66" s="1"/>
      <c r="P66" s="1" t="e">
        <f>(#REF!+M66)/K66</f>
        <v>#REF!</v>
      </c>
      <c r="Q66" s="1" t="e">
        <f>#REF!/K66</f>
        <v>#REF!</v>
      </c>
      <c r="R66" s="1">
        <v>6</v>
      </c>
      <c r="S66" s="23" t="s">
        <v>159</v>
      </c>
      <c r="T66" s="1">
        <f t="shared" si="22"/>
        <v>100</v>
      </c>
      <c r="U66" s="7">
        <v>8</v>
      </c>
      <c r="V66" s="10">
        <f t="shared" si="23"/>
        <v>28</v>
      </c>
      <c r="W66" s="32">
        <f t="shared" si="24"/>
        <v>107.52</v>
      </c>
      <c r="X66" s="1">
        <v>14</v>
      </c>
      <c r="Y66" s="1">
        <v>70</v>
      </c>
      <c r="Z66" s="10">
        <f t="shared" si="25"/>
        <v>0.4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151</v>
      </c>
      <c r="B67" s="1" t="s">
        <v>30</v>
      </c>
      <c r="C67" s="7">
        <v>0.25</v>
      </c>
      <c r="D67" s="1">
        <v>180</v>
      </c>
      <c r="E67" s="1" t="s">
        <v>152</v>
      </c>
      <c r="F67" s="1">
        <v>190</v>
      </c>
      <c r="G67" s="1" t="e">
        <f>#REF!-F67</f>
        <v>#REF!</v>
      </c>
      <c r="H67" s="1"/>
      <c r="I67" s="1"/>
      <c r="J67" s="1"/>
      <c r="K67" s="1">
        <v>36</v>
      </c>
      <c r="L67" s="5">
        <f t="shared" si="5"/>
        <v>1400</v>
      </c>
      <c r="M67" s="36">
        <f t="shared" si="21"/>
        <v>1344</v>
      </c>
      <c r="N67" s="25">
        <f>IFERROR(VLOOKUP(A67,[1]TDSheet!$A:$H,4,0),0)</f>
        <v>350</v>
      </c>
      <c r="O67" s="1"/>
      <c r="P67" s="1" t="e">
        <f>(#REF!+M67)/K67</f>
        <v>#REF!</v>
      </c>
      <c r="Q67" s="1" t="e">
        <f>#REF!/K67</f>
        <v>#REF!</v>
      </c>
      <c r="R67" s="1">
        <v>28</v>
      </c>
      <c r="S67" s="1"/>
      <c r="T67" s="1">
        <f t="shared" si="22"/>
        <v>350</v>
      </c>
      <c r="U67" s="7">
        <v>12</v>
      </c>
      <c r="V67" s="10">
        <f t="shared" si="23"/>
        <v>112</v>
      </c>
      <c r="W67" s="32">
        <f t="shared" si="24"/>
        <v>336</v>
      </c>
      <c r="X67" s="1">
        <v>14</v>
      </c>
      <c r="Y67" s="1">
        <v>70</v>
      </c>
      <c r="Z67" s="10">
        <f t="shared" si="25"/>
        <v>1.6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153</v>
      </c>
      <c r="B68" s="1" t="s">
        <v>30</v>
      </c>
      <c r="C68" s="7">
        <v>0.25</v>
      </c>
      <c r="D68" s="1">
        <v>180</v>
      </c>
      <c r="E68" s="1" t="s">
        <v>154</v>
      </c>
      <c r="F68" s="1">
        <v>117</v>
      </c>
      <c r="G68" s="1" t="e">
        <f>#REF!-F68</f>
        <v>#REF!</v>
      </c>
      <c r="H68" s="1"/>
      <c r="I68" s="1"/>
      <c r="J68" s="1"/>
      <c r="K68" s="1">
        <v>21.6</v>
      </c>
      <c r="L68" s="5">
        <f t="shared" si="5"/>
        <v>1200</v>
      </c>
      <c r="M68" s="36">
        <f t="shared" si="21"/>
        <v>1176</v>
      </c>
      <c r="N68" s="25">
        <f>IFERROR(VLOOKUP(A68,[1]TDSheet!$A:$H,4,0),0)</f>
        <v>300</v>
      </c>
      <c r="O68" s="1"/>
      <c r="P68" s="1" t="e">
        <f>(#REF!+M68)/K68</f>
        <v>#REF!</v>
      </c>
      <c r="Q68" s="1" t="e">
        <f>#REF!/K68</f>
        <v>#REF!</v>
      </c>
      <c r="R68" s="1">
        <v>25.2</v>
      </c>
      <c r="S68" s="23" t="s">
        <v>159</v>
      </c>
      <c r="T68" s="1">
        <f t="shared" si="22"/>
        <v>300</v>
      </c>
      <c r="U68" s="7">
        <v>12</v>
      </c>
      <c r="V68" s="10">
        <f t="shared" si="23"/>
        <v>98</v>
      </c>
      <c r="W68" s="32">
        <f t="shared" si="24"/>
        <v>294</v>
      </c>
      <c r="X68" s="1">
        <v>14</v>
      </c>
      <c r="Y68" s="1">
        <v>70</v>
      </c>
      <c r="Z68" s="10">
        <f t="shared" si="25"/>
        <v>1.4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155</v>
      </c>
      <c r="B69" s="1" t="s">
        <v>34</v>
      </c>
      <c r="C69" s="7">
        <v>1</v>
      </c>
      <c r="D69" s="1">
        <v>180</v>
      </c>
      <c r="E69" s="1" t="s">
        <v>156</v>
      </c>
      <c r="F69" s="1">
        <v>16.2</v>
      </c>
      <c r="G69" s="1" t="e">
        <f>#REF!-F69</f>
        <v>#REF!</v>
      </c>
      <c r="H69" s="1"/>
      <c r="I69" s="1"/>
      <c r="J69" s="1"/>
      <c r="K69" s="1">
        <v>2.16</v>
      </c>
      <c r="L69" s="5">
        <f t="shared" si="5"/>
        <v>150</v>
      </c>
      <c r="M69" s="36">
        <f t="shared" si="21"/>
        <v>151.20000000000002</v>
      </c>
      <c r="N69" s="25">
        <f>IFERROR(VLOOKUP(A69,[1]TDSheet!$A:$H,4,0),0)</f>
        <v>150</v>
      </c>
      <c r="O69" s="1"/>
      <c r="P69" s="1" t="e">
        <f>(#REF!+M69)/K69</f>
        <v>#REF!</v>
      </c>
      <c r="Q69" s="1" t="e">
        <f>#REF!/K69</f>
        <v>#REF!</v>
      </c>
      <c r="R69" s="1">
        <v>7.56</v>
      </c>
      <c r="S69" s="24" t="s">
        <v>160</v>
      </c>
      <c r="T69" s="1">
        <f t="shared" si="22"/>
        <v>150</v>
      </c>
      <c r="U69" s="7">
        <v>2.7</v>
      </c>
      <c r="V69" s="10">
        <f t="shared" si="23"/>
        <v>56</v>
      </c>
      <c r="W69" s="32">
        <f t="shared" si="24"/>
        <v>151.20000000000002</v>
      </c>
      <c r="X69" s="1">
        <v>14</v>
      </c>
      <c r="Y69" s="1">
        <v>126</v>
      </c>
      <c r="Z69" s="10">
        <f t="shared" si="25"/>
        <v>0.44444444444444442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157</v>
      </c>
      <c r="B70" s="1" t="s">
        <v>34</v>
      </c>
      <c r="C70" s="7">
        <v>1</v>
      </c>
      <c r="D70" s="1">
        <v>180</v>
      </c>
      <c r="E70" s="1" t="s">
        <v>158</v>
      </c>
      <c r="F70" s="1">
        <v>85</v>
      </c>
      <c r="G70" s="1" t="e">
        <f>#REF!-F70</f>
        <v>#REF!</v>
      </c>
      <c r="H70" s="1"/>
      <c r="I70" s="1"/>
      <c r="J70" s="1"/>
      <c r="K70" s="1">
        <v>14</v>
      </c>
      <c r="L70" s="5">
        <f t="shared" si="5"/>
        <v>500</v>
      </c>
      <c r="M70" s="36">
        <f t="shared" si="21"/>
        <v>480</v>
      </c>
      <c r="N70" s="25">
        <f>IFERROR(VLOOKUP(A70,[1]TDSheet!$A:$H,4,0),0)</f>
        <v>500</v>
      </c>
      <c r="O70" s="1"/>
      <c r="P70" s="1" t="e">
        <f>(#REF!+M70)/K70</f>
        <v>#REF!</v>
      </c>
      <c r="Q70" s="1" t="e">
        <f>#REF!/K70</f>
        <v>#REF!</v>
      </c>
      <c r="R70" s="1">
        <v>13</v>
      </c>
      <c r="S70" s="23" t="s">
        <v>159</v>
      </c>
      <c r="T70" s="1">
        <f t="shared" si="22"/>
        <v>500</v>
      </c>
      <c r="U70" s="7">
        <v>5</v>
      </c>
      <c r="V70" s="10">
        <f t="shared" si="23"/>
        <v>96</v>
      </c>
      <c r="W70" s="32">
        <f t="shared" si="24"/>
        <v>480</v>
      </c>
      <c r="X70" s="1">
        <v>12</v>
      </c>
      <c r="Y70" s="1">
        <v>84</v>
      </c>
      <c r="Z70" s="10">
        <f t="shared" si="25"/>
        <v>1.1428571428571428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28" t="s">
        <v>163</v>
      </c>
      <c r="B71" s="28" t="s">
        <v>34</v>
      </c>
      <c r="C71" s="29">
        <v>1</v>
      </c>
      <c r="D71" s="28"/>
      <c r="E71" s="28"/>
      <c r="F71" s="28"/>
      <c r="G71" s="28"/>
      <c r="H71" s="28"/>
      <c r="I71" s="28"/>
      <c r="J71" s="28"/>
      <c r="K71" s="28"/>
      <c r="L71" s="5">
        <v>0</v>
      </c>
      <c r="M71" s="38">
        <f t="shared" ref="M71:M73" si="26">U71*V71</f>
        <v>0</v>
      </c>
      <c r="N71" s="30">
        <f>IFERROR(VLOOKUP(A71,[1]TDSheet!$A:$H,4,0),0)</f>
        <v>300</v>
      </c>
      <c r="O71" s="28" t="s">
        <v>166</v>
      </c>
      <c r="P71" s="28"/>
      <c r="Q71" s="28"/>
      <c r="R71" s="28"/>
      <c r="S71" s="28" t="s">
        <v>162</v>
      </c>
      <c r="T71" s="28">
        <f t="shared" si="22"/>
        <v>0</v>
      </c>
      <c r="U71" s="29"/>
      <c r="V71" s="31"/>
      <c r="W71" s="43"/>
      <c r="X71" s="28"/>
      <c r="Y71" s="28"/>
      <c r="Z71" s="3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28" t="s">
        <v>164</v>
      </c>
      <c r="B72" s="28" t="s">
        <v>34</v>
      </c>
      <c r="C72" s="29">
        <v>1</v>
      </c>
      <c r="D72" s="28"/>
      <c r="E72" s="28"/>
      <c r="F72" s="28"/>
      <c r="G72" s="28"/>
      <c r="H72" s="28"/>
      <c r="I72" s="28"/>
      <c r="J72" s="28"/>
      <c r="K72" s="28"/>
      <c r="L72" s="5">
        <v>0</v>
      </c>
      <c r="M72" s="38">
        <f t="shared" si="26"/>
        <v>0</v>
      </c>
      <c r="N72" s="30">
        <f>IFERROR(VLOOKUP(A72,[1]TDSheet!$A:$H,4,0),0)</f>
        <v>100</v>
      </c>
      <c r="O72" s="28" t="s">
        <v>166</v>
      </c>
      <c r="P72" s="28"/>
      <c r="Q72" s="28"/>
      <c r="R72" s="28"/>
      <c r="S72" s="28" t="s">
        <v>162</v>
      </c>
      <c r="T72" s="28">
        <f t="shared" si="22"/>
        <v>0</v>
      </c>
      <c r="U72" s="29"/>
      <c r="V72" s="31"/>
      <c r="W72" s="43"/>
      <c r="X72" s="28"/>
      <c r="Y72" s="28"/>
      <c r="Z72" s="3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28" t="s">
        <v>165</v>
      </c>
      <c r="B73" s="28" t="s">
        <v>34</v>
      </c>
      <c r="C73" s="29">
        <v>1</v>
      </c>
      <c r="D73" s="28"/>
      <c r="E73" s="28"/>
      <c r="F73" s="28"/>
      <c r="G73" s="28"/>
      <c r="H73" s="28"/>
      <c r="I73" s="28"/>
      <c r="J73" s="28"/>
      <c r="K73" s="28"/>
      <c r="L73" s="5">
        <v>0</v>
      </c>
      <c r="M73" s="38">
        <f t="shared" si="26"/>
        <v>0</v>
      </c>
      <c r="N73" s="30">
        <f>IFERROR(VLOOKUP(A73,[1]TDSheet!$A:$H,4,0),0)</f>
        <v>100</v>
      </c>
      <c r="O73" s="28" t="s">
        <v>166</v>
      </c>
      <c r="P73" s="28"/>
      <c r="Q73" s="28"/>
      <c r="R73" s="28"/>
      <c r="S73" s="28" t="s">
        <v>162</v>
      </c>
      <c r="T73" s="28">
        <f t="shared" si="22"/>
        <v>0</v>
      </c>
      <c r="U73" s="29"/>
      <c r="V73" s="31"/>
      <c r="W73" s="43"/>
      <c r="X73" s="28"/>
      <c r="Y73" s="28"/>
      <c r="Z73" s="3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1"/>
      <c r="M74" s="32"/>
      <c r="N74" s="26"/>
      <c r="O74" s="1"/>
      <c r="P74" s="1"/>
      <c r="Q74" s="1"/>
      <c r="R74" s="1"/>
      <c r="S74" s="1"/>
      <c r="T74" s="1"/>
      <c r="U74" s="7"/>
      <c r="V74" s="10"/>
      <c r="W74" s="32"/>
      <c r="X74" s="1"/>
      <c r="Y74" s="1"/>
      <c r="Z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1"/>
      <c r="M75" s="32"/>
      <c r="N75" s="26"/>
      <c r="O75" s="1"/>
      <c r="P75" s="1"/>
      <c r="Q75" s="1"/>
      <c r="R75" s="1"/>
      <c r="S75" s="1"/>
      <c r="T75" s="1"/>
      <c r="U75" s="7"/>
      <c r="V75" s="10"/>
      <c r="W75" s="32"/>
      <c r="X75" s="1"/>
      <c r="Y75" s="1"/>
      <c r="Z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1"/>
      <c r="M76" s="32"/>
      <c r="N76" s="26"/>
      <c r="O76" s="1"/>
      <c r="P76" s="1"/>
      <c r="Q76" s="1"/>
      <c r="R76" s="1"/>
      <c r="S76" s="1"/>
      <c r="T76" s="1"/>
      <c r="U76" s="7"/>
      <c r="V76" s="10"/>
      <c r="W76" s="32"/>
      <c r="X76" s="1"/>
      <c r="Y76" s="1"/>
      <c r="Z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1"/>
      <c r="M77" s="32"/>
      <c r="N77" s="26"/>
      <c r="O77" s="1"/>
      <c r="P77" s="1"/>
      <c r="Q77" s="1"/>
      <c r="R77" s="1"/>
      <c r="S77" s="1"/>
      <c r="T77" s="1"/>
      <c r="U77" s="7"/>
      <c r="V77" s="10"/>
      <c r="W77" s="32"/>
      <c r="X77" s="1"/>
      <c r="Y77" s="1"/>
      <c r="Z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1"/>
      <c r="M78" s="32"/>
      <c r="N78" s="26"/>
      <c r="O78" s="1"/>
      <c r="P78" s="1"/>
      <c r="Q78" s="1"/>
      <c r="R78" s="1"/>
      <c r="S78" s="1"/>
      <c r="T78" s="1"/>
      <c r="U78" s="7"/>
      <c r="V78" s="10"/>
      <c r="W78" s="32"/>
      <c r="X78" s="1"/>
      <c r="Y78" s="1"/>
      <c r="Z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1"/>
      <c r="M79" s="32"/>
      <c r="N79" s="26"/>
      <c r="O79" s="1"/>
      <c r="P79" s="1"/>
      <c r="Q79" s="1"/>
      <c r="R79" s="1"/>
      <c r="S79" s="1"/>
      <c r="T79" s="1"/>
      <c r="U79" s="7"/>
      <c r="V79" s="10"/>
      <c r="W79" s="32"/>
      <c r="X79" s="1"/>
      <c r="Y79" s="1"/>
      <c r="Z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1"/>
      <c r="M80" s="32"/>
      <c r="N80" s="26"/>
      <c r="O80" s="1"/>
      <c r="P80" s="1"/>
      <c r="Q80" s="1"/>
      <c r="R80" s="1"/>
      <c r="S80" s="1"/>
      <c r="T80" s="1"/>
      <c r="U80" s="7"/>
      <c r="V80" s="10"/>
      <c r="W80" s="32"/>
      <c r="X80" s="1"/>
      <c r="Y80" s="1"/>
      <c r="Z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1"/>
      <c r="M81" s="32"/>
      <c r="N81" s="26"/>
      <c r="O81" s="1"/>
      <c r="P81" s="1"/>
      <c r="Q81" s="1"/>
      <c r="R81" s="1"/>
      <c r="S81" s="1"/>
      <c r="T81" s="1"/>
      <c r="U81" s="7"/>
      <c r="V81" s="10"/>
      <c r="W81" s="32"/>
      <c r="X81" s="1"/>
      <c r="Y81" s="1"/>
      <c r="Z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1"/>
      <c r="M82" s="32"/>
      <c r="N82" s="26"/>
      <c r="O82" s="1"/>
      <c r="P82" s="1"/>
      <c r="Q82" s="1"/>
      <c r="R82" s="1"/>
      <c r="S82" s="1"/>
      <c r="T82" s="1"/>
      <c r="U82" s="7"/>
      <c r="V82" s="10"/>
      <c r="W82" s="32"/>
      <c r="X82" s="1"/>
      <c r="Y82" s="1"/>
      <c r="Z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1"/>
      <c r="M83" s="32"/>
      <c r="N83" s="26"/>
      <c r="O83" s="1"/>
      <c r="P83" s="1"/>
      <c r="Q83" s="1"/>
      <c r="R83" s="1"/>
      <c r="S83" s="1"/>
      <c r="T83" s="1"/>
      <c r="U83" s="7"/>
      <c r="V83" s="10"/>
      <c r="W83" s="32"/>
      <c r="X83" s="1"/>
      <c r="Y83" s="1"/>
      <c r="Z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1"/>
      <c r="M84" s="32"/>
      <c r="N84" s="26"/>
      <c r="O84" s="1"/>
      <c r="P84" s="1"/>
      <c r="Q84" s="1"/>
      <c r="R84" s="1"/>
      <c r="S84" s="1"/>
      <c r="T84" s="1"/>
      <c r="U84" s="7"/>
      <c r="V84" s="10"/>
      <c r="W84" s="32"/>
      <c r="X84" s="1"/>
      <c r="Y84" s="1"/>
      <c r="Z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1"/>
      <c r="M85" s="32"/>
      <c r="N85" s="26"/>
      <c r="O85" s="1"/>
      <c r="P85" s="1"/>
      <c r="Q85" s="1"/>
      <c r="R85" s="1"/>
      <c r="S85" s="1"/>
      <c r="T85" s="1"/>
      <c r="U85" s="7"/>
      <c r="V85" s="10"/>
      <c r="W85" s="32"/>
      <c r="X85" s="1"/>
      <c r="Y85" s="1"/>
      <c r="Z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1"/>
      <c r="M86" s="32"/>
      <c r="N86" s="26"/>
      <c r="O86" s="1"/>
      <c r="P86" s="1"/>
      <c r="Q86" s="1"/>
      <c r="R86" s="1"/>
      <c r="S86" s="1"/>
      <c r="T86" s="1"/>
      <c r="U86" s="7"/>
      <c r="V86" s="10"/>
      <c r="W86" s="32"/>
      <c r="X86" s="1"/>
      <c r="Y86" s="1"/>
      <c r="Z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1"/>
      <c r="M87" s="32"/>
      <c r="N87" s="26"/>
      <c r="O87" s="1"/>
      <c r="P87" s="1"/>
      <c r="Q87" s="1"/>
      <c r="R87" s="1"/>
      <c r="S87" s="1"/>
      <c r="T87" s="1"/>
      <c r="U87" s="7"/>
      <c r="V87" s="10"/>
      <c r="W87" s="32"/>
      <c r="X87" s="1"/>
      <c r="Y87" s="1"/>
      <c r="Z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1"/>
      <c r="M88" s="32"/>
      <c r="N88" s="26"/>
      <c r="O88" s="1"/>
      <c r="P88" s="1"/>
      <c r="Q88" s="1"/>
      <c r="R88" s="1"/>
      <c r="S88" s="1"/>
      <c r="T88" s="1"/>
      <c r="U88" s="7"/>
      <c r="V88" s="10"/>
      <c r="W88" s="32"/>
      <c r="X88" s="1"/>
      <c r="Y88" s="1"/>
      <c r="Z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1"/>
      <c r="M89" s="32"/>
      <c r="N89" s="26"/>
      <c r="O89" s="1"/>
      <c r="P89" s="1"/>
      <c r="Q89" s="1"/>
      <c r="R89" s="1"/>
      <c r="S89" s="1"/>
      <c r="T89" s="1"/>
      <c r="U89" s="7"/>
      <c r="V89" s="10"/>
      <c r="W89" s="32"/>
      <c r="X89" s="1"/>
      <c r="Y89" s="1"/>
      <c r="Z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1"/>
      <c r="M90" s="32"/>
      <c r="N90" s="26"/>
      <c r="O90" s="1"/>
      <c r="P90" s="1"/>
      <c r="Q90" s="1"/>
      <c r="R90" s="1"/>
      <c r="S90" s="1"/>
      <c r="T90" s="1"/>
      <c r="U90" s="7"/>
      <c r="V90" s="10"/>
      <c r="W90" s="32"/>
      <c r="X90" s="1"/>
      <c r="Y90" s="1"/>
      <c r="Z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1"/>
      <c r="M91" s="32"/>
      <c r="N91" s="26"/>
      <c r="O91" s="1"/>
      <c r="P91" s="1"/>
      <c r="Q91" s="1"/>
      <c r="R91" s="1"/>
      <c r="S91" s="1"/>
      <c r="T91" s="1"/>
      <c r="U91" s="7"/>
      <c r="V91" s="10"/>
      <c r="W91" s="32"/>
      <c r="X91" s="1"/>
      <c r="Y91" s="1"/>
      <c r="Z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1"/>
      <c r="M92" s="32"/>
      <c r="N92" s="26"/>
      <c r="O92" s="1"/>
      <c r="P92" s="1"/>
      <c r="Q92" s="1"/>
      <c r="R92" s="1"/>
      <c r="S92" s="1"/>
      <c r="T92" s="1"/>
      <c r="U92" s="7"/>
      <c r="V92" s="10"/>
      <c r="W92" s="32"/>
      <c r="X92" s="1"/>
      <c r="Y92" s="1"/>
      <c r="Z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1"/>
      <c r="M93" s="32"/>
      <c r="N93" s="26"/>
      <c r="O93" s="1"/>
      <c r="P93" s="1"/>
      <c r="Q93" s="1"/>
      <c r="R93" s="1"/>
      <c r="S93" s="1"/>
      <c r="T93" s="1"/>
      <c r="U93" s="7"/>
      <c r="V93" s="10"/>
      <c r="W93" s="32"/>
      <c r="X93" s="1"/>
      <c r="Y93" s="1"/>
      <c r="Z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1"/>
      <c r="M94" s="32"/>
      <c r="N94" s="26"/>
      <c r="O94" s="1"/>
      <c r="P94" s="1"/>
      <c r="Q94" s="1"/>
      <c r="R94" s="1"/>
      <c r="S94" s="1"/>
      <c r="T94" s="1"/>
      <c r="U94" s="7"/>
      <c r="V94" s="10"/>
      <c r="W94" s="32"/>
      <c r="X94" s="1"/>
      <c r="Y94" s="1"/>
      <c r="Z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1"/>
      <c r="M95" s="32"/>
      <c r="N95" s="26"/>
      <c r="O95" s="1"/>
      <c r="P95" s="1"/>
      <c r="Q95" s="1"/>
      <c r="R95" s="1"/>
      <c r="S95" s="1"/>
      <c r="T95" s="1"/>
      <c r="U95" s="7"/>
      <c r="V95" s="10"/>
      <c r="W95" s="32"/>
      <c r="X95" s="1"/>
      <c r="Y95" s="1"/>
      <c r="Z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1"/>
      <c r="M96" s="32"/>
      <c r="N96" s="26"/>
      <c r="O96" s="1"/>
      <c r="P96" s="1"/>
      <c r="Q96" s="1"/>
      <c r="R96" s="1"/>
      <c r="S96" s="1"/>
      <c r="T96" s="1"/>
      <c r="U96" s="7"/>
      <c r="V96" s="10"/>
      <c r="W96" s="32"/>
      <c r="X96" s="1"/>
      <c r="Y96" s="1"/>
      <c r="Z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1"/>
      <c r="M97" s="32"/>
      <c r="N97" s="26"/>
      <c r="O97" s="1"/>
      <c r="P97" s="1"/>
      <c r="Q97" s="1"/>
      <c r="R97" s="1"/>
      <c r="S97" s="1"/>
      <c r="T97" s="1"/>
      <c r="U97" s="7"/>
      <c r="V97" s="10"/>
      <c r="W97" s="32"/>
      <c r="X97" s="1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1"/>
      <c r="M98" s="32"/>
      <c r="N98" s="26"/>
      <c r="O98" s="1"/>
      <c r="P98" s="1"/>
      <c r="Q98" s="1"/>
      <c r="R98" s="1"/>
      <c r="S98" s="1"/>
      <c r="T98" s="1"/>
      <c r="U98" s="7"/>
      <c r="V98" s="10"/>
      <c r="W98" s="32"/>
      <c r="X98" s="1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1"/>
      <c r="M99" s="32"/>
      <c r="N99" s="26"/>
      <c r="O99" s="1"/>
      <c r="P99" s="1"/>
      <c r="Q99" s="1"/>
      <c r="R99" s="1"/>
      <c r="S99" s="1"/>
      <c r="T99" s="1"/>
      <c r="U99" s="7"/>
      <c r="V99" s="10"/>
      <c r="W99" s="32"/>
      <c r="X99" s="1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32"/>
      <c r="N100" s="26"/>
      <c r="O100" s="1"/>
      <c r="P100" s="1"/>
      <c r="Q100" s="1"/>
      <c r="R100" s="1"/>
      <c r="S100" s="1"/>
      <c r="T100" s="1"/>
      <c r="U100" s="7"/>
      <c r="V100" s="10"/>
      <c r="W100" s="32"/>
      <c r="X100" s="1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32"/>
      <c r="N101" s="26"/>
      <c r="O101" s="1"/>
      <c r="P101" s="1"/>
      <c r="Q101" s="1"/>
      <c r="R101" s="1"/>
      <c r="S101" s="1"/>
      <c r="T101" s="1"/>
      <c r="U101" s="7"/>
      <c r="V101" s="10"/>
      <c r="W101" s="32"/>
      <c r="X101" s="1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32"/>
      <c r="N102" s="26"/>
      <c r="O102" s="1"/>
      <c r="P102" s="1"/>
      <c r="Q102" s="1"/>
      <c r="R102" s="1"/>
      <c r="S102" s="1"/>
      <c r="T102" s="1"/>
      <c r="U102" s="7"/>
      <c r="V102" s="10"/>
      <c r="W102" s="32"/>
      <c r="X102" s="1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32"/>
      <c r="N103" s="26"/>
      <c r="O103" s="1"/>
      <c r="P103" s="1"/>
      <c r="Q103" s="1"/>
      <c r="R103" s="1"/>
      <c r="S103" s="1"/>
      <c r="T103" s="1"/>
      <c r="U103" s="7"/>
      <c r="V103" s="10"/>
      <c r="W103" s="32"/>
      <c r="X103" s="1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32"/>
      <c r="N104" s="26"/>
      <c r="O104" s="1"/>
      <c r="P104" s="1"/>
      <c r="Q104" s="1"/>
      <c r="R104" s="1"/>
      <c r="S104" s="1"/>
      <c r="T104" s="1"/>
      <c r="U104" s="7"/>
      <c r="V104" s="10"/>
      <c r="W104" s="32"/>
      <c r="X104" s="1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32"/>
      <c r="N105" s="26"/>
      <c r="O105" s="1"/>
      <c r="P105" s="1"/>
      <c r="Q105" s="1"/>
      <c r="R105" s="1"/>
      <c r="S105" s="1"/>
      <c r="T105" s="1"/>
      <c r="U105" s="7"/>
      <c r="V105" s="10"/>
      <c r="W105" s="32"/>
      <c r="X105" s="1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32"/>
      <c r="N106" s="26"/>
      <c r="O106" s="1"/>
      <c r="P106" s="1"/>
      <c r="Q106" s="1"/>
      <c r="R106" s="1"/>
      <c r="S106" s="1"/>
      <c r="T106" s="1"/>
      <c r="U106" s="7"/>
      <c r="V106" s="10"/>
      <c r="W106" s="32"/>
      <c r="X106" s="1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32"/>
      <c r="N107" s="26"/>
      <c r="O107" s="1"/>
      <c r="P107" s="1"/>
      <c r="Q107" s="1"/>
      <c r="R107" s="1"/>
      <c r="S107" s="1"/>
      <c r="T107" s="1"/>
      <c r="U107" s="7"/>
      <c r="V107" s="10"/>
      <c r="W107" s="32"/>
      <c r="X107" s="1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32"/>
      <c r="N108" s="26"/>
      <c r="O108" s="1"/>
      <c r="P108" s="1"/>
      <c r="Q108" s="1"/>
      <c r="R108" s="1"/>
      <c r="S108" s="1"/>
      <c r="T108" s="1"/>
      <c r="U108" s="7"/>
      <c r="V108" s="10"/>
      <c r="W108" s="32"/>
      <c r="X108" s="1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32"/>
      <c r="N109" s="26"/>
      <c r="O109" s="1"/>
      <c r="P109" s="1"/>
      <c r="Q109" s="1"/>
      <c r="R109" s="1"/>
      <c r="S109" s="1"/>
      <c r="T109" s="1"/>
      <c r="U109" s="7"/>
      <c r="V109" s="10"/>
      <c r="W109" s="32"/>
      <c r="X109" s="1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32"/>
      <c r="N110" s="26"/>
      <c r="O110" s="1"/>
      <c r="P110" s="1"/>
      <c r="Q110" s="1"/>
      <c r="R110" s="1"/>
      <c r="S110" s="1"/>
      <c r="T110" s="1"/>
      <c r="U110" s="7"/>
      <c r="V110" s="10"/>
      <c r="W110" s="32"/>
      <c r="X110" s="1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32"/>
      <c r="N111" s="26"/>
      <c r="O111" s="1"/>
      <c r="P111" s="1"/>
      <c r="Q111" s="1"/>
      <c r="R111" s="1"/>
      <c r="S111" s="1"/>
      <c r="T111" s="1"/>
      <c r="U111" s="7"/>
      <c r="V111" s="10"/>
      <c r="W111" s="32"/>
      <c r="X111" s="1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32"/>
      <c r="N112" s="26"/>
      <c r="O112" s="1"/>
      <c r="P112" s="1"/>
      <c r="Q112" s="1"/>
      <c r="R112" s="1"/>
      <c r="S112" s="1"/>
      <c r="T112" s="1"/>
      <c r="U112" s="7"/>
      <c r="V112" s="10"/>
      <c r="W112" s="32"/>
      <c r="X112" s="1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32"/>
      <c r="N113" s="26"/>
      <c r="O113" s="1"/>
      <c r="P113" s="1"/>
      <c r="Q113" s="1"/>
      <c r="R113" s="1"/>
      <c r="S113" s="1"/>
      <c r="T113" s="1"/>
      <c r="U113" s="7"/>
      <c r="V113" s="10"/>
      <c r="W113" s="32"/>
      <c r="X113" s="1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32"/>
      <c r="N114" s="26"/>
      <c r="O114" s="1"/>
      <c r="P114" s="1"/>
      <c r="Q114" s="1"/>
      <c r="R114" s="1"/>
      <c r="S114" s="1"/>
      <c r="T114" s="1"/>
      <c r="U114" s="7"/>
      <c r="V114" s="10"/>
      <c r="W114" s="32"/>
      <c r="X114" s="1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32"/>
      <c r="N115" s="26"/>
      <c r="O115" s="1"/>
      <c r="P115" s="1"/>
      <c r="Q115" s="1"/>
      <c r="R115" s="1"/>
      <c r="S115" s="1"/>
      <c r="T115" s="1"/>
      <c r="U115" s="7"/>
      <c r="V115" s="10"/>
      <c r="W115" s="32"/>
      <c r="X115" s="1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32"/>
      <c r="N116" s="26"/>
      <c r="O116" s="1"/>
      <c r="P116" s="1"/>
      <c r="Q116" s="1"/>
      <c r="R116" s="1"/>
      <c r="S116" s="1"/>
      <c r="T116" s="1"/>
      <c r="U116" s="7"/>
      <c r="V116" s="10"/>
      <c r="W116" s="32"/>
      <c r="X116" s="1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32"/>
      <c r="N117" s="26"/>
      <c r="O117" s="1"/>
      <c r="P117" s="1"/>
      <c r="Q117" s="1"/>
      <c r="R117" s="1"/>
      <c r="S117" s="1"/>
      <c r="T117" s="1"/>
      <c r="U117" s="7"/>
      <c r="V117" s="10"/>
      <c r="W117" s="32"/>
      <c r="X117" s="1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32"/>
      <c r="N118" s="26"/>
      <c r="O118" s="1"/>
      <c r="P118" s="1"/>
      <c r="Q118" s="1"/>
      <c r="R118" s="1"/>
      <c r="S118" s="1"/>
      <c r="T118" s="1"/>
      <c r="U118" s="7"/>
      <c r="V118" s="10"/>
      <c r="W118" s="32"/>
      <c r="X118" s="1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32"/>
      <c r="N119" s="26"/>
      <c r="O119" s="1"/>
      <c r="P119" s="1"/>
      <c r="Q119" s="1"/>
      <c r="R119" s="1"/>
      <c r="S119" s="1"/>
      <c r="T119" s="1"/>
      <c r="U119" s="7"/>
      <c r="V119" s="10"/>
      <c r="W119" s="32"/>
      <c r="X119" s="1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32"/>
      <c r="N120" s="26"/>
      <c r="O120" s="1"/>
      <c r="P120" s="1"/>
      <c r="Q120" s="1"/>
      <c r="R120" s="1"/>
      <c r="S120" s="1"/>
      <c r="T120" s="1"/>
      <c r="U120" s="7"/>
      <c r="V120" s="10"/>
      <c r="W120" s="32"/>
      <c r="X120" s="1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32"/>
      <c r="N121" s="26"/>
      <c r="O121" s="1"/>
      <c r="P121" s="1"/>
      <c r="Q121" s="1"/>
      <c r="R121" s="1"/>
      <c r="S121" s="1"/>
      <c r="T121" s="1"/>
      <c r="U121" s="7"/>
      <c r="V121" s="10"/>
      <c r="W121" s="32"/>
      <c r="X121" s="1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32"/>
      <c r="N122" s="26"/>
      <c r="O122" s="1"/>
      <c r="P122" s="1"/>
      <c r="Q122" s="1"/>
      <c r="R122" s="1"/>
      <c r="S122" s="1"/>
      <c r="T122" s="1"/>
      <c r="U122" s="7"/>
      <c r="V122" s="10"/>
      <c r="W122" s="32"/>
      <c r="X122" s="1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32"/>
      <c r="N123" s="26"/>
      <c r="O123" s="1"/>
      <c r="P123" s="1"/>
      <c r="Q123" s="1"/>
      <c r="R123" s="1"/>
      <c r="S123" s="1"/>
      <c r="T123" s="1"/>
      <c r="U123" s="7"/>
      <c r="V123" s="10"/>
      <c r="W123" s="32"/>
      <c r="X123" s="1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32"/>
      <c r="N124" s="26"/>
      <c r="O124" s="1"/>
      <c r="P124" s="1"/>
      <c r="Q124" s="1"/>
      <c r="R124" s="1"/>
      <c r="S124" s="1"/>
      <c r="T124" s="1"/>
      <c r="U124" s="7"/>
      <c r="V124" s="10"/>
      <c r="W124" s="32"/>
      <c r="X124" s="1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32"/>
      <c r="N125" s="26"/>
      <c r="O125" s="1"/>
      <c r="P125" s="1"/>
      <c r="Q125" s="1"/>
      <c r="R125" s="1"/>
      <c r="S125" s="1"/>
      <c r="T125" s="1"/>
      <c r="U125" s="7"/>
      <c r="V125" s="10"/>
      <c r="W125" s="32"/>
      <c r="X125" s="1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32"/>
      <c r="N126" s="26"/>
      <c r="O126" s="1"/>
      <c r="P126" s="1"/>
      <c r="Q126" s="1"/>
      <c r="R126" s="1"/>
      <c r="S126" s="1"/>
      <c r="T126" s="1"/>
      <c r="U126" s="7"/>
      <c r="V126" s="10"/>
      <c r="W126" s="32"/>
      <c r="X126" s="1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32"/>
      <c r="N127" s="26"/>
      <c r="O127" s="1"/>
      <c r="P127" s="1"/>
      <c r="Q127" s="1"/>
      <c r="R127" s="1"/>
      <c r="S127" s="1"/>
      <c r="T127" s="1"/>
      <c r="U127" s="7"/>
      <c r="V127" s="10"/>
      <c r="W127" s="32"/>
      <c r="X127" s="1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32"/>
      <c r="N128" s="26"/>
      <c r="O128" s="1"/>
      <c r="P128" s="1"/>
      <c r="Q128" s="1"/>
      <c r="R128" s="1"/>
      <c r="S128" s="1"/>
      <c r="T128" s="1"/>
      <c r="U128" s="7"/>
      <c r="V128" s="10"/>
      <c r="W128" s="32"/>
      <c r="X128" s="1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32"/>
      <c r="N129" s="26"/>
      <c r="O129" s="1"/>
      <c r="P129" s="1"/>
      <c r="Q129" s="1"/>
      <c r="R129" s="1"/>
      <c r="S129" s="1"/>
      <c r="T129" s="1"/>
      <c r="U129" s="7"/>
      <c r="V129" s="10"/>
      <c r="W129" s="32"/>
      <c r="X129" s="1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32"/>
      <c r="N130" s="26"/>
      <c r="O130" s="1"/>
      <c r="P130" s="1"/>
      <c r="Q130" s="1"/>
      <c r="R130" s="1"/>
      <c r="S130" s="1"/>
      <c r="T130" s="1"/>
      <c r="U130" s="7"/>
      <c r="V130" s="10"/>
      <c r="W130" s="32"/>
      <c r="X130" s="1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32"/>
      <c r="N131" s="26"/>
      <c r="O131" s="1"/>
      <c r="P131" s="1"/>
      <c r="Q131" s="1"/>
      <c r="R131" s="1"/>
      <c r="S131" s="1"/>
      <c r="T131" s="1"/>
      <c r="U131" s="7"/>
      <c r="V131" s="10"/>
      <c r="W131" s="32"/>
      <c r="X131" s="1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32"/>
      <c r="N132" s="26"/>
      <c r="O132" s="1"/>
      <c r="P132" s="1"/>
      <c r="Q132" s="1"/>
      <c r="R132" s="1"/>
      <c r="S132" s="1"/>
      <c r="T132" s="1"/>
      <c r="U132" s="7"/>
      <c r="V132" s="10"/>
      <c r="W132" s="32"/>
      <c r="X132" s="1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32"/>
      <c r="N133" s="26"/>
      <c r="O133" s="1"/>
      <c r="P133" s="1"/>
      <c r="Q133" s="1"/>
      <c r="R133" s="1"/>
      <c r="S133" s="1"/>
      <c r="T133" s="1"/>
      <c r="U133" s="7"/>
      <c r="V133" s="10"/>
      <c r="W133" s="32"/>
      <c r="X133" s="1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32"/>
      <c r="N134" s="26"/>
      <c r="O134" s="1"/>
      <c r="P134" s="1"/>
      <c r="Q134" s="1"/>
      <c r="R134" s="1"/>
      <c r="S134" s="1"/>
      <c r="T134" s="1"/>
      <c r="U134" s="7"/>
      <c r="V134" s="10"/>
      <c r="W134" s="32"/>
      <c r="X134" s="1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32"/>
      <c r="N135" s="26"/>
      <c r="O135" s="1"/>
      <c r="P135" s="1"/>
      <c r="Q135" s="1"/>
      <c r="R135" s="1"/>
      <c r="S135" s="1"/>
      <c r="T135" s="1"/>
      <c r="U135" s="7"/>
      <c r="V135" s="10"/>
      <c r="W135" s="32"/>
      <c r="X135" s="1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32"/>
      <c r="N136" s="26"/>
      <c r="O136" s="1"/>
      <c r="P136" s="1"/>
      <c r="Q136" s="1"/>
      <c r="R136" s="1"/>
      <c r="S136" s="1"/>
      <c r="T136" s="1"/>
      <c r="U136" s="7"/>
      <c r="V136" s="10"/>
      <c r="W136" s="32"/>
      <c r="X136" s="1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32"/>
      <c r="N137" s="26"/>
      <c r="O137" s="1"/>
      <c r="P137" s="1"/>
      <c r="Q137" s="1"/>
      <c r="R137" s="1"/>
      <c r="S137" s="1"/>
      <c r="T137" s="1"/>
      <c r="U137" s="7"/>
      <c r="V137" s="10"/>
      <c r="W137" s="32"/>
      <c r="X137" s="1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32"/>
      <c r="N138" s="26"/>
      <c r="O138" s="1"/>
      <c r="P138" s="1"/>
      <c r="Q138" s="1"/>
      <c r="R138" s="1"/>
      <c r="S138" s="1"/>
      <c r="T138" s="1"/>
      <c r="U138" s="7"/>
      <c r="V138" s="10"/>
      <c r="W138" s="32"/>
      <c r="X138" s="1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32"/>
      <c r="N139" s="26"/>
      <c r="O139" s="1"/>
      <c r="P139" s="1"/>
      <c r="Q139" s="1"/>
      <c r="R139" s="1"/>
      <c r="S139" s="1"/>
      <c r="T139" s="1"/>
      <c r="U139" s="7"/>
      <c r="V139" s="10"/>
      <c r="W139" s="32"/>
      <c r="X139" s="1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32"/>
      <c r="N140" s="26"/>
      <c r="O140" s="1"/>
      <c r="P140" s="1"/>
      <c r="Q140" s="1"/>
      <c r="R140" s="1"/>
      <c r="S140" s="1"/>
      <c r="T140" s="1"/>
      <c r="U140" s="7"/>
      <c r="V140" s="10"/>
      <c r="W140" s="32"/>
      <c r="X140" s="1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32"/>
      <c r="N141" s="26"/>
      <c r="O141" s="1"/>
      <c r="P141" s="1"/>
      <c r="Q141" s="1"/>
      <c r="R141" s="1"/>
      <c r="S141" s="1"/>
      <c r="T141" s="1"/>
      <c r="U141" s="7"/>
      <c r="V141" s="10"/>
      <c r="W141" s="32"/>
      <c r="X141" s="1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32"/>
      <c r="N142" s="26"/>
      <c r="O142" s="1"/>
      <c r="P142" s="1"/>
      <c r="Q142" s="1"/>
      <c r="R142" s="1"/>
      <c r="S142" s="1"/>
      <c r="T142" s="1"/>
      <c r="U142" s="7"/>
      <c r="V142" s="10"/>
      <c r="W142" s="32"/>
      <c r="X142" s="1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32"/>
      <c r="N143" s="26"/>
      <c r="O143" s="1"/>
      <c r="P143" s="1"/>
      <c r="Q143" s="1"/>
      <c r="R143" s="1"/>
      <c r="S143" s="1"/>
      <c r="T143" s="1"/>
      <c r="U143" s="7"/>
      <c r="V143" s="10"/>
      <c r="W143" s="32"/>
      <c r="X143" s="1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32"/>
      <c r="N144" s="26"/>
      <c r="O144" s="1"/>
      <c r="P144" s="1"/>
      <c r="Q144" s="1"/>
      <c r="R144" s="1"/>
      <c r="S144" s="1"/>
      <c r="T144" s="1"/>
      <c r="U144" s="7"/>
      <c r="V144" s="10"/>
      <c r="W144" s="32"/>
      <c r="X144" s="1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32"/>
      <c r="N145" s="26"/>
      <c r="O145" s="1"/>
      <c r="P145" s="1"/>
      <c r="Q145" s="1"/>
      <c r="R145" s="1"/>
      <c r="S145" s="1"/>
      <c r="T145" s="1"/>
      <c r="U145" s="7"/>
      <c r="V145" s="10"/>
      <c r="W145" s="32"/>
      <c r="X145" s="1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32"/>
      <c r="N146" s="26"/>
      <c r="O146" s="1"/>
      <c r="P146" s="1"/>
      <c r="Q146" s="1"/>
      <c r="R146" s="1"/>
      <c r="S146" s="1"/>
      <c r="T146" s="1"/>
      <c r="U146" s="7"/>
      <c r="V146" s="10"/>
      <c r="W146" s="32"/>
      <c r="X146" s="1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32"/>
      <c r="N147" s="26"/>
      <c r="O147" s="1"/>
      <c r="P147" s="1"/>
      <c r="Q147" s="1"/>
      <c r="R147" s="1"/>
      <c r="S147" s="1"/>
      <c r="T147" s="1"/>
      <c r="U147" s="7"/>
      <c r="V147" s="10"/>
      <c r="W147" s="32"/>
      <c r="X147" s="1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32"/>
      <c r="N148" s="26"/>
      <c r="O148" s="1"/>
      <c r="P148" s="1"/>
      <c r="Q148" s="1"/>
      <c r="R148" s="1"/>
      <c r="S148" s="1"/>
      <c r="T148" s="1"/>
      <c r="U148" s="7"/>
      <c r="V148" s="10"/>
      <c r="W148" s="32"/>
      <c r="X148" s="1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32"/>
      <c r="N149" s="26"/>
      <c r="O149" s="1"/>
      <c r="P149" s="1"/>
      <c r="Q149" s="1"/>
      <c r="R149" s="1"/>
      <c r="S149" s="1"/>
      <c r="T149" s="1"/>
      <c r="U149" s="7"/>
      <c r="V149" s="10"/>
      <c r="W149" s="32"/>
      <c r="X149" s="1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32"/>
      <c r="N150" s="26"/>
      <c r="O150" s="1"/>
      <c r="P150" s="1"/>
      <c r="Q150" s="1"/>
      <c r="R150" s="1"/>
      <c r="S150" s="1"/>
      <c r="T150" s="1"/>
      <c r="U150" s="7"/>
      <c r="V150" s="10"/>
      <c r="W150" s="32"/>
      <c r="X150" s="1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32"/>
      <c r="N151" s="26"/>
      <c r="O151" s="1"/>
      <c r="P151" s="1"/>
      <c r="Q151" s="1"/>
      <c r="R151" s="1"/>
      <c r="S151" s="1"/>
      <c r="T151" s="1"/>
      <c r="U151" s="7"/>
      <c r="V151" s="10"/>
      <c r="W151" s="32"/>
      <c r="X151" s="1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32"/>
      <c r="N152" s="26"/>
      <c r="O152" s="1"/>
      <c r="P152" s="1"/>
      <c r="Q152" s="1"/>
      <c r="R152" s="1"/>
      <c r="S152" s="1"/>
      <c r="T152" s="1"/>
      <c r="U152" s="7"/>
      <c r="V152" s="10"/>
      <c r="W152" s="32"/>
      <c r="X152" s="1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32"/>
      <c r="N153" s="26"/>
      <c r="O153" s="1"/>
      <c r="P153" s="1"/>
      <c r="Q153" s="1"/>
      <c r="R153" s="1"/>
      <c r="S153" s="1"/>
      <c r="T153" s="1"/>
      <c r="U153" s="7"/>
      <c r="V153" s="10"/>
      <c r="W153" s="32"/>
      <c r="X153" s="1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32"/>
      <c r="N154" s="26"/>
      <c r="O154" s="1"/>
      <c r="P154" s="1"/>
      <c r="Q154" s="1"/>
      <c r="R154" s="1"/>
      <c r="S154" s="1"/>
      <c r="T154" s="1"/>
      <c r="U154" s="7"/>
      <c r="V154" s="10"/>
      <c r="W154" s="32"/>
      <c r="X154" s="1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32"/>
      <c r="N155" s="26"/>
      <c r="O155" s="1"/>
      <c r="P155" s="1"/>
      <c r="Q155" s="1"/>
      <c r="R155" s="1"/>
      <c r="S155" s="1"/>
      <c r="T155" s="1"/>
      <c r="U155" s="7"/>
      <c r="V155" s="10"/>
      <c r="W155" s="32"/>
      <c r="X155" s="1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32"/>
      <c r="N156" s="26"/>
      <c r="O156" s="1"/>
      <c r="P156" s="1"/>
      <c r="Q156" s="1"/>
      <c r="R156" s="1"/>
      <c r="S156" s="1"/>
      <c r="T156" s="1"/>
      <c r="U156" s="7"/>
      <c r="V156" s="10"/>
      <c r="W156" s="32"/>
      <c r="X156" s="1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32"/>
      <c r="N157" s="26"/>
      <c r="O157" s="1"/>
      <c r="P157" s="1"/>
      <c r="Q157" s="1"/>
      <c r="R157" s="1"/>
      <c r="S157" s="1"/>
      <c r="T157" s="1"/>
      <c r="U157" s="7"/>
      <c r="V157" s="10"/>
      <c r="W157" s="32"/>
      <c r="X157" s="1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32"/>
      <c r="N158" s="26"/>
      <c r="O158" s="1"/>
      <c r="P158" s="1"/>
      <c r="Q158" s="1"/>
      <c r="R158" s="1"/>
      <c r="S158" s="1"/>
      <c r="T158" s="1"/>
      <c r="U158" s="7"/>
      <c r="V158" s="10"/>
      <c r="W158" s="32"/>
      <c r="X158" s="1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32"/>
      <c r="N159" s="26"/>
      <c r="O159" s="1"/>
      <c r="P159" s="1"/>
      <c r="Q159" s="1"/>
      <c r="R159" s="1"/>
      <c r="S159" s="1"/>
      <c r="T159" s="1"/>
      <c r="U159" s="7"/>
      <c r="V159" s="10"/>
      <c r="W159" s="32"/>
      <c r="X159" s="1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32"/>
      <c r="N160" s="26"/>
      <c r="O160" s="1"/>
      <c r="P160" s="1"/>
      <c r="Q160" s="1"/>
      <c r="R160" s="1"/>
      <c r="S160" s="1"/>
      <c r="T160" s="1"/>
      <c r="U160" s="7"/>
      <c r="V160" s="10"/>
      <c r="W160" s="32"/>
      <c r="X160" s="1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32"/>
      <c r="N161" s="26"/>
      <c r="O161" s="1"/>
      <c r="P161" s="1"/>
      <c r="Q161" s="1"/>
      <c r="R161" s="1"/>
      <c r="S161" s="1"/>
      <c r="T161" s="1"/>
      <c r="U161" s="7"/>
      <c r="V161" s="10"/>
      <c r="W161" s="32"/>
      <c r="X161" s="1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32"/>
      <c r="N162" s="26"/>
      <c r="O162" s="1"/>
      <c r="P162" s="1"/>
      <c r="Q162" s="1"/>
      <c r="R162" s="1"/>
      <c r="S162" s="1"/>
      <c r="T162" s="1"/>
      <c r="U162" s="7"/>
      <c r="V162" s="10"/>
      <c r="W162" s="32"/>
      <c r="X162" s="1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32"/>
      <c r="N163" s="26"/>
      <c r="O163" s="1"/>
      <c r="P163" s="1"/>
      <c r="Q163" s="1"/>
      <c r="R163" s="1"/>
      <c r="S163" s="1"/>
      <c r="T163" s="1"/>
      <c r="U163" s="7"/>
      <c r="V163" s="10"/>
      <c r="W163" s="32"/>
      <c r="X163" s="1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32"/>
      <c r="N164" s="26"/>
      <c r="O164" s="1"/>
      <c r="P164" s="1"/>
      <c r="Q164" s="1"/>
      <c r="R164" s="1"/>
      <c r="S164" s="1"/>
      <c r="T164" s="1"/>
      <c r="U164" s="7"/>
      <c r="V164" s="10"/>
      <c r="W164" s="32"/>
      <c r="X164" s="1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32"/>
      <c r="N165" s="26"/>
      <c r="O165" s="1"/>
      <c r="P165" s="1"/>
      <c r="Q165" s="1"/>
      <c r="R165" s="1"/>
      <c r="S165" s="1"/>
      <c r="T165" s="1"/>
      <c r="U165" s="7"/>
      <c r="V165" s="10"/>
      <c r="W165" s="32"/>
      <c r="X165" s="1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32"/>
      <c r="N166" s="26"/>
      <c r="O166" s="1"/>
      <c r="P166" s="1"/>
      <c r="Q166" s="1"/>
      <c r="R166" s="1"/>
      <c r="S166" s="1"/>
      <c r="T166" s="1"/>
      <c r="U166" s="7"/>
      <c r="V166" s="10"/>
      <c r="W166" s="32"/>
      <c r="X166" s="1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32"/>
      <c r="N167" s="26"/>
      <c r="O167" s="1"/>
      <c r="P167" s="1"/>
      <c r="Q167" s="1"/>
      <c r="R167" s="1"/>
      <c r="S167" s="1"/>
      <c r="T167" s="1"/>
      <c r="U167" s="7"/>
      <c r="V167" s="10"/>
      <c r="W167" s="32"/>
      <c r="X167" s="1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32"/>
      <c r="N168" s="26"/>
      <c r="O168" s="1"/>
      <c r="P168" s="1"/>
      <c r="Q168" s="1"/>
      <c r="R168" s="1"/>
      <c r="S168" s="1"/>
      <c r="T168" s="1"/>
      <c r="U168" s="7"/>
      <c r="V168" s="10"/>
      <c r="W168" s="32"/>
      <c r="X168" s="1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32"/>
      <c r="N169" s="26"/>
      <c r="O169" s="1"/>
      <c r="P169" s="1"/>
      <c r="Q169" s="1"/>
      <c r="R169" s="1"/>
      <c r="S169" s="1"/>
      <c r="T169" s="1"/>
      <c r="U169" s="7"/>
      <c r="V169" s="10"/>
      <c r="W169" s="32"/>
      <c r="X169" s="1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32"/>
      <c r="N170" s="26"/>
      <c r="O170" s="1"/>
      <c r="P170" s="1"/>
      <c r="Q170" s="1"/>
      <c r="R170" s="1"/>
      <c r="S170" s="1"/>
      <c r="T170" s="1"/>
      <c r="U170" s="7"/>
      <c r="V170" s="10"/>
      <c r="W170" s="32"/>
      <c r="X170" s="1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32"/>
      <c r="N171" s="26"/>
      <c r="O171" s="1"/>
      <c r="P171" s="1"/>
      <c r="Q171" s="1"/>
      <c r="R171" s="1"/>
      <c r="S171" s="1"/>
      <c r="T171" s="1"/>
      <c r="U171" s="7"/>
      <c r="V171" s="10"/>
      <c r="W171" s="32"/>
      <c r="X171" s="1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32"/>
      <c r="N172" s="26"/>
      <c r="O172" s="1"/>
      <c r="P172" s="1"/>
      <c r="Q172" s="1"/>
      <c r="R172" s="1"/>
      <c r="S172" s="1"/>
      <c r="T172" s="1"/>
      <c r="U172" s="7"/>
      <c r="V172" s="10"/>
      <c r="W172" s="32"/>
      <c r="X172" s="1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32"/>
      <c r="N173" s="26"/>
      <c r="O173" s="1"/>
      <c r="P173" s="1"/>
      <c r="Q173" s="1"/>
      <c r="R173" s="1"/>
      <c r="S173" s="1"/>
      <c r="T173" s="1"/>
      <c r="U173" s="7"/>
      <c r="V173" s="10"/>
      <c r="W173" s="32"/>
      <c r="X173" s="1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32"/>
      <c r="N174" s="26"/>
      <c r="O174" s="1"/>
      <c r="P174" s="1"/>
      <c r="Q174" s="1"/>
      <c r="R174" s="1"/>
      <c r="S174" s="1"/>
      <c r="T174" s="1"/>
      <c r="U174" s="7"/>
      <c r="V174" s="10"/>
      <c r="W174" s="32"/>
      <c r="X174" s="1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32"/>
      <c r="N175" s="26"/>
      <c r="O175" s="1"/>
      <c r="P175" s="1"/>
      <c r="Q175" s="1"/>
      <c r="R175" s="1"/>
      <c r="S175" s="1"/>
      <c r="T175" s="1"/>
      <c r="U175" s="7"/>
      <c r="V175" s="10"/>
      <c r="W175" s="32"/>
      <c r="X175" s="1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32"/>
      <c r="N176" s="26"/>
      <c r="O176" s="1"/>
      <c r="P176" s="1"/>
      <c r="Q176" s="1"/>
      <c r="R176" s="1"/>
      <c r="S176" s="1"/>
      <c r="T176" s="1"/>
      <c r="U176" s="7"/>
      <c r="V176" s="10"/>
      <c r="W176" s="32"/>
      <c r="X176" s="1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32"/>
      <c r="N177" s="26"/>
      <c r="O177" s="1"/>
      <c r="P177" s="1"/>
      <c r="Q177" s="1"/>
      <c r="R177" s="1"/>
      <c r="S177" s="1"/>
      <c r="T177" s="1"/>
      <c r="U177" s="7"/>
      <c r="V177" s="10"/>
      <c r="W177" s="32"/>
      <c r="X177" s="1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32"/>
      <c r="N178" s="26"/>
      <c r="O178" s="1"/>
      <c r="P178" s="1"/>
      <c r="Q178" s="1"/>
      <c r="R178" s="1"/>
      <c r="S178" s="1"/>
      <c r="T178" s="1"/>
      <c r="U178" s="7"/>
      <c r="V178" s="10"/>
      <c r="W178" s="32"/>
      <c r="X178" s="1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32"/>
      <c r="N179" s="26"/>
      <c r="O179" s="1"/>
      <c r="P179" s="1"/>
      <c r="Q179" s="1"/>
      <c r="R179" s="1"/>
      <c r="S179" s="1"/>
      <c r="T179" s="1"/>
      <c r="U179" s="7"/>
      <c r="V179" s="10"/>
      <c r="W179" s="32"/>
      <c r="X179" s="1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32"/>
      <c r="N180" s="26"/>
      <c r="O180" s="1"/>
      <c r="P180" s="1"/>
      <c r="Q180" s="1"/>
      <c r="R180" s="1"/>
      <c r="S180" s="1"/>
      <c r="T180" s="1"/>
      <c r="U180" s="7"/>
      <c r="V180" s="10"/>
      <c r="W180" s="32"/>
      <c r="X180" s="1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32"/>
      <c r="N181" s="26"/>
      <c r="O181" s="1"/>
      <c r="P181" s="1"/>
      <c r="Q181" s="1"/>
      <c r="R181" s="1"/>
      <c r="S181" s="1"/>
      <c r="T181" s="1"/>
      <c r="U181" s="7"/>
      <c r="V181" s="10"/>
      <c r="W181" s="32"/>
      <c r="X181" s="1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32"/>
      <c r="N182" s="26"/>
      <c r="O182" s="1"/>
      <c r="P182" s="1"/>
      <c r="Q182" s="1"/>
      <c r="R182" s="1"/>
      <c r="S182" s="1"/>
      <c r="T182" s="1"/>
      <c r="U182" s="7"/>
      <c r="V182" s="10"/>
      <c r="W182" s="32"/>
      <c r="X182" s="1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32"/>
      <c r="N183" s="26"/>
      <c r="O183" s="1"/>
      <c r="P183" s="1"/>
      <c r="Q183" s="1"/>
      <c r="R183" s="1"/>
      <c r="S183" s="1"/>
      <c r="T183" s="1"/>
      <c r="U183" s="7"/>
      <c r="V183" s="10"/>
      <c r="W183" s="32"/>
      <c r="X183" s="1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32"/>
      <c r="N184" s="26"/>
      <c r="O184" s="1"/>
      <c r="P184" s="1"/>
      <c r="Q184" s="1"/>
      <c r="R184" s="1"/>
      <c r="S184" s="1"/>
      <c r="T184" s="1"/>
      <c r="U184" s="7"/>
      <c r="V184" s="10"/>
      <c r="W184" s="32"/>
      <c r="X184" s="1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32"/>
      <c r="N185" s="26"/>
      <c r="O185" s="1"/>
      <c r="P185" s="1"/>
      <c r="Q185" s="1"/>
      <c r="R185" s="1"/>
      <c r="S185" s="1"/>
      <c r="T185" s="1"/>
      <c r="U185" s="7"/>
      <c r="V185" s="10"/>
      <c r="W185" s="32"/>
      <c r="X185" s="1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32"/>
      <c r="N186" s="26"/>
      <c r="O186" s="1"/>
      <c r="P186" s="1"/>
      <c r="Q186" s="1"/>
      <c r="R186" s="1"/>
      <c r="S186" s="1"/>
      <c r="T186" s="1"/>
      <c r="U186" s="7"/>
      <c r="V186" s="10"/>
      <c r="W186" s="32"/>
      <c r="X186" s="1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32"/>
      <c r="N187" s="26"/>
      <c r="O187" s="1"/>
      <c r="P187" s="1"/>
      <c r="Q187" s="1"/>
      <c r="R187" s="1"/>
      <c r="S187" s="1"/>
      <c r="T187" s="1"/>
      <c r="U187" s="7"/>
      <c r="V187" s="10"/>
      <c r="W187" s="32"/>
      <c r="X187" s="1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32"/>
      <c r="N188" s="26"/>
      <c r="O188" s="1"/>
      <c r="P188" s="1"/>
      <c r="Q188" s="1"/>
      <c r="R188" s="1"/>
      <c r="S188" s="1"/>
      <c r="T188" s="1"/>
      <c r="U188" s="7"/>
      <c r="V188" s="10"/>
      <c r="W188" s="32"/>
      <c r="X188" s="1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32"/>
      <c r="N189" s="26"/>
      <c r="O189" s="1"/>
      <c r="P189" s="1"/>
      <c r="Q189" s="1"/>
      <c r="R189" s="1"/>
      <c r="S189" s="1"/>
      <c r="T189" s="1"/>
      <c r="U189" s="7"/>
      <c r="V189" s="10"/>
      <c r="W189" s="32"/>
      <c r="X189" s="1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32"/>
      <c r="N190" s="26"/>
      <c r="O190" s="1"/>
      <c r="P190" s="1"/>
      <c r="Q190" s="1"/>
      <c r="R190" s="1"/>
      <c r="S190" s="1"/>
      <c r="T190" s="1"/>
      <c r="U190" s="7"/>
      <c r="V190" s="10"/>
      <c r="W190" s="32"/>
      <c r="X190" s="1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32"/>
      <c r="N191" s="26"/>
      <c r="O191" s="1"/>
      <c r="P191" s="1"/>
      <c r="Q191" s="1"/>
      <c r="R191" s="1"/>
      <c r="S191" s="1"/>
      <c r="T191" s="1"/>
      <c r="U191" s="7"/>
      <c r="V191" s="10"/>
      <c r="W191" s="32"/>
      <c r="X191" s="1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32"/>
      <c r="N192" s="26"/>
      <c r="O192" s="1"/>
      <c r="P192" s="1"/>
      <c r="Q192" s="1"/>
      <c r="R192" s="1"/>
      <c r="S192" s="1"/>
      <c r="T192" s="1"/>
      <c r="U192" s="7"/>
      <c r="V192" s="10"/>
      <c r="W192" s="32"/>
      <c r="X192" s="1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32"/>
      <c r="N193" s="26"/>
      <c r="O193" s="1"/>
      <c r="P193" s="1"/>
      <c r="Q193" s="1"/>
      <c r="R193" s="1"/>
      <c r="S193" s="1"/>
      <c r="T193" s="1"/>
      <c r="U193" s="7"/>
      <c r="V193" s="10"/>
      <c r="W193" s="32"/>
      <c r="X193" s="1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32"/>
      <c r="N194" s="26"/>
      <c r="O194" s="1"/>
      <c r="P194" s="1"/>
      <c r="Q194" s="1"/>
      <c r="R194" s="1"/>
      <c r="S194" s="1"/>
      <c r="T194" s="1"/>
      <c r="U194" s="7"/>
      <c r="V194" s="10"/>
      <c r="W194" s="32"/>
      <c r="X194" s="1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32"/>
      <c r="N195" s="26"/>
      <c r="O195" s="1"/>
      <c r="P195" s="1"/>
      <c r="Q195" s="1"/>
      <c r="R195" s="1"/>
      <c r="S195" s="1"/>
      <c r="T195" s="1"/>
      <c r="U195" s="7"/>
      <c r="V195" s="10"/>
      <c r="W195" s="32"/>
      <c r="X195" s="1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32"/>
      <c r="N196" s="26"/>
      <c r="O196" s="1"/>
      <c r="P196" s="1"/>
      <c r="Q196" s="1"/>
      <c r="R196" s="1"/>
      <c r="S196" s="1"/>
      <c r="T196" s="1"/>
      <c r="U196" s="7"/>
      <c r="V196" s="10"/>
      <c r="W196" s="32"/>
      <c r="X196" s="1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32"/>
      <c r="N197" s="26"/>
      <c r="O197" s="1"/>
      <c r="P197" s="1"/>
      <c r="Q197" s="1"/>
      <c r="R197" s="1"/>
      <c r="S197" s="1"/>
      <c r="T197" s="1"/>
      <c r="U197" s="7"/>
      <c r="V197" s="10"/>
      <c r="W197" s="32"/>
      <c r="X197" s="1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32"/>
      <c r="N198" s="26"/>
      <c r="O198" s="1"/>
      <c r="P198" s="1"/>
      <c r="Q198" s="1"/>
      <c r="R198" s="1"/>
      <c r="S198" s="1"/>
      <c r="T198" s="1"/>
      <c r="U198" s="7"/>
      <c r="V198" s="10"/>
      <c r="W198" s="32"/>
      <c r="X198" s="1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32"/>
      <c r="N199" s="26"/>
      <c r="O199" s="1"/>
      <c r="P199" s="1"/>
      <c r="Q199" s="1"/>
      <c r="R199" s="1"/>
      <c r="S199" s="1"/>
      <c r="T199" s="1"/>
      <c r="U199" s="7"/>
      <c r="V199" s="10"/>
      <c r="W199" s="32"/>
      <c r="X199" s="1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32"/>
      <c r="N200" s="26"/>
      <c r="O200" s="1"/>
      <c r="P200" s="1"/>
      <c r="Q200" s="1"/>
      <c r="R200" s="1"/>
      <c r="S200" s="1"/>
      <c r="T200" s="1"/>
      <c r="U200" s="7"/>
      <c r="V200" s="10"/>
      <c r="W200" s="32"/>
      <c r="X200" s="1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32"/>
      <c r="N201" s="26"/>
      <c r="O201" s="1"/>
      <c r="P201" s="1"/>
      <c r="Q201" s="1"/>
      <c r="R201" s="1"/>
      <c r="S201" s="1"/>
      <c r="T201" s="1"/>
      <c r="U201" s="7"/>
      <c r="V201" s="10"/>
      <c r="W201" s="32"/>
      <c r="X201" s="1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32"/>
      <c r="N202" s="26"/>
      <c r="O202" s="1"/>
      <c r="P202" s="1"/>
      <c r="Q202" s="1"/>
      <c r="R202" s="1"/>
      <c r="S202" s="1"/>
      <c r="T202" s="1"/>
      <c r="U202" s="7"/>
      <c r="V202" s="10"/>
      <c r="W202" s="32"/>
      <c r="X202" s="1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32"/>
      <c r="N203" s="26"/>
      <c r="O203" s="1"/>
      <c r="P203" s="1"/>
      <c r="Q203" s="1"/>
      <c r="R203" s="1"/>
      <c r="S203" s="1"/>
      <c r="T203" s="1"/>
      <c r="U203" s="7"/>
      <c r="V203" s="10"/>
      <c r="W203" s="32"/>
      <c r="X203" s="1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32"/>
      <c r="N204" s="26"/>
      <c r="O204" s="1"/>
      <c r="P204" s="1"/>
      <c r="Q204" s="1"/>
      <c r="R204" s="1"/>
      <c r="S204" s="1"/>
      <c r="T204" s="1"/>
      <c r="U204" s="7"/>
      <c r="V204" s="10"/>
      <c r="W204" s="32"/>
      <c r="X204" s="1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32"/>
      <c r="N205" s="26"/>
      <c r="O205" s="1"/>
      <c r="P205" s="1"/>
      <c r="Q205" s="1"/>
      <c r="R205" s="1"/>
      <c r="S205" s="1"/>
      <c r="T205" s="1"/>
      <c r="U205" s="7"/>
      <c r="V205" s="10"/>
      <c r="W205" s="32"/>
      <c r="X205" s="1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32"/>
      <c r="N206" s="26"/>
      <c r="O206" s="1"/>
      <c r="P206" s="1"/>
      <c r="Q206" s="1"/>
      <c r="R206" s="1"/>
      <c r="S206" s="1"/>
      <c r="T206" s="1"/>
      <c r="U206" s="7"/>
      <c r="V206" s="10"/>
      <c r="W206" s="32"/>
      <c r="X206" s="1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32"/>
      <c r="N207" s="26"/>
      <c r="O207" s="1"/>
      <c r="P207" s="1"/>
      <c r="Q207" s="1"/>
      <c r="R207" s="1"/>
      <c r="S207" s="1"/>
      <c r="T207" s="1"/>
      <c r="U207" s="7"/>
      <c r="V207" s="10"/>
      <c r="W207" s="32"/>
      <c r="X207" s="1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32"/>
      <c r="N208" s="26"/>
      <c r="O208" s="1"/>
      <c r="P208" s="1"/>
      <c r="Q208" s="1"/>
      <c r="R208" s="1"/>
      <c r="S208" s="1"/>
      <c r="T208" s="1"/>
      <c r="U208" s="7"/>
      <c r="V208" s="10"/>
      <c r="W208" s="32"/>
      <c r="X208" s="1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32"/>
      <c r="N209" s="26"/>
      <c r="O209" s="1"/>
      <c r="P209" s="1"/>
      <c r="Q209" s="1"/>
      <c r="R209" s="1"/>
      <c r="S209" s="1"/>
      <c r="T209" s="1"/>
      <c r="U209" s="7"/>
      <c r="V209" s="10"/>
      <c r="W209" s="32"/>
      <c r="X209" s="1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32"/>
      <c r="N210" s="26"/>
      <c r="O210" s="1"/>
      <c r="P210" s="1"/>
      <c r="Q210" s="1"/>
      <c r="R210" s="1"/>
      <c r="S210" s="1"/>
      <c r="T210" s="1"/>
      <c r="U210" s="7"/>
      <c r="V210" s="10"/>
      <c r="W210" s="32"/>
      <c r="X210" s="1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32"/>
      <c r="N211" s="26"/>
      <c r="O211" s="1"/>
      <c r="P211" s="1"/>
      <c r="Q211" s="1"/>
      <c r="R211" s="1"/>
      <c r="S211" s="1"/>
      <c r="T211" s="1"/>
      <c r="U211" s="7"/>
      <c r="V211" s="10"/>
      <c r="W211" s="32"/>
      <c r="X211" s="1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32"/>
      <c r="N212" s="26"/>
      <c r="O212" s="1"/>
      <c r="P212" s="1"/>
      <c r="Q212" s="1"/>
      <c r="R212" s="1"/>
      <c r="S212" s="1"/>
      <c r="T212" s="1"/>
      <c r="U212" s="7"/>
      <c r="V212" s="10"/>
      <c r="W212" s="32"/>
      <c r="X212" s="1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32"/>
      <c r="N213" s="26"/>
      <c r="O213" s="1"/>
      <c r="P213" s="1"/>
      <c r="Q213" s="1"/>
      <c r="R213" s="1"/>
      <c r="S213" s="1"/>
      <c r="T213" s="1"/>
      <c r="U213" s="7"/>
      <c r="V213" s="10"/>
      <c r="W213" s="32"/>
      <c r="X213" s="1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32"/>
      <c r="N214" s="26"/>
      <c r="O214" s="1"/>
      <c r="P214" s="1"/>
      <c r="Q214" s="1"/>
      <c r="R214" s="1"/>
      <c r="S214" s="1"/>
      <c r="T214" s="1"/>
      <c r="U214" s="7"/>
      <c r="V214" s="10"/>
      <c r="W214" s="32"/>
      <c r="X214" s="1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32"/>
      <c r="N215" s="26"/>
      <c r="O215" s="1"/>
      <c r="P215" s="1"/>
      <c r="Q215" s="1"/>
      <c r="R215" s="1"/>
      <c r="S215" s="1"/>
      <c r="T215" s="1"/>
      <c r="U215" s="7"/>
      <c r="V215" s="10"/>
      <c r="W215" s="32"/>
      <c r="X215" s="1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32"/>
      <c r="N216" s="26"/>
      <c r="O216" s="1"/>
      <c r="P216" s="1"/>
      <c r="Q216" s="1"/>
      <c r="R216" s="1"/>
      <c r="S216" s="1"/>
      <c r="T216" s="1"/>
      <c r="U216" s="7"/>
      <c r="V216" s="10"/>
      <c r="W216" s="32"/>
      <c r="X216" s="1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32"/>
      <c r="N217" s="26"/>
      <c r="O217" s="1"/>
      <c r="P217" s="1"/>
      <c r="Q217" s="1"/>
      <c r="R217" s="1"/>
      <c r="S217" s="1"/>
      <c r="T217" s="1"/>
      <c r="U217" s="7"/>
      <c r="V217" s="10"/>
      <c r="W217" s="32"/>
      <c r="X217" s="1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32"/>
      <c r="N218" s="26"/>
      <c r="O218" s="1"/>
      <c r="P218" s="1"/>
      <c r="Q218" s="1"/>
      <c r="R218" s="1"/>
      <c r="S218" s="1"/>
      <c r="T218" s="1"/>
      <c r="U218" s="7"/>
      <c r="V218" s="10"/>
      <c r="W218" s="32"/>
      <c r="X218" s="1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32"/>
      <c r="N219" s="26"/>
      <c r="O219" s="1"/>
      <c r="P219" s="1"/>
      <c r="Q219" s="1"/>
      <c r="R219" s="1"/>
      <c r="S219" s="1"/>
      <c r="T219" s="1"/>
      <c r="U219" s="7"/>
      <c r="V219" s="10"/>
      <c r="W219" s="32"/>
      <c r="X219" s="1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32"/>
      <c r="N220" s="26"/>
      <c r="O220" s="1"/>
      <c r="P220" s="1"/>
      <c r="Q220" s="1"/>
      <c r="R220" s="1"/>
      <c r="S220" s="1"/>
      <c r="T220" s="1"/>
      <c r="U220" s="7"/>
      <c r="V220" s="10"/>
      <c r="W220" s="32"/>
      <c r="X220" s="1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32"/>
      <c r="N221" s="26"/>
      <c r="O221" s="1"/>
      <c r="P221" s="1"/>
      <c r="Q221" s="1"/>
      <c r="R221" s="1"/>
      <c r="S221" s="1"/>
      <c r="T221" s="1"/>
      <c r="U221" s="7"/>
      <c r="V221" s="10"/>
      <c r="W221" s="32"/>
      <c r="X221" s="1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32"/>
      <c r="N222" s="26"/>
      <c r="O222" s="1"/>
      <c r="P222" s="1"/>
      <c r="Q222" s="1"/>
      <c r="R222" s="1"/>
      <c r="S222" s="1"/>
      <c r="T222" s="1"/>
      <c r="U222" s="7"/>
      <c r="V222" s="10"/>
      <c r="W222" s="32"/>
      <c r="X222" s="1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32"/>
      <c r="N223" s="26"/>
      <c r="O223" s="1"/>
      <c r="P223" s="1"/>
      <c r="Q223" s="1"/>
      <c r="R223" s="1"/>
      <c r="S223" s="1"/>
      <c r="T223" s="1"/>
      <c r="U223" s="7"/>
      <c r="V223" s="10"/>
      <c r="W223" s="32"/>
      <c r="X223" s="1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32"/>
      <c r="N224" s="26"/>
      <c r="O224" s="1"/>
      <c r="P224" s="1"/>
      <c r="Q224" s="1"/>
      <c r="R224" s="1"/>
      <c r="S224" s="1"/>
      <c r="T224" s="1"/>
      <c r="U224" s="7"/>
      <c r="V224" s="10"/>
      <c r="W224" s="32"/>
      <c r="X224" s="1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32"/>
      <c r="N225" s="26"/>
      <c r="O225" s="1"/>
      <c r="P225" s="1"/>
      <c r="Q225" s="1"/>
      <c r="R225" s="1"/>
      <c r="S225" s="1"/>
      <c r="T225" s="1"/>
      <c r="U225" s="7"/>
      <c r="V225" s="10"/>
      <c r="W225" s="32"/>
      <c r="X225" s="1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32"/>
      <c r="N226" s="26"/>
      <c r="O226" s="1"/>
      <c r="P226" s="1"/>
      <c r="Q226" s="1"/>
      <c r="R226" s="1"/>
      <c r="S226" s="1"/>
      <c r="T226" s="1"/>
      <c r="U226" s="7"/>
      <c r="V226" s="10"/>
      <c r="W226" s="32"/>
      <c r="X226" s="1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32"/>
      <c r="N227" s="26"/>
      <c r="O227" s="1"/>
      <c r="P227" s="1"/>
      <c r="Q227" s="1"/>
      <c r="R227" s="1"/>
      <c r="S227" s="1"/>
      <c r="T227" s="1"/>
      <c r="U227" s="7"/>
      <c r="V227" s="10"/>
      <c r="W227" s="32"/>
      <c r="X227" s="1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32"/>
      <c r="N228" s="26"/>
      <c r="O228" s="1"/>
      <c r="P228" s="1"/>
      <c r="Q228" s="1"/>
      <c r="R228" s="1"/>
      <c r="S228" s="1"/>
      <c r="T228" s="1"/>
      <c r="U228" s="7"/>
      <c r="V228" s="10"/>
      <c r="W228" s="32"/>
      <c r="X228" s="1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32"/>
      <c r="N229" s="26"/>
      <c r="O229" s="1"/>
      <c r="P229" s="1"/>
      <c r="Q229" s="1"/>
      <c r="R229" s="1"/>
      <c r="S229" s="1"/>
      <c r="T229" s="1"/>
      <c r="U229" s="7"/>
      <c r="V229" s="10"/>
      <c r="W229" s="32"/>
      <c r="X229" s="1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32"/>
      <c r="N230" s="26"/>
      <c r="O230" s="1"/>
      <c r="P230" s="1"/>
      <c r="Q230" s="1"/>
      <c r="R230" s="1"/>
      <c r="S230" s="1"/>
      <c r="T230" s="1"/>
      <c r="U230" s="7"/>
      <c r="V230" s="10"/>
      <c r="W230" s="32"/>
      <c r="X230" s="1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32"/>
      <c r="N231" s="26"/>
      <c r="O231" s="1"/>
      <c r="P231" s="1"/>
      <c r="Q231" s="1"/>
      <c r="R231" s="1"/>
      <c r="S231" s="1"/>
      <c r="T231" s="1"/>
      <c r="U231" s="7"/>
      <c r="V231" s="10"/>
      <c r="W231" s="32"/>
      <c r="X231" s="1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32"/>
      <c r="N232" s="26"/>
      <c r="O232" s="1"/>
      <c r="P232" s="1"/>
      <c r="Q232" s="1"/>
      <c r="R232" s="1"/>
      <c r="S232" s="1"/>
      <c r="T232" s="1"/>
      <c r="U232" s="7"/>
      <c r="V232" s="10"/>
      <c r="W232" s="32"/>
      <c r="X232" s="1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32"/>
      <c r="N233" s="26"/>
      <c r="O233" s="1"/>
      <c r="P233" s="1"/>
      <c r="Q233" s="1"/>
      <c r="R233" s="1"/>
      <c r="S233" s="1"/>
      <c r="T233" s="1"/>
      <c r="U233" s="7"/>
      <c r="V233" s="10"/>
      <c r="W233" s="32"/>
      <c r="X233" s="1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32"/>
      <c r="N234" s="26"/>
      <c r="O234" s="1"/>
      <c r="P234" s="1"/>
      <c r="Q234" s="1"/>
      <c r="R234" s="1"/>
      <c r="S234" s="1"/>
      <c r="T234" s="1"/>
      <c r="U234" s="7"/>
      <c r="V234" s="10"/>
      <c r="W234" s="32"/>
      <c r="X234" s="1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32"/>
      <c r="N235" s="26"/>
      <c r="O235" s="1"/>
      <c r="P235" s="1"/>
      <c r="Q235" s="1"/>
      <c r="R235" s="1"/>
      <c r="S235" s="1"/>
      <c r="T235" s="1"/>
      <c r="U235" s="7"/>
      <c r="V235" s="10"/>
      <c r="W235" s="32"/>
      <c r="X235" s="1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32"/>
      <c r="N236" s="26"/>
      <c r="O236" s="1"/>
      <c r="P236" s="1"/>
      <c r="Q236" s="1"/>
      <c r="R236" s="1"/>
      <c r="S236" s="1"/>
      <c r="T236" s="1"/>
      <c r="U236" s="7"/>
      <c r="V236" s="10"/>
      <c r="W236" s="32"/>
      <c r="X236" s="1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32"/>
      <c r="N237" s="26"/>
      <c r="O237" s="1"/>
      <c r="P237" s="1"/>
      <c r="Q237" s="1"/>
      <c r="R237" s="1"/>
      <c r="S237" s="1"/>
      <c r="T237" s="1"/>
      <c r="U237" s="7"/>
      <c r="V237" s="10"/>
      <c r="W237" s="32"/>
      <c r="X237" s="1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32"/>
      <c r="N238" s="26"/>
      <c r="O238" s="1"/>
      <c r="P238" s="1"/>
      <c r="Q238" s="1"/>
      <c r="R238" s="1"/>
      <c r="S238" s="1"/>
      <c r="T238" s="1"/>
      <c r="U238" s="7"/>
      <c r="V238" s="10"/>
      <c r="W238" s="32"/>
      <c r="X238" s="1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32"/>
      <c r="N239" s="26"/>
      <c r="O239" s="1"/>
      <c r="P239" s="1"/>
      <c r="Q239" s="1"/>
      <c r="R239" s="1"/>
      <c r="S239" s="1"/>
      <c r="T239" s="1"/>
      <c r="U239" s="7"/>
      <c r="V239" s="10"/>
      <c r="W239" s="32"/>
      <c r="X239" s="1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32"/>
      <c r="N240" s="26"/>
      <c r="O240" s="1"/>
      <c r="P240" s="1"/>
      <c r="Q240" s="1"/>
      <c r="R240" s="1"/>
      <c r="S240" s="1"/>
      <c r="T240" s="1"/>
      <c r="U240" s="7"/>
      <c r="V240" s="10"/>
      <c r="W240" s="32"/>
      <c r="X240" s="1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32"/>
      <c r="N241" s="26"/>
      <c r="O241" s="1"/>
      <c r="P241" s="1"/>
      <c r="Q241" s="1"/>
      <c r="R241" s="1"/>
      <c r="S241" s="1"/>
      <c r="T241" s="1"/>
      <c r="U241" s="7"/>
      <c r="V241" s="10"/>
      <c r="W241" s="32"/>
      <c r="X241" s="1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32"/>
      <c r="N242" s="26"/>
      <c r="O242" s="1"/>
      <c r="P242" s="1"/>
      <c r="Q242" s="1"/>
      <c r="R242" s="1"/>
      <c r="S242" s="1"/>
      <c r="T242" s="1"/>
      <c r="U242" s="7"/>
      <c r="V242" s="10"/>
      <c r="W242" s="32"/>
      <c r="X242" s="1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32"/>
      <c r="N243" s="26"/>
      <c r="O243" s="1"/>
      <c r="P243" s="1"/>
      <c r="Q243" s="1"/>
      <c r="R243" s="1"/>
      <c r="S243" s="1"/>
      <c r="T243" s="1"/>
      <c r="U243" s="7"/>
      <c r="V243" s="10"/>
      <c r="W243" s="32"/>
      <c r="X243" s="1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32"/>
      <c r="N244" s="26"/>
      <c r="O244" s="1"/>
      <c r="P244" s="1"/>
      <c r="Q244" s="1"/>
      <c r="R244" s="1"/>
      <c r="S244" s="1"/>
      <c r="T244" s="1"/>
      <c r="U244" s="7"/>
      <c r="V244" s="10"/>
      <c r="W244" s="32"/>
      <c r="X244" s="1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32"/>
      <c r="N245" s="26"/>
      <c r="O245" s="1"/>
      <c r="P245" s="1"/>
      <c r="Q245" s="1"/>
      <c r="R245" s="1"/>
      <c r="S245" s="1"/>
      <c r="T245" s="1"/>
      <c r="U245" s="7"/>
      <c r="V245" s="10"/>
      <c r="W245" s="32"/>
      <c r="X245" s="1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32"/>
      <c r="N246" s="26"/>
      <c r="O246" s="1"/>
      <c r="P246" s="1"/>
      <c r="Q246" s="1"/>
      <c r="R246" s="1"/>
      <c r="S246" s="1"/>
      <c r="T246" s="1"/>
      <c r="U246" s="7"/>
      <c r="V246" s="10"/>
      <c r="W246" s="32"/>
      <c r="X246" s="1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32"/>
      <c r="N247" s="26"/>
      <c r="O247" s="1"/>
      <c r="P247" s="1"/>
      <c r="Q247" s="1"/>
      <c r="R247" s="1"/>
      <c r="S247" s="1"/>
      <c r="T247" s="1"/>
      <c r="U247" s="7"/>
      <c r="V247" s="10"/>
      <c r="W247" s="32"/>
      <c r="X247" s="1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32"/>
      <c r="N248" s="26"/>
      <c r="O248" s="1"/>
      <c r="P248" s="1"/>
      <c r="Q248" s="1"/>
      <c r="R248" s="1"/>
      <c r="S248" s="1"/>
      <c r="T248" s="1"/>
      <c r="U248" s="7"/>
      <c r="V248" s="10"/>
      <c r="W248" s="32"/>
      <c r="X248" s="1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32"/>
      <c r="N249" s="26"/>
      <c r="O249" s="1"/>
      <c r="P249" s="1"/>
      <c r="Q249" s="1"/>
      <c r="R249" s="1"/>
      <c r="S249" s="1"/>
      <c r="T249" s="1"/>
      <c r="U249" s="7"/>
      <c r="V249" s="10"/>
      <c r="W249" s="32"/>
      <c r="X249" s="1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32"/>
      <c r="N250" s="26"/>
      <c r="O250" s="1"/>
      <c r="P250" s="1"/>
      <c r="Q250" s="1"/>
      <c r="R250" s="1"/>
      <c r="S250" s="1"/>
      <c r="T250" s="1"/>
      <c r="U250" s="7"/>
      <c r="V250" s="10"/>
      <c r="W250" s="32"/>
      <c r="X250" s="1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32"/>
      <c r="N251" s="26"/>
      <c r="O251" s="1"/>
      <c r="P251" s="1"/>
      <c r="Q251" s="1"/>
      <c r="R251" s="1"/>
      <c r="S251" s="1"/>
      <c r="T251" s="1"/>
      <c r="U251" s="7"/>
      <c r="V251" s="10"/>
      <c r="W251" s="32"/>
      <c r="X251" s="1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32"/>
      <c r="N252" s="26"/>
      <c r="O252" s="1"/>
      <c r="P252" s="1"/>
      <c r="Q252" s="1"/>
      <c r="R252" s="1"/>
      <c r="S252" s="1"/>
      <c r="T252" s="1"/>
      <c r="U252" s="7"/>
      <c r="V252" s="10"/>
      <c r="W252" s="32"/>
      <c r="X252" s="1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32"/>
      <c r="N253" s="26"/>
      <c r="O253" s="1"/>
      <c r="P253" s="1"/>
      <c r="Q253" s="1"/>
      <c r="R253" s="1"/>
      <c r="S253" s="1"/>
      <c r="T253" s="1"/>
      <c r="U253" s="7"/>
      <c r="V253" s="10"/>
      <c r="W253" s="32"/>
      <c r="X253" s="1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32"/>
      <c r="N254" s="26"/>
      <c r="O254" s="1"/>
      <c r="P254" s="1"/>
      <c r="Q254" s="1"/>
      <c r="R254" s="1"/>
      <c r="S254" s="1"/>
      <c r="T254" s="1"/>
      <c r="U254" s="7"/>
      <c r="V254" s="10"/>
      <c r="W254" s="32"/>
      <c r="X254" s="1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32"/>
      <c r="N255" s="26"/>
      <c r="O255" s="1"/>
      <c r="P255" s="1"/>
      <c r="Q255" s="1"/>
      <c r="R255" s="1"/>
      <c r="S255" s="1"/>
      <c r="T255" s="1"/>
      <c r="U255" s="7"/>
      <c r="V255" s="10"/>
      <c r="W255" s="32"/>
      <c r="X255" s="1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32"/>
      <c r="N256" s="26"/>
      <c r="O256" s="1"/>
      <c r="P256" s="1"/>
      <c r="Q256" s="1"/>
      <c r="R256" s="1"/>
      <c r="S256" s="1"/>
      <c r="T256" s="1"/>
      <c r="U256" s="7"/>
      <c r="V256" s="10"/>
      <c r="W256" s="32"/>
      <c r="X256" s="1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32"/>
      <c r="N257" s="26"/>
      <c r="O257" s="1"/>
      <c r="P257" s="1"/>
      <c r="Q257" s="1"/>
      <c r="R257" s="1"/>
      <c r="S257" s="1"/>
      <c r="T257" s="1"/>
      <c r="U257" s="7"/>
      <c r="V257" s="10"/>
      <c r="W257" s="32"/>
      <c r="X257" s="1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32"/>
      <c r="N258" s="26"/>
      <c r="O258" s="1"/>
      <c r="P258" s="1"/>
      <c r="Q258" s="1"/>
      <c r="R258" s="1"/>
      <c r="S258" s="1"/>
      <c r="T258" s="1"/>
      <c r="U258" s="7"/>
      <c r="V258" s="10"/>
      <c r="W258" s="32"/>
      <c r="X258" s="1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32"/>
      <c r="N259" s="26"/>
      <c r="O259" s="1"/>
      <c r="P259" s="1"/>
      <c r="Q259" s="1"/>
      <c r="R259" s="1"/>
      <c r="S259" s="1"/>
      <c r="T259" s="1"/>
      <c r="U259" s="7"/>
      <c r="V259" s="10"/>
      <c r="W259" s="32"/>
      <c r="X259" s="1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32"/>
      <c r="N260" s="26"/>
      <c r="O260" s="1"/>
      <c r="P260" s="1"/>
      <c r="Q260" s="1"/>
      <c r="R260" s="1"/>
      <c r="S260" s="1"/>
      <c r="T260" s="1"/>
      <c r="U260" s="7"/>
      <c r="V260" s="10"/>
      <c r="W260" s="32"/>
      <c r="X260" s="1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32"/>
      <c r="N261" s="26"/>
      <c r="O261" s="1"/>
      <c r="P261" s="1"/>
      <c r="Q261" s="1"/>
      <c r="R261" s="1"/>
      <c r="S261" s="1"/>
      <c r="T261" s="1"/>
      <c r="U261" s="7"/>
      <c r="V261" s="10"/>
      <c r="W261" s="32"/>
      <c r="X261" s="1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32"/>
      <c r="N262" s="26"/>
      <c r="O262" s="1"/>
      <c r="P262" s="1"/>
      <c r="Q262" s="1"/>
      <c r="R262" s="1"/>
      <c r="S262" s="1"/>
      <c r="T262" s="1"/>
      <c r="U262" s="7"/>
      <c r="V262" s="10"/>
      <c r="W262" s="32"/>
      <c r="X262" s="1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32"/>
      <c r="N263" s="26"/>
      <c r="O263" s="1"/>
      <c r="P263" s="1"/>
      <c r="Q263" s="1"/>
      <c r="R263" s="1"/>
      <c r="S263" s="1"/>
      <c r="T263" s="1"/>
      <c r="U263" s="7"/>
      <c r="V263" s="10"/>
      <c r="W263" s="32"/>
      <c r="X263" s="1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32"/>
      <c r="N264" s="26"/>
      <c r="O264" s="1"/>
      <c r="P264" s="1"/>
      <c r="Q264" s="1"/>
      <c r="R264" s="1"/>
      <c r="S264" s="1"/>
      <c r="T264" s="1"/>
      <c r="U264" s="7"/>
      <c r="V264" s="10"/>
      <c r="W264" s="32"/>
      <c r="X264" s="1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32"/>
      <c r="N265" s="26"/>
      <c r="O265" s="1"/>
      <c r="P265" s="1"/>
      <c r="Q265" s="1"/>
      <c r="R265" s="1"/>
      <c r="S265" s="1"/>
      <c r="T265" s="1"/>
      <c r="U265" s="7"/>
      <c r="V265" s="10"/>
      <c r="W265" s="32"/>
      <c r="X265" s="1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32"/>
      <c r="N266" s="26"/>
      <c r="O266" s="1"/>
      <c r="P266" s="1"/>
      <c r="Q266" s="1"/>
      <c r="R266" s="1"/>
      <c r="S266" s="1"/>
      <c r="T266" s="1"/>
      <c r="U266" s="7"/>
      <c r="V266" s="10"/>
      <c r="W266" s="32"/>
      <c r="X266" s="1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32"/>
      <c r="N267" s="26"/>
      <c r="O267" s="1"/>
      <c r="P267" s="1"/>
      <c r="Q267" s="1"/>
      <c r="R267" s="1"/>
      <c r="S267" s="1"/>
      <c r="T267" s="1"/>
      <c r="U267" s="7"/>
      <c r="V267" s="10"/>
      <c r="W267" s="32"/>
      <c r="X267" s="1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32"/>
      <c r="N268" s="26"/>
      <c r="O268" s="1"/>
      <c r="P268" s="1"/>
      <c r="Q268" s="1"/>
      <c r="R268" s="1"/>
      <c r="S268" s="1"/>
      <c r="T268" s="1"/>
      <c r="U268" s="7"/>
      <c r="V268" s="10"/>
      <c r="W268" s="32"/>
      <c r="X268" s="1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32"/>
      <c r="N269" s="26"/>
      <c r="O269" s="1"/>
      <c r="P269" s="1"/>
      <c r="Q269" s="1"/>
      <c r="R269" s="1"/>
      <c r="S269" s="1"/>
      <c r="T269" s="1"/>
      <c r="U269" s="7"/>
      <c r="V269" s="10"/>
      <c r="W269" s="32"/>
      <c r="X269" s="1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32"/>
      <c r="N270" s="26"/>
      <c r="O270" s="1"/>
      <c r="P270" s="1"/>
      <c r="Q270" s="1"/>
      <c r="R270" s="1"/>
      <c r="S270" s="1"/>
      <c r="T270" s="1"/>
      <c r="U270" s="7"/>
      <c r="V270" s="10"/>
      <c r="W270" s="32"/>
      <c r="X270" s="1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32"/>
      <c r="N271" s="26"/>
      <c r="O271" s="1"/>
      <c r="P271" s="1"/>
      <c r="Q271" s="1"/>
      <c r="R271" s="1"/>
      <c r="S271" s="1"/>
      <c r="T271" s="1"/>
      <c r="U271" s="7"/>
      <c r="V271" s="10"/>
      <c r="W271" s="32"/>
      <c r="X271" s="1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32"/>
      <c r="N272" s="26"/>
      <c r="O272" s="1"/>
      <c r="P272" s="1"/>
      <c r="Q272" s="1"/>
      <c r="R272" s="1"/>
      <c r="S272" s="1"/>
      <c r="T272" s="1"/>
      <c r="U272" s="7"/>
      <c r="V272" s="10"/>
      <c r="W272" s="32"/>
      <c r="X272" s="1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32"/>
      <c r="N273" s="26"/>
      <c r="O273" s="1"/>
      <c r="P273" s="1"/>
      <c r="Q273" s="1"/>
      <c r="R273" s="1"/>
      <c r="S273" s="1"/>
      <c r="T273" s="1"/>
      <c r="U273" s="7"/>
      <c r="V273" s="10"/>
      <c r="W273" s="32"/>
      <c r="X273" s="1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32"/>
      <c r="N274" s="26"/>
      <c r="O274" s="1"/>
      <c r="P274" s="1"/>
      <c r="Q274" s="1"/>
      <c r="R274" s="1"/>
      <c r="S274" s="1"/>
      <c r="T274" s="1"/>
      <c r="U274" s="7"/>
      <c r="V274" s="10"/>
      <c r="W274" s="32"/>
      <c r="X274" s="1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32"/>
      <c r="N275" s="26"/>
      <c r="O275" s="1"/>
      <c r="P275" s="1"/>
      <c r="Q275" s="1"/>
      <c r="R275" s="1"/>
      <c r="S275" s="1"/>
      <c r="T275" s="1"/>
      <c r="U275" s="7"/>
      <c r="V275" s="10"/>
      <c r="W275" s="32"/>
      <c r="X275" s="1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32"/>
      <c r="N276" s="26"/>
      <c r="O276" s="1"/>
      <c r="P276" s="1"/>
      <c r="Q276" s="1"/>
      <c r="R276" s="1"/>
      <c r="S276" s="1"/>
      <c r="T276" s="1"/>
      <c r="U276" s="7"/>
      <c r="V276" s="10"/>
      <c r="W276" s="32"/>
      <c r="X276" s="1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32"/>
      <c r="N277" s="26"/>
      <c r="O277" s="1"/>
      <c r="P277" s="1"/>
      <c r="Q277" s="1"/>
      <c r="R277" s="1"/>
      <c r="S277" s="1"/>
      <c r="T277" s="1"/>
      <c r="U277" s="7"/>
      <c r="V277" s="10"/>
      <c r="W277" s="32"/>
      <c r="X277" s="1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32"/>
      <c r="N278" s="26"/>
      <c r="O278" s="1"/>
      <c r="P278" s="1"/>
      <c r="Q278" s="1"/>
      <c r="R278" s="1"/>
      <c r="S278" s="1"/>
      <c r="T278" s="1"/>
      <c r="U278" s="7"/>
      <c r="V278" s="10"/>
      <c r="W278" s="32"/>
      <c r="X278" s="1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32"/>
      <c r="N279" s="26"/>
      <c r="O279" s="1"/>
      <c r="P279" s="1"/>
      <c r="Q279" s="1"/>
      <c r="R279" s="1"/>
      <c r="S279" s="1"/>
      <c r="T279" s="1"/>
      <c r="U279" s="7"/>
      <c r="V279" s="10"/>
      <c r="W279" s="32"/>
      <c r="X279" s="1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32"/>
      <c r="N280" s="26"/>
      <c r="O280" s="1"/>
      <c r="P280" s="1"/>
      <c r="Q280" s="1"/>
      <c r="R280" s="1"/>
      <c r="S280" s="1"/>
      <c r="T280" s="1"/>
      <c r="U280" s="7"/>
      <c r="V280" s="10"/>
      <c r="W280" s="32"/>
      <c r="X280" s="1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32"/>
      <c r="N281" s="26"/>
      <c r="O281" s="1"/>
      <c r="P281" s="1"/>
      <c r="Q281" s="1"/>
      <c r="R281" s="1"/>
      <c r="S281" s="1"/>
      <c r="T281" s="1"/>
      <c r="U281" s="7"/>
      <c r="V281" s="10"/>
      <c r="W281" s="32"/>
      <c r="X281" s="1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32"/>
      <c r="N282" s="26"/>
      <c r="O282" s="1"/>
      <c r="P282" s="1"/>
      <c r="Q282" s="1"/>
      <c r="R282" s="1"/>
      <c r="S282" s="1"/>
      <c r="T282" s="1"/>
      <c r="U282" s="7"/>
      <c r="V282" s="10"/>
      <c r="W282" s="32"/>
      <c r="X282" s="1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32"/>
      <c r="N283" s="26"/>
      <c r="O283" s="1"/>
      <c r="P283" s="1"/>
      <c r="Q283" s="1"/>
      <c r="R283" s="1"/>
      <c r="S283" s="1"/>
      <c r="T283" s="1"/>
      <c r="U283" s="7"/>
      <c r="V283" s="10"/>
      <c r="W283" s="32"/>
      <c r="X283" s="1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32"/>
      <c r="N284" s="26"/>
      <c r="O284" s="1"/>
      <c r="P284" s="1"/>
      <c r="Q284" s="1"/>
      <c r="R284" s="1"/>
      <c r="S284" s="1"/>
      <c r="T284" s="1"/>
      <c r="U284" s="7"/>
      <c r="V284" s="10"/>
      <c r="W284" s="32"/>
      <c r="X284" s="1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32"/>
      <c r="N285" s="26"/>
      <c r="O285" s="1"/>
      <c r="P285" s="1"/>
      <c r="Q285" s="1"/>
      <c r="R285" s="1"/>
      <c r="S285" s="1"/>
      <c r="T285" s="1"/>
      <c r="U285" s="7"/>
      <c r="V285" s="10"/>
      <c r="W285" s="32"/>
      <c r="X285" s="1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32"/>
      <c r="N286" s="26"/>
      <c r="O286" s="1"/>
      <c r="P286" s="1"/>
      <c r="Q286" s="1"/>
      <c r="R286" s="1"/>
      <c r="S286" s="1"/>
      <c r="T286" s="1"/>
      <c r="U286" s="7"/>
      <c r="V286" s="10"/>
      <c r="W286" s="32"/>
      <c r="X286" s="1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32"/>
      <c r="N287" s="26"/>
      <c r="O287" s="1"/>
      <c r="P287" s="1"/>
      <c r="Q287" s="1"/>
      <c r="R287" s="1"/>
      <c r="S287" s="1"/>
      <c r="T287" s="1"/>
      <c r="U287" s="7"/>
      <c r="V287" s="10"/>
      <c r="W287" s="32"/>
      <c r="X287" s="1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32"/>
      <c r="N288" s="26"/>
      <c r="O288" s="1"/>
      <c r="P288" s="1"/>
      <c r="Q288" s="1"/>
      <c r="R288" s="1"/>
      <c r="S288" s="1"/>
      <c r="T288" s="1"/>
      <c r="U288" s="7"/>
      <c r="V288" s="10"/>
      <c r="W288" s="32"/>
      <c r="X288" s="1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32"/>
      <c r="N289" s="26"/>
      <c r="O289" s="1"/>
      <c r="P289" s="1"/>
      <c r="Q289" s="1"/>
      <c r="R289" s="1"/>
      <c r="S289" s="1"/>
      <c r="T289" s="1"/>
      <c r="U289" s="7"/>
      <c r="V289" s="10"/>
      <c r="W289" s="32"/>
      <c r="X289" s="1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32"/>
      <c r="N290" s="26"/>
      <c r="O290" s="1"/>
      <c r="P290" s="1"/>
      <c r="Q290" s="1"/>
      <c r="R290" s="1"/>
      <c r="S290" s="1"/>
      <c r="T290" s="1"/>
      <c r="U290" s="7"/>
      <c r="V290" s="10"/>
      <c r="W290" s="32"/>
      <c r="X290" s="1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32"/>
      <c r="N291" s="26"/>
      <c r="O291" s="1"/>
      <c r="P291" s="1"/>
      <c r="Q291" s="1"/>
      <c r="R291" s="1"/>
      <c r="S291" s="1"/>
      <c r="T291" s="1"/>
      <c r="U291" s="7"/>
      <c r="V291" s="10"/>
      <c r="W291" s="32"/>
      <c r="X291" s="1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32"/>
      <c r="N292" s="26"/>
      <c r="O292" s="1"/>
      <c r="P292" s="1"/>
      <c r="Q292" s="1"/>
      <c r="R292" s="1"/>
      <c r="S292" s="1"/>
      <c r="T292" s="1"/>
      <c r="U292" s="7"/>
      <c r="V292" s="10"/>
      <c r="W292" s="32"/>
      <c r="X292" s="1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32"/>
      <c r="N293" s="26"/>
      <c r="O293" s="1"/>
      <c r="P293" s="1"/>
      <c r="Q293" s="1"/>
      <c r="R293" s="1"/>
      <c r="S293" s="1"/>
      <c r="T293" s="1"/>
      <c r="U293" s="7"/>
      <c r="V293" s="10"/>
      <c r="W293" s="32"/>
      <c r="X293" s="1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32"/>
      <c r="N294" s="26"/>
      <c r="O294" s="1"/>
      <c r="P294" s="1"/>
      <c r="Q294" s="1"/>
      <c r="R294" s="1"/>
      <c r="S294" s="1"/>
      <c r="T294" s="1"/>
      <c r="U294" s="7"/>
      <c r="V294" s="10"/>
      <c r="W294" s="32"/>
      <c r="X294" s="1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32"/>
      <c r="N295" s="26"/>
      <c r="O295" s="1"/>
      <c r="P295" s="1"/>
      <c r="Q295" s="1"/>
      <c r="R295" s="1"/>
      <c r="S295" s="1"/>
      <c r="T295" s="1"/>
      <c r="U295" s="7"/>
      <c r="V295" s="10"/>
      <c r="W295" s="32"/>
      <c r="X295" s="1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32"/>
      <c r="N296" s="26"/>
      <c r="O296" s="1"/>
      <c r="P296" s="1"/>
      <c r="Q296" s="1"/>
      <c r="R296" s="1"/>
      <c r="S296" s="1"/>
      <c r="T296" s="1"/>
      <c r="U296" s="7"/>
      <c r="V296" s="10"/>
      <c r="W296" s="32"/>
      <c r="X296" s="1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32"/>
      <c r="N297" s="26"/>
      <c r="O297" s="1"/>
      <c r="P297" s="1"/>
      <c r="Q297" s="1"/>
      <c r="R297" s="1"/>
      <c r="S297" s="1"/>
      <c r="T297" s="1"/>
      <c r="U297" s="7"/>
      <c r="V297" s="10"/>
      <c r="W297" s="32"/>
      <c r="X297" s="1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32"/>
      <c r="N298" s="26"/>
      <c r="O298" s="1"/>
      <c r="P298" s="1"/>
      <c r="Q298" s="1"/>
      <c r="R298" s="1"/>
      <c r="S298" s="1"/>
      <c r="T298" s="1"/>
      <c r="U298" s="7"/>
      <c r="V298" s="10"/>
      <c r="W298" s="32"/>
      <c r="X298" s="1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32"/>
      <c r="N299" s="26"/>
      <c r="O299" s="1"/>
      <c r="P299" s="1"/>
      <c r="Q299" s="1"/>
      <c r="R299" s="1"/>
      <c r="S299" s="1"/>
      <c r="T299" s="1"/>
      <c r="U299" s="7"/>
      <c r="V299" s="10"/>
      <c r="W299" s="32"/>
      <c r="X299" s="1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32"/>
      <c r="N300" s="26"/>
      <c r="O300" s="1"/>
      <c r="P300" s="1"/>
      <c r="Q300" s="1"/>
      <c r="R300" s="1"/>
      <c r="S300" s="1"/>
      <c r="T300" s="1"/>
      <c r="U300" s="7"/>
      <c r="V300" s="10"/>
      <c r="W300" s="32"/>
      <c r="X300" s="1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32"/>
      <c r="N301" s="26"/>
      <c r="O301" s="1"/>
      <c r="P301" s="1"/>
      <c r="Q301" s="1"/>
      <c r="R301" s="1"/>
      <c r="S301" s="1"/>
      <c r="T301" s="1"/>
      <c r="U301" s="7"/>
      <c r="V301" s="10"/>
      <c r="W301" s="32"/>
      <c r="X301" s="1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32"/>
      <c r="N302" s="26"/>
      <c r="O302" s="1"/>
      <c r="P302" s="1"/>
      <c r="Q302" s="1"/>
      <c r="R302" s="1"/>
      <c r="S302" s="1"/>
      <c r="T302" s="1"/>
      <c r="U302" s="7"/>
      <c r="V302" s="10"/>
      <c r="W302" s="32"/>
      <c r="X302" s="1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32"/>
      <c r="N303" s="26"/>
      <c r="O303" s="1"/>
      <c r="P303" s="1"/>
      <c r="Q303" s="1"/>
      <c r="R303" s="1"/>
      <c r="S303" s="1"/>
      <c r="T303" s="1"/>
      <c r="U303" s="7"/>
      <c r="V303" s="10"/>
      <c r="W303" s="32"/>
      <c r="X303" s="1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32"/>
      <c r="N304" s="26"/>
      <c r="O304" s="1"/>
      <c r="P304" s="1"/>
      <c r="Q304" s="1"/>
      <c r="R304" s="1"/>
      <c r="S304" s="1"/>
      <c r="T304" s="1"/>
      <c r="U304" s="7"/>
      <c r="V304" s="10"/>
      <c r="W304" s="32"/>
      <c r="X304" s="1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32"/>
      <c r="N305" s="26"/>
      <c r="O305" s="1"/>
      <c r="P305" s="1"/>
      <c r="Q305" s="1"/>
      <c r="R305" s="1"/>
      <c r="S305" s="1"/>
      <c r="T305" s="1"/>
      <c r="U305" s="7"/>
      <c r="V305" s="10"/>
      <c r="W305" s="32"/>
      <c r="X305" s="1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32"/>
      <c r="N306" s="26"/>
      <c r="O306" s="1"/>
      <c r="P306" s="1"/>
      <c r="Q306" s="1"/>
      <c r="R306" s="1"/>
      <c r="S306" s="1"/>
      <c r="T306" s="1"/>
      <c r="U306" s="7"/>
      <c r="V306" s="10"/>
      <c r="W306" s="32"/>
      <c r="X306" s="1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32"/>
      <c r="N307" s="26"/>
      <c r="O307" s="1"/>
      <c r="P307" s="1"/>
      <c r="Q307" s="1"/>
      <c r="R307" s="1"/>
      <c r="S307" s="1"/>
      <c r="T307" s="1"/>
      <c r="U307" s="7"/>
      <c r="V307" s="10"/>
      <c r="W307" s="32"/>
      <c r="X307" s="1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32"/>
      <c r="N308" s="26"/>
      <c r="O308" s="1"/>
      <c r="P308" s="1"/>
      <c r="Q308" s="1"/>
      <c r="R308" s="1"/>
      <c r="S308" s="1"/>
      <c r="T308" s="1"/>
      <c r="U308" s="7"/>
      <c r="V308" s="10"/>
      <c r="W308" s="32"/>
      <c r="X308" s="1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32"/>
      <c r="N309" s="26"/>
      <c r="O309" s="1"/>
      <c r="P309" s="1"/>
      <c r="Q309" s="1"/>
      <c r="R309" s="1"/>
      <c r="S309" s="1"/>
      <c r="T309" s="1"/>
      <c r="U309" s="7"/>
      <c r="V309" s="10"/>
      <c r="W309" s="32"/>
      <c r="X309" s="1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32"/>
      <c r="N310" s="26"/>
      <c r="O310" s="1"/>
      <c r="P310" s="1"/>
      <c r="Q310" s="1"/>
      <c r="R310" s="1"/>
      <c r="S310" s="1"/>
      <c r="T310" s="1"/>
      <c r="U310" s="7"/>
      <c r="V310" s="10"/>
      <c r="W310" s="32"/>
      <c r="X310" s="1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32"/>
      <c r="N311" s="26"/>
      <c r="O311" s="1"/>
      <c r="P311" s="1"/>
      <c r="Q311" s="1"/>
      <c r="R311" s="1"/>
      <c r="S311" s="1"/>
      <c r="T311" s="1"/>
      <c r="U311" s="7"/>
      <c r="V311" s="10"/>
      <c r="W311" s="32"/>
      <c r="X311" s="1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32"/>
      <c r="N312" s="26"/>
      <c r="O312" s="1"/>
      <c r="P312" s="1"/>
      <c r="Q312" s="1"/>
      <c r="R312" s="1"/>
      <c r="S312" s="1"/>
      <c r="T312" s="1"/>
      <c r="U312" s="7"/>
      <c r="V312" s="10"/>
      <c r="W312" s="32"/>
      <c r="X312" s="1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32"/>
      <c r="N313" s="26"/>
      <c r="O313" s="1"/>
      <c r="P313" s="1"/>
      <c r="Q313" s="1"/>
      <c r="R313" s="1"/>
      <c r="S313" s="1"/>
      <c r="T313" s="1"/>
      <c r="U313" s="7"/>
      <c r="V313" s="10"/>
      <c r="W313" s="32"/>
      <c r="X313" s="1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32"/>
      <c r="N314" s="26"/>
      <c r="O314" s="1"/>
      <c r="P314" s="1"/>
      <c r="Q314" s="1"/>
      <c r="R314" s="1"/>
      <c r="S314" s="1"/>
      <c r="T314" s="1"/>
      <c r="U314" s="7"/>
      <c r="V314" s="10"/>
      <c r="W314" s="32"/>
      <c r="X314" s="1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32"/>
      <c r="N315" s="26"/>
      <c r="O315" s="1"/>
      <c r="P315" s="1"/>
      <c r="Q315" s="1"/>
      <c r="R315" s="1"/>
      <c r="S315" s="1"/>
      <c r="T315" s="1"/>
      <c r="U315" s="7"/>
      <c r="V315" s="10"/>
      <c r="W315" s="32"/>
      <c r="X315" s="1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32"/>
      <c r="N316" s="26"/>
      <c r="O316" s="1"/>
      <c r="P316" s="1"/>
      <c r="Q316" s="1"/>
      <c r="R316" s="1"/>
      <c r="S316" s="1"/>
      <c r="T316" s="1"/>
      <c r="U316" s="7"/>
      <c r="V316" s="10"/>
      <c r="W316" s="32"/>
      <c r="X316" s="1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32"/>
      <c r="N317" s="26"/>
      <c r="O317" s="1"/>
      <c r="P317" s="1"/>
      <c r="Q317" s="1"/>
      <c r="R317" s="1"/>
      <c r="S317" s="1"/>
      <c r="T317" s="1"/>
      <c r="U317" s="7"/>
      <c r="V317" s="10"/>
      <c r="W317" s="32"/>
      <c r="X317" s="1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32"/>
      <c r="N318" s="26"/>
      <c r="O318" s="1"/>
      <c r="P318" s="1"/>
      <c r="Q318" s="1"/>
      <c r="R318" s="1"/>
      <c r="S318" s="1"/>
      <c r="T318" s="1"/>
      <c r="U318" s="7"/>
      <c r="V318" s="10"/>
      <c r="W318" s="32"/>
      <c r="X318" s="1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32"/>
      <c r="N319" s="26"/>
      <c r="O319" s="1"/>
      <c r="P319" s="1"/>
      <c r="Q319" s="1"/>
      <c r="R319" s="1"/>
      <c r="S319" s="1"/>
      <c r="T319" s="1"/>
      <c r="U319" s="7"/>
      <c r="V319" s="10"/>
      <c r="W319" s="32"/>
      <c r="X319" s="1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32"/>
      <c r="N320" s="26"/>
      <c r="O320" s="1"/>
      <c r="P320" s="1"/>
      <c r="Q320" s="1"/>
      <c r="R320" s="1"/>
      <c r="S320" s="1"/>
      <c r="T320" s="1"/>
      <c r="U320" s="7"/>
      <c r="V320" s="10"/>
      <c r="W320" s="32"/>
      <c r="X320" s="1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32"/>
      <c r="N321" s="26"/>
      <c r="O321" s="1"/>
      <c r="P321" s="1"/>
      <c r="Q321" s="1"/>
      <c r="R321" s="1"/>
      <c r="S321" s="1"/>
      <c r="T321" s="1"/>
      <c r="U321" s="7"/>
      <c r="V321" s="10"/>
      <c r="W321" s="32"/>
      <c r="X321" s="1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32"/>
      <c r="N322" s="26"/>
      <c r="O322" s="1"/>
      <c r="P322" s="1"/>
      <c r="Q322" s="1"/>
      <c r="R322" s="1"/>
      <c r="S322" s="1"/>
      <c r="T322" s="1"/>
      <c r="U322" s="7"/>
      <c r="V322" s="10"/>
      <c r="W322" s="32"/>
      <c r="X322" s="1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32"/>
      <c r="N323" s="26"/>
      <c r="O323" s="1"/>
      <c r="P323" s="1"/>
      <c r="Q323" s="1"/>
      <c r="R323" s="1"/>
      <c r="S323" s="1"/>
      <c r="T323" s="1"/>
      <c r="U323" s="7"/>
      <c r="V323" s="10"/>
      <c r="W323" s="32"/>
      <c r="X323" s="1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32"/>
      <c r="N324" s="26"/>
      <c r="O324" s="1"/>
      <c r="P324" s="1"/>
      <c r="Q324" s="1"/>
      <c r="R324" s="1"/>
      <c r="S324" s="1"/>
      <c r="T324" s="1"/>
      <c r="U324" s="7"/>
      <c r="V324" s="10"/>
      <c r="W324" s="32"/>
      <c r="X324" s="1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32"/>
      <c r="N325" s="26"/>
      <c r="O325" s="1"/>
      <c r="P325" s="1"/>
      <c r="Q325" s="1"/>
      <c r="R325" s="1"/>
      <c r="S325" s="1"/>
      <c r="T325" s="1"/>
      <c r="U325" s="7"/>
      <c r="V325" s="10"/>
      <c r="W325" s="32"/>
      <c r="X325" s="1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32"/>
      <c r="N326" s="26"/>
      <c r="O326" s="1"/>
      <c r="P326" s="1"/>
      <c r="Q326" s="1"/>
      <c r="R326" s="1"/>
      <c r="S326" s="1"/>
      <c r="T326" s="1"/>
      <c r="U326" s="7"/>
      <c r="V326" s="10"/>
      <c r="W326" s="32"/>
      <c r="X326" s="1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32"/>
      <c r="N327" s="26"/>
      <c r="O327" s="1"/>
      <c r="P327" s="1"/>
      <c r="Q327" s="1"/>
      <c r="R327" s="1"/>
      <c r="S327" s="1"/>
      <c r="T327" s="1"/>
      <c r="U327" s="7"/>
      <c r="V327" s="10"/>
      <c r="W327" s="32"/>
      <c r="X327" s="1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32"/>
      <c r="N328" s="26"/>
      <c r="O328" s="1"/>
      <c r="P328" s="1"/>
      <c r="Q328" s="1"/>
      <c r="R328" s="1"/>
      <c r="S328" s="1"/>
      <c r="T328" s="1"/>
      <c r="U328" s="7"/>
      <c r="V328" s="10"/>
      <c r="W328" s="32"/>
      <c r="X328" s="1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32"/>
      <c r="N329" s="26"/>
      <c r="O329" s="1"/>
      <c r="P329" s="1"/>
      <c r="Q329" s="1"/>
      <c r="R329" s="1"/>
      <c r="S329" s="1"/>
      <c r="T329" s="1"/>
      <c r="U329" s="7"/>
      <c r="V329" s="10"/>
      <c r="W329" s="32"/>
      <c r="X329" s="1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32"/>
      <c r="N330" s="26"/>
      <c r="O330" s="1"/>
      <c r="P330" s="1"/>
      <c r="Q330" s="1"/>
      <c r="R330" s="1"/>
      <c r="S330" s="1"/>
      <c r="T330" s="1"/>
      <c r="U330" s="7"/>
      <c r="V330" s="10"/>
      <c r="W330" s="32"/>
      <c r="X330" s="1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32"/>
      <c r="N331" s="26"/>
      <c r="O331" s="1"/>
      <c r="P331" s="1"/>
      <c r="Q331" s="1"/>
      <c r="R331" s="1"/>
      <c r="S331" s="1"/>
      <c r="T331" s="1"/>
      <c r="U331" s="7"/>
      <c r="V331" s="10"/>
      <c r="W331" s="32"/>
      <c r="X331" s="1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32"/>
      <c r="N332" s="26"/>
      <c r="O332" s="1"/>
      <c r="P332" s="1"/>
      <c r="Q332" s="1"/>
      <c r="R332" s="1"/>
      <c r="S332" s="1"/>
      <c r="T332" s="1"/>
      <c r="U332" s="7"/>
      <c r="V332" s="10"/>
      <c r="W332" s="32"/>
      <c r="X332" s="1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32"/>
      <c r="N333" s="26"/>
      <c r="O333" s="1"/>
      <c r="P333" s="1"/>
      <c r="Q333" s="1"/>
      <c r="R333" s="1"/>
      <c r="S333" s="1"/>
      <c r="T333" s="1"/>
      <c r="U333" s="7"/>
      <c r="V333" s="10"/>
      <c r="W333" s="32"/>
      <c r="X333" s="1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32"/>
      <c r="N334" s="26"/>
      <c r="O334" s="1"/>
      <c r="P334" s="1"/>
      <c r="Q334" s="1"/>
      <c r="R334" s="1"/>
      <c r="S334" s="1"/>
      <c r="T334" s="1"/>
      <c r="U334" s="7"/>
      <c r="V334" s="10"/>
      <c r="W334" s="32"/>
      <c r="X334" s="1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32"/>
      <c r="N335" s="26"/>
      <c r="O335" s="1"/>
      <c r="P335" s="1"/>
      <c r="Q335" s="1"/>
      <c r="R335" s="1"/>
      <c r="S335" s="1"/>
      <c r="T335" s="1"/>
      <c r="U335" s="7"/>
      <c r="V335" s="10"/>
      <c r="W335" s="32"/>
      <c r="X335" s="1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32"/>
      <c r="N336" s="26"/>
      <c r="O336" s="1"/>
      <c r="P336" s="1"/>
      <c r="Q336" s="1"/>
      <c r="R336" s="1"/>
      <c r="S336" s="1"/>
      <c r="T336" s="1"/>
      <c r="U336" s="7"/>
      <c r="V336" s="10"/>
      <c r="W336" s="32"/>
      <c r="X336" s="1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32"/>
      <c r="N337" s="26"/>
      <c r="O337" s="1"/>
      <c r="P337" s="1"/>
      <c r="Q337" s="1"/>
      <c r="R337" s="1"/>
      <c r="S337" s="1"/>
      <c r="T337" s="1"/>
      <c r="U337" s="7"/>
      <c r="V337" s="10"/>
      <c r="W337" s="32"/>
      <c r="X337" s="1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32"/>
      <c r="N338" s="26"/>
      <c r="O338" s="1"/>
      <c r="P338" s="1"/>
      <c r="Q338" s="1"/>
      <c r="R338" s="1"/>
      <c r="S338" s="1"/>
      <c r="T338" s="1"/>
      <c r="U338" s="7"/>
      <c r="V338" s="10"/>
      <c r="W338" s="32"/>
      <c r="X338" s="1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32"/>
      <c r="N339" s="26"/>
      <c r="O339" s="1"/>
      <c r="P339" s="1"/>
      <c r="Q339" s="1"/>
      <c r="R339" s="1"/>
      <c r="S339" s="1"/>
      <c r="T339" s="1"/>
      <c r="U339" s="7"/>
      <c r="V339" s="10"/>
      <c r="W339" s="32"/>
      <c r="X339" s="1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32"/>
      <c r="N340" s="26"/>
      <c r="O340" s="1"/>
      <c r="P340" s="1"/>
      <c r="Q340" s="1"/>
      <c r="R340" s="1"/>
      <c r="S340" s="1"/>
      <c r="T340" s="1"/>
      <c r="U340" s="7"/>
      <c r="V340" s="10"/>
      <c r="W340" s="32"/>
      <c r="X340" s="1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32"/>
      <c r="N341" s="26"/>
      <c r="O341" s="1"/>
      <c r="P341" s="1"/>
      <c r="Q341" s="1"/>
      <c r="R341" s="1"/>
      <c r="S341" s="1"/>
      <c r="T341" s="1"/>
      <c r="U341" s="7"/>
      <c r="V341" s="10"/>
      <c r="W341" s="32"/>
      <c r="X341" s="1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32"/>
      <c r="N342" s="26"/>
      <c r="O342" s="1"/>
      <c r="P342" s="1"/>
      <c r="Q342" s="1"/>
      <c r="R342" s="1"/>
      <c r="S342" s="1"/>
      <c r="T342" s="1"/>
      <c r="U342" s="7"/>
      <c r="V342" s="10"/>
      <c r="W342" s="32"/>
      <c r="X342" s="1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32"/>
      <c r="N343" s="26"/>
      <c r="O343" s="1"/>
      <c r="P343" s="1"/>
      <c r="Q343" s="1"/>
      <c r="R343" s="1"/>
      <c r="S343" s="1"/>
      <c r="T343" s="1"/>
      <c r="U343" s="7"/>
      <c r="V343" s="10"/>
      <c r="W343" s="32"/>
      <c r="X343" s="1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32"/>
      <c r="N344" s="26"/>
      <c r="O344" s="1"/>
      <c r="P344" s="1"/>
      <c r="Q344" s="1"/>
      <c r="R344" s="1"/>
      <c r="S344" s="1"/>
      <c r="T344" s="1"/>
      <c r="U344" s="7"/>
      <c r="V344" s="10"/>
      <c r="W344" s="32"/>
      <c r="X344" s="1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32"/>
      <c r="N345" s="26"/>
      <c r="O345" s="1"/>
      <c r="P345" s="1"/>
      <c r="Q345" s="1"/>
      <c r="R345" s="1"/>
      <c r="S345" s="1"/>
      <c r="T345" s="1"/>
      <c r="U345" s="7"/>
      <c r="V345" s="10"/>
      <c r="W345" s="32"/>
      <c r="X345" s="1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32"/>
      <c r="N346" s="26"/>
      <c r="O346" s="1"/>
      <c r="P346" s="1"/>
      <c r="Q346" s="1"/>
      <c r="R346" s="1"/>
      <c r="S346" s="1"/>
      <c r="T346" s="1"/>
      <c r="U346" s="7"/>
      <c r="V346" s="10"/>
      <c r="W346" s="32"/>
      <c r="X346" s="1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32"/>
      <c r="N347" s="26"/>
      <c r="O347" s="1"/>
      <c r="P347" s="1"/>
      <c r="Q347" s="1"/>
      <c r="R347" s="1"/>
      <c r="S347" s="1"/>
      <c r="T347" s="1"/>
      <c r="U347" s="7"/>
      <c r="V347" s="10"/>
      <c r="W347" s="32"/>
      <c r="X347" s="1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32"/>
      <c r="N348" s="26"/>
      <c r="O348" s="1"/>
      <c r="P348" s="1"/>
      <c r="Q348" s="1"/>
      <c r="R348" s="1"/>
      <c r="S348" s="1"/>
      <c r="T348" s="1"/>
      <c r="U348" s="7"/>
      <c r="V348" s="10"/>
      <c r="W348" s="32"/>
      <c r="X348" s="1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32"/>
      <c r="N349" s="26"/>
      <c r="O349" s="1"/>
      <c r="P349" s="1"/>
      <c r="Q349" s="1"/>
      <c r="R349" s="1"/>
      <c r="S349" s="1"/>
      <c r="T349" s="1"/>
      <c r="U349" s="7"/>
      <c r="V349" s="10"/>
      <c r="W349" s="32"/>
      <c r="X349" s="1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32"/>
      <c r="N350" s="26"/>
      <c r="O350" s="1"/>
      <c r="P350" s="1"/>
      <c r="Q350" s="1"/>
      <c r="R350" s="1"/>
      <c r="S350" s="1"/>
      <c r="T350" s="1"/>
      <c r="U350" s="7"/>
      <c r="V350" s="10"/>
      <c r="W350" s="32"/>
      <c r="X350" s="1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32"/>
      <c r="N351" s="26"/>
      <c r="O351" s="1"/>
      <c r="P351" s="1"/>
      <c r="Q351" s="1"/>
      <c r="R351" s="1"/>
      <c r="S351" s="1"/>
      <c r="T351" s="1"/>
      <c r="U351" s="7"/>
      <c r="V351" s="10"/>
      <c r="W351" s="32"/>
      <c r="X351" s="1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32"/>
      <c r="N352" s="26"/>
      <c r="O352" s="1"/>
      <c r="P352" s="1"/>
      <c r="Q352" s="1"/>
      <c r="R352" s="1"/>
      <c r="S352" s="1"/>
      <c r="T352" s="1"/>
      <c r="U352" s="7"/>
      <c r="V352" s="10"/>
      <c r="W352" s="32"/>
      <c r="X352" s="1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32"/>
      <c r="N353" s="26"/>
      <c r="O353" s="1"/>
      <c r="P353" s="1"/>
      <c r="Q353" s="1"/>
      <c r="R353" s="1"/>
      <c r="S353" s="1"/>
      <c r="T353" s="1"/>
      <c r="U353" s="7"/>
      <c r="V353" s="10"/>
      <c r="W353" s="32"/>
      <c r="X353" s="1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32"/>
      <c r="N354" s="26"/>
      <c r="O354" s="1"/>
      <c r="P354" s="1"/>
      <c r="Q354" s="1"/>
      <c r="R354" s="1"/>
      <c r="S354" s="1"/>
      <c r="T354" s="1"/>
      <c r="U354" s="7"/>
      <c r="V354" s="10"/>
      <c r="W354" s="32"/>
      <c r="X354" s="1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32"/>
      <c r="N355" s="26"/>
      <c r="O355" s="1"/>
      <c r="P355" s="1"/>
      <c r="Q355" s="1"/>
      <c r="R355" s="1"/>
      <c r="S355" s="1"/>
      <c r="T355" s="1"/>
      <c r="U355" s="7"/>
      <c r="V355" s="10"/>
      <c r="W355" s="32"/>
      <c r="X355" s="1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32"/>
      <c r="N356" s="26"/>
      <c r="O356" s="1"/>
      <c r="P356" s="1"/>
      <c r="Q356" s="1"/>
      <c r="R356" s="1"/>
      <c r="S356" s="1"/>
      <c r="T356" s="1"/>
      <c r="U356" s="7"/>
      <c r="V356" s="10"/>
      <c r="W356" s="32"/>
      <c r="X356" s="1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32"/>
      <c r="N357" s="26"/>
      <c r="O357" s="1"/>
      <c r="P357" s="1"/>
      <c r="Q357" s="1"/>
      <c r="R357" s="1"/>
      <c r="S357" s="1"/>
      <c r="T357" s="1"/>
      <c r="U357" s="7"/>
      <c r="V357" s="10"/>
      <c r="W357" s="32"/>
      <c r="X357" s="1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32"/>
      <c r="N358" s="26"/>
      <c r="O358" s="1"/>
      <c r="P358" s="1"/>
      <c r="Q358" s="1"/>
      <c r="R358" s="1"/>
      <c r="S358" s="1"/>
      <c r="T358" s="1"/>
      <c r="U358" s="7"/>
      <c r="V358" s="10"/>
      <c r="W358" s="32"/>
      <c r="X358" s="1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32"/>
      <c r="N359" s="26"/>
      <c r="O359" s="1"/>
      <c r="P359" s="1"/>
      <c r="Q359" s="1"/>
      <c r="R359" s="1"/>
      <c r="S359" s="1"/>
      <c r="T359" s="1"/>
      <c r="U359" s="7"/>
      <c r="V359" s="10"/>
      <c r="W359" s="32"/>
      <c r="X359" s="1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32"/>
      <c r="N360" s="26"/>
      <c r="O360" s="1"/>
      <c r="P360" s="1"/>
      <c r="Q360" s="1"/>
      <c r="R360" s="1"/>
      <c r="S360" s="1"/>
      <c r="T360" s="1"/>
      <c r="U360" s="7"/>
      <c r="V360" s="10"/>
      <c r="W360" s="32"/>
      <c r="X360" s="1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32"/>
      <c r="N361" s="26"/>
      <c r="O361" s="1"/>
      <c r="P361" s="1"/>
      <c r="Q361" s="1"/>
      <c r="R361" s="1"/>
      <c r="S361" s="1"/>
      <c r="T361" s="1"/>
      <c r="U361" s="7"/>
      <c r="V361" s="10"/>
      <c r="W361" s="32"/>
      <c r="X361" s="1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32"/>
      <c r="N362" s="26"/>
      <c r="O362" s="1"/>
      <c r="P362" s="1"/>
      <c r="Q362" s="1"/>
      <c r="R362" s="1"/>
      <c r="S362" s="1"/>
      <c r="T362" s="1"/>
      <c r="U362" s="7"/>
      <c r="V362" s="10"/>
      <c r="W362" s="32"/>
      <c r="X362" s="1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32"/>
      <c r="N363" s="26"/>
      <c r="O363" s="1"/>
      <c r="P363" s="1"/>
      <c r="Q363" s="1"/>
      <c r="R363" s="1"/>
      <c r="S363" s="1"/>
      <c r="T363" s="1"/>
      <c r="U363" s="7"/>
      <c r="V363" s="10"/>
      <c r="W363" s="32"/>
      <c r="X363" s="1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32"/>
      <c r="N364" s="26"/>
      <c r="O364" s="1"/>
      <c r="P364" s="1"/>
      <c r="Q364" s="1"/>
      <c r="R364" s="1"/>
      <c r="S364" s="1"/>
      <c r="T364" s="1"/>
      <c r="U364" s="7"/>
      <c r="V364" s="10"/>
      <c r="W364" s="32"/>
      <c r="X364" s="1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32"/>
      <c r="N365" s="26"/>
      <c r="O365" s="1"/>
      <c r="P365" s="1"/>
      <c r="Q365" s="1"/>
      <c r="R365" s="1"/>
      <c r="S365" s="1"/>
      <c r="T365" s="1"/>
      <c r="U365" s="7"/>
      <c r="V365" s="10"/>
      <c r="W365" s="32"/>
      <c r="X365" s="1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32"/>
      <c r="N366" s="26"/>
      <c r="O366" s="1"/>
      <c r="P366" s="1"/>
      <c r="Q366" s="1"/>
      <c r="R366" s="1"/>
      <c r="S366" s="1"/>
      <c r="T366" s="1"/>
      <c r="U366" s="7"/>
      <c r="V366" s="10"/>
      <c r="W366" s="32"/>
      <c r="X366" s="1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32"/>
      <c r="N367" s="26"/>
      <c r="O367" s="1"/>
      <c r="P367" s="1"/>
      <c r="Q367" s="1"/>
      <c r="R367" s="1"/>
      <c r="S367" s="1"/>
      <c r="T367" s="1"/>
      <c r="U367" s="7"/>
      <c r="V367" s="10"/>
      <c r="W367" s="32"/>
      <c r="X367" s="1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32"/>
      <c r="N368" s="26"/>
      <c r="O368" s="1"/>
      <c r="P368" s="1"/>
      <c r="Q368" s="1"/>
      <c r="R368" s="1"/>
      <c r="S368" s="1"/>
      <c r="T368" s="1"/>
      <c r="U368" s="7"/>
      <c r="V368" s="10"/>
      <c r="W368" s="32"/>
      <c r="X368" s="1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32"/>
      <c r="N369" s="26"/>
      <c r="O369" s="1"/>
      <c r="P369" s="1"/>
      <c r="Q369" s="1"/>
      <c r="R369" s="1"/>
      <c r="S369" s="1"/>
      <c r="T369" s="1"/>
      <c r="U369" s="7"/>
      <c r="V369" s="10"/>
      <c r="W369" s="32"/>
      <c r="X369" s="1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32"/>
      <c r="N370" s="26"/>
      <c r="O370" s="1"/>
      <c r="P370" s="1"/>
      <c r="Q370" s="1"/>
      <c r="R370" s="1"/>
      <c r="S370" s="1"/>
      <c r="T370" s="1"/>
      <c r="U370" s="7"/>
      <c r="V370" s="10"/>
      <c r="W370" s="32"/>
      <c r="X370" s="1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32"/>
      <c r="N371" s="26"/>
      <c r="O371" s="1"/>
      <c r="P371" s="1"/>
      <c r="Q371" s="1"/>
      <c r="R371" s="1"/>
      <c r="S371" s="1"/>
      <c r="T371" s="1"/>
      <c r="U371" s="7"/>
      <c r="V371" s="10"/>
      <c r="W371" s="32"/>
      <c r="X371" s="1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32"/>
      <c r="N372" s="26"/>
      <c r="O372" s="1"/>
      <c r="P372" s="1"/>
      <c r="Q372" s="1"/>
      <c r="R372" s="1"/>
      <c r="S372" s="1"/>
      <c r="T372" s="1"/>
      <c r="U372" s="7"/>
      <c r="V372" s="10"/>
      <c r="W372" s="32"/>
      <c r="X372" s="1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32"/>
      <c r="N373" s="26"/>
      <c r="O373" s="1"/>
      <c r="P373" s="1"/>
      <c r="Q373" s="1"/>
      <c r="R373" s="1"/>
      <c r="S373" s="1"/>
      <c r="T373" s="1"/>
      <c r="U373" s="7"/>
      <c r="V373" s="10"/>
      <c r="W373" s="32"/>
      <c r="X373" s="1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32"/>
      <c r="N374" s="26"/>
      <c r="O374" s="1"/>
      <c r="P374" s="1"/>
      <c r="Q374" s="1"/>
      <c r="R374" s="1"/>
      <c r="S374" s="1"/>
      <c r="T374" s="1"/>
      <c r="U374" s="7"/>
      <c r="V374" s="10"/>
      <c r="W374" s="32"/>
      <c r="X374" s="1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32"/>
      <c r="N375" s="26"/>
      <c r="O375" s="1"/>
      <c r="P375" s="1"/>
      <c r="Q375" s="1"/>
      <c r="R375" s="1"/>
      <c r="S375" s="1"/>
      <c r="T375" s="1"/>
      <c r="U375" s="7"/>
      <c r="V375" s="10"/>
      <c r="W375" s="32"/>
      <c r="X375" s="1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32"/>
      <c r="N376" s="26"/>
      <c r="O376" s="1"/>
      <c r="P376" s="1"/>
      <c r="Q376" s="1"/>
      <c r="R376" s="1"/>
      <c r="S376" s="1"/>
      <c r="T376" s="1"/>
      <c r="U376" s="7"/>
      <c r="V376" s="10"/>
      <c r="W376" s="32"/>
      <c r="X376" s="1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32"/>
      <c r="N377" s="26"/>
      <c r="O377" s="1"/>
      <c r="P377" s="1"/>
      <c r="Q377" s="1"/>
      <c r="R377" s="1"/>
      <c r="S377" s="1"/>
      <c r="T377" s="1"/>
      <c r="U377" s="7"/>
      <c r="V377" s="10"/>
      <c r="W377" s="32"/>
      <c r="X377" s="1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32"/>
      <c r="N378" s="26"/>
      <c r="O378" s="1"/>
      <c r="P378" s="1"/>
      <c r="Q378" s="1"/>
      <c r="R378" s="1"/>
      <c r="S378" s="1"/>
      <c r="T378" s="1"/>
      <c r="U378" s="7"/>
      <c r="V378" s="10"/>
      <c r="W378" s="32"/>
      <c r="X378" s="1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32"/>
      <c r="N379" s="26"/>
      <c r="O379" s="1"/>
      <c r="P379" s="1"/>
      <c r="Q379" s="1"/>
      <c r="R379" s="1"/>
      <c r="S379" s="1"/>
      <c r="T379" s="1"/>
      <c r="U379" s="7"/>
      <c r="V379" s="10"/>
      <c r="W379" s="32"/>
      <c r="X379" s="1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32"/>
      <c r="N380" s="26"/>
      <c r="O380" s="1"/>
      <c r="P380" s="1"/>
      <c r="Q380" s="1"/>
      <c r="R380" s="1"/>
      <c r="S380" s="1"/>
      <c r="T380" s="1"/>
      <c r="U380" s="7"/>
      <c r="V380" s="10"/>
      <c r="W380" s="32"/>
      <c r="X380" s="1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32"/>
      <c r="N381" s="26"/>
      <c r="O381" s="1"/>
      <c r="P381" s="1"/>
      <c r="Q381" s="1"/>
      <c r="R381" s="1"/>
      <c r="S381" s="1"/>
      <c r="T381" s="1"/>
      <c r="U381" s="7"/>
      <c r="V381" s="10"/>
      <c r="W381" s="32"/>
      <c r="X381" s="1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32"/>
      <c r="N382" s="26"/>
      <c r="O382" s="1"/>
      <c r="P382" s="1"/>
      <c r="Q382" s="1"/>
      <c r="R382" s="1"/>
      <c r="S382" s="1"/>
      <c r="T382" s="1"/>
      <c r="U382" s="7"/>
      <c r="V382" s="10"/>
      <c r="W382" s="32"/>
      <c r="X382" s="1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32"/>
      <c r="N383" s="26"/>
      <c r="O383" s="1"/>
      <c r="P383" s="1"/>
      <c r="Q383" s="1"/>
      <c r="R383" s="1"/>
      <c r="S383" s="1"/>
      <c r="T383" s="1"/>
      <c r="U383" s="7"/>
      <c r="V383" s="10"/>
      <c r="W383" s="32"/>
      <c r="X383" s="1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32"/>
      <c r="N384" s="26"/>
      <c r="O384" s="1"/>
      <c r="P384" s="1"/>
      <c r="Q384" s="1"/>
      <c r="R384" s="1"/>
      <c r="S384" s="1"/>
      <c r="T384" s="1"/>
      <c r="U384" s="7"/>
      <c r="V384" s="10"/>
      <c r="W384" s="32"/>
      <c r="X384" s="1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32"/>
      <c r="N385" s="26"/>
      <c r="O385" s="1"/>
      <c r="P385" s="1"/>
      <c r="Q385" s="1"/>
      <c r="R385" s="1"/>
      <c r="S385" s="1"/>
      <c r="T385" s="1"/>
      <c r="U385" s="7"/>
      <c r="V385" s="10"/>
      <c r="W385" s="32"/>
      <c r="X385" s="1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32"/>
      <c r="N386" s="26"/>
      <c r="O386" s="1"/>
      <c r="P386" s="1"/>
      <c r="Q386" s="1"/>
      <c r="R386" s="1"/>
      <c r="S386" s="1"/>
      <c r="T386" s="1"/>
      <c r="U386" s="7"/>
      <c r="V386" s="10"/>
      <c r="W386" s="32"/>
      <c r="X386" s="1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32"/>
      <c r="N387" s="26"/>
      <c r="O387" s="1"/>
      <c r="P387" s="1"/>
      <c r="Q387" s="1"/>
      <c r="R387" s="1"/>
      <c r="S387" s="1"/>
      <c r="T387" s="1"/>
      <c r="U387" s="7"/>
      <c r="V387" s="10"/>
      <c r="W387" s="32"/>
      <c r="X387" s="1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32"/>
      <c r="N388" s="26"/>
      <c r="O388" s="1"/>
      <c r="P388" s="1"/>
      <c r="Q388" s="1"/>
      <c r="R388" s="1"/>
      <c r="S388" s="1"/>
      <c r="T388" s="1"/>
      <c r="U388" s="7"/>
      <c r="V388" s="10"/>
      <c r="W388" s="32"/>
      <c r="X388" s="1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32"/>
      <c r="N389" s="26"/>
      <c r="O389" s="1"/>
      <c r="P389" s="1"/>
      <c r="Q389" s="1"/>
      <c r="R389" s="1"/>
      <c r="S389" s="1"/>
      <c r="T389" s="1"/>
      <c r="U389" s="7"/>
      <c r="V389" s="10"/>
      <c r="W389" s="32"/>
      <c r="X389" s="1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32"/>
      <c r="N390" s="26"/>
      <c r="O390" s="1"/>
      <c r="P390" s="1"/>
      <c r="Q390" s="1"/>
      <c r="R390" s="1"/>
      <c r="S390" s="1"/>
      <c r="T390" s="1"/>
      <c r="U390" s="7"/>
      <c r="V390" s="10"/>
      <c r="W390" s="32"/>
      <c r="X390" s="1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32"/>
      <c r="N391" s="26"/>
      <c r="O391" s="1"/>
      <c r="P391" s="1"/>
      <c r="Q391" s="1"/>
      <c r="R391" s="1"/>
      <c r="S391" s="1"/>
      <c r="T391" s="1"/>
      <c r="U391" s="7"/>
      <c r="V391" s="10"/>
      <c r="W391" s="32"/>
      <c r="X391" s="1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32"/>
      <c r="N392" s="26"/>
      <c r="O392" s="1"/>
      <c r="P392" s="1"/>
      <c r="Q392" s="1"/>
      <c r="R392" s="1"/>
      <c r="S392" s="1"/>
      <c r="T392" s="1"/>
      <c r="U392" s="7"/>
      <c r="V392" s="10"/>
      <c r="W392" s="32"/>
      <c r="X392" s="1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32"/>
      <c r="N393" s="26"/>
      <c r="O393" s="1"/>
      <c r="P393" s="1"/>
      <c r="Q393" s="1"/>
      <c r="R393" s="1"/>
      <c r="S393" s="1"/>
      <c r="T393" s="1"/>
      <c r="U393" s="7"/>
      <c r="V393" s="10"/>
      <c r="W393" s="32"/>
      <c r="X393" s="1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32"/>
      <c r="N394" s="26"/>
      <c r="O394" s="1"/>
      <c r="P394" s="1"/>
      <c r="Q394" s="1"/>
      <c r="R394" s="1"/>
      <c r="S394" s="1"/>
      <c r="T394" s="1"/>
      <c r="U394" s="7"/>
      <c r="V394" s="10"/>
      <c r="W394" s="32"/>
      <c r="X394" s="1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32"/>
      <c r="N395" s="26"/>
      <c r="O395" s="1"/>
      <c r="P395" s="1"/>
      <c r="Q395" s="1"/>
      <c r="R395" s="1"/>
      <c r="S395" s="1"/>
      <c r="T395" s="1"/>
      <c r="U395" s="7"/>
      <c r="V395" s="10"/>
      <c r="W395" s="32"/>
      <c r="X395" s="1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32"/>
      <c r="N396" s="26"/>
      <c r="O396" s="1"/>
      <c r="P396" s="1"/>
      <c r="Q396" s="1"/>
      <c r="R396" s="1"/>
      <c r="S396" s="1"/>
      <c r="T396" s="1"/>
      <c r="U396" s="7"/>
      <c r="V396" s="10"/>
      <c r="W396" s="32"/>
      <c r="X396" s="1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32"/>
      <c r="N397" s="26"/>
      <c r="O397" s="1"/>
      <c r="P397" s="1"/>
      <c r="Q397" s="1"/>
      <c r="R397" s="1"/>
      <c r="S397" s="1"/>
      <c r="T397" s="1"/>
      <c r="U397" s="7"/>
      <c r="V397" s="10"/>
      <c r="W397" s="32"/>
      <c r="X397" s="1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32"/>
      <c r="N398" s="26"/>
      <c r="O398" s="1"/>
      <c r="P398" s="1"/>
      <c r="Q398" s="1"/>
      <c r="R398" s="1"/>
      <c r="S398" s="1"/>
      <c r="T398" s="1"/>
      <c r="U398" s="7"/>
      <c r="V398" s="10"/>
      <c r="W398" s="32"/>
      <c r="X398" s="1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32"/>
      <c r="N399" s="26"/>
      <c r="O399" s="1"/>
      <c r="P399" s="1"/>
      <c r="Q399" s="1"/>
      <c r="R399" s="1"/>
      <c r="S399" s="1"/>
      <c r="T399" s="1"/>
      <c r="U399" s="7"/>
      <c r="V399" s="10"/>
      <c r="W399" s="32"/>
      <c r="X399" s="1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32"/>
      <c r="N400" s="26"/>
      <c r="O400" s="1"/>
      <c r="P400" s="1"/>
      <c r="Q400" s="1"/>
      <c r="R400" s="1"/>
      <c r="S400" s="1"/>
      <c r="T400" s="1"/>
      <c r="U400" s="7"/>
      <c r="V400" s="10"/>
      <c r="W400" s="32"/>
      <c r="X400" s="1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32"/>
      <c r="N401" s="26"/>
      <c r="O401" s="1"/>
      <c r="P401" s="1"/>
      <c r="Q401" s="1"/>
      <c r="R401" s="1"/>
      <c r="S401" s="1"/>
      <c r="T401" s="1"/>
      <c r="U401" s="7"/>
      <c r="V401" s="10"/>
      <c r="W401" s="32"/>
      <c r="X401" s="1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32"/>
      <c r="N402" s="26"/>
      <c r="O402" s="1"/>
      <c r="P402" s="1"/>
      <c r="Q402" s="1"/>
      <c r="R402" s="1"/>
      <c r="S402" s="1"/>
      <c r="T402" s="1"/>
      <c r="U402" s="7"/>
      <c r="V402" s="10"/>
      <c r="W402" s="32"/>
      <c r="X402" s="1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32"/>
      <c r="N403" s="26"/>
      <c r="O403" s="1"/>
      <c r="P403" s="1"/>
      <c r="Q403" s="1"/>
      <c r="R403" s="1"/>
      <c r="S403" s="1"/>
      <c r="T403" s="1"/>
      <c r="U403" s="7"/>
      <c r="V403" s="10"/>
      <c r="W403" s="32"/>
      <c r="X403" s="1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32"/>
      <c r="N404" s="26"/>
      <c r="O404" s="1"/>
      <c r="P404" s="1"/>
      <c r="Q404" s="1"/>
      <c r="R404" s="1"/>
      <c r="S404" s="1"/>
      <c r="T404" s="1"/>
      <c r="U404" s="7"/>
      <c r="V404" s="10"/>
      <c r="W404" s="32"/>
      <c r="X404" s="1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32"/>
      <c r="N405" s="26"/>
      <c r="O405" s="1"/>
      <c r="P405" s="1"/>
      <c r="Q405" s="1"/>
      <c r="R405" s="1"/>
      <c r="S405" s="1"/>
      <c r="T405" s="1"/>
      <c r="U405" s="7"/>
      <c r="V405" s="10"/>
      <c r="W405" s="32"/>
      <c r="X405" s="1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32"/>
      <c r="N406" s="26"/>
      <c r="O406" s="1"/>
      <c r="P406" s="1"/>
      <c r="Q406" s="1"/>
      <c r="R406" s="1"/>
      <c r="S406" s="1"/>
      <c r="T406" s="1"/>
      <c r="U406" s="7"/>
      <c r="V406" s="10"/>
      <c r="W406" s="32"/>
      <c r="X406" s="1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32"/>
      <c r="N407" s="26"/>
      <c r="O407" s="1"/>
      <c r="P407" s="1"/>
      <c r="Q407" s="1"/>
      <c r="R407" s="1"/>
      <c r="S407" s="1"/>
      <c r="T407" s="1"/>
      <c r="U407" s="7"/>
      <c r="V407" s="10"/>
      <c r="W407" s="32"/>
      <c r="X407" s="1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32"/>
      <c r="N408" s="26"/>
      <c r="O408" s="1"/>
      <c r="P408" s="1"/>
      <c r="Q408" s="1"/>
      <c r="R408" s="1"/>
      <c r="S408" s="1"/>
      <c r="T408" s="1"/>
      <c r="U408" s="7"/>
      <c r="V408" s="10"/>
      <c r="W408" s="32"/>
      <c r="X408" s="1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32"/>
      <c r="N409" s="26"/>
      <c r="O409" s="1"/>
      <c r="P409" s="1"/>
      <c r="Q409" s="1"/>
      <c r="R409" s="1"/>
      <c r="S409" s="1"/>
      <c r="T409" s="1"/>
      <c r="U409" s="7"/>
      <c r="V409" s="10"/>
      <c r="W409" s="32"/>
      <c r="X409" s="1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32"/>
      <c r="N410" s="26"/>
      <c r="O410" s="1"/>
      <c r="P410" s="1"/>
      <c r="Q410" s="1"/>
      <c r="R410" s="1"/>
      <c r="S410" s="1"/>
      <c r="T410" s="1"/>
      <c r="U410" s="7"/>
      <c r="V410" s="10"/>
      <c r="W410" s="32"/>
      <c r="X410" s="1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32"/>
      <c r="N411" s="26"/>
      <c r="O411" s="1"/>
      <c r="P411" s="1"/>
      <c r="Q411" s="1"/>
      <c r="R411" s="1"/>
      <c r="S411" s="1"/>
      <c r="T411" s="1"/>
      <c r="U411" s="7"/>
      <c r="V411" s="10"/>
      <c r="W411" s="32"/>
      <c r="X411" s="1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32"/>
      <c r="N412" s="26"/>
      <c r="O412" s="1"/>
      <c r="P412" s="1"/>
      <c r="Q412" s="1"/>
      <c r="R412" s="1"/>
      <c r="S412" s="1"/>
      <c r="T412" s="1"/>
      <c r="U412" s="7"/>
      <c r="V412" s="10"/>
      <c r="W412" s="32"/>
      <c r="X412" s="1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32"/>
      <c r="N413" s="26"/>
      <c r="O413" s="1"/>
      <c r="P413" s="1"/>
      <c r="Q413" s="1"/>
      <c r="R413" s="1"/>
      <c r="S413" s="1"/>
      <c r="T413" s="1"/>
      <c r="U413" s="7"/>
      <c r="V413" s="10"/>
      <c r="W413" s="32"/>
      <c r="X413" s="1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32"/>
      <c r="N414" s="26"/>
      <c r="O414" s="1"/>
      <c r="P414" s="1"/>
      <c r="Q414" s="1"/>
      <c r="R414" s="1"/>
      <c r="S414" s="1"/>
      <c r="T414" s="1"/>
      <c r="U414" s="7"/>
      <c r="V414" s="10"/>
      <c r="W414" s="32"/>
      <c r="X414" s="1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32"/>
      <c r="N415" s="26"/>
      <c r="O415" s="1"/>
      <c r="P415" s="1"/>
      <c r="Q415" s="1"/>
      <c r="R415" s="1"/>
      <c r="S415" s="1"/>
      <c r="T415" s="1"/>
      <c r="U415" s="7"/>
      <c r="V415" s="10"/>
      <c r="W415" s="32"/>
      <c r="X415" s="1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32"/>
      <c r="N416" s="26"/>
      <c r="O416" s="1"/>
      <c r="P416" s="1"/>
      <c r="Q416" s="1"/>
      <c r="R416" s="1"/>
      <c r="S416" s="1"/>
      <c r="T416" s="1"/>
      <c r="U416" s="7"/>
      <c r="V416" s="10"/>
      <c r="W416" s="32"/>
      <c r="X416" s="1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32"/>
      <c r="N417" s="26"/>
      <c r="O417" s="1"/>
      <c r="P417" s="1"/>
      <c r="Q417" s="1"/>
      <c r="R417" s="1"/>
      <c r="S417" s="1"/>
      <c r="T417" s="1"/>
      <c r="U417" s="7"/>
      <c r="V417" s="10"/>
      <c r="W417" s="32"/>
      <c r="X417" s="1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32"/>
      <c r="N418" s="26"/>
      <c r="O418" s="1"/>
      <c r="P418" s="1"/>
      <c r="Q418" s="1"/>
      <c r="R418" s="1"/>
      <c r="S418" s="1"/>
      <c r="T418" s="1"/>
      <c r="U418" s="7"/>
      <c r="V418" s="10"/>
      <c r="W418" s="32"/>
      <c r="X418" s="1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32"/>
      <c r="N419" s="26"/>
      <c r="O419" s="1"/>
      <c r="P419" s="1"/>
      <c r="Q419" s="1"/>
      <c r="R419" s="1"/>
      <c r="S419" s="1"/>
      <c r="T419" s="1"/>
      <c r="U419" s="7"/>
      <c r="V419" s="10"/>
      <c r="W419" s="32"/>
      <c r="X419" s="1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32"/>
      <c r="N420" s="26"/>
      <c r="O420" s="1"/>
      <c r="P420" s="1"/>
      <c r="Q420" s="1"/>
      <c r="R420" s="1"/>
      <c r="S420" s="1"/>
      <c r="T420" s="1"/>
      <c r="U420" s="7"/>
      <c r="V420" s="10"/>
      <c r="W420" s="32"/>
      <c r="X420" s="1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32"/>
      <c r="N421" s="26"/>
      <c r="O421" s="1"/>
      <c r="P421" s="1"/>
      <c r="Q421" s="1"/>
      <c r="R421" s="1"/>
      <c r="S421" s="1"/>
      <c r="T421" s="1"/>
      <c r="U421" s="7"/>
      <c r="V421" s="10"/>
      <c r="W421" s="32"/>
      <c r="X421" s="1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32"/>
      <c r="N422" s="26"/>
      <c r="O422" s="1"/>
      <c r="P422" s="1"/>
      <c r="Q422" s="1"/>
      <c r="R422" s="1"/>
      <c r="S422" s="1"/>
      <c r="T422" s="1"/>
      <c r="U422" s="7"/>
      <c r="V422" s="10"/>
      <c r="W422" s="32"/>
      <c r="X422" s="1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32"/>
      <c r="N423" s="26"/>
      <c r="O423" s="1"/>
      <c r="P423" s="1"/>
      <c r="Q423" s="1"/>
      <c r="R423" s="1"/>
      <c r="S423" s="1"/>
      <c r="T423" s="1"/>
      <c r="U423" s="7"/>
      <c r="V423" s="10"/>
      <c r="W423" s="32"/>
      <c r="X423" s="1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32"/>
      <c r="N424" s="26"/>
      <c r="O424" s="1"/>
      <c r="P424" s="1"/>
      <c r="Q424" s="1"/>
      <c r="R424" s="1"/>
      <c r="S424" s="1"/>
      <c r="T424" s="1"/>
      <c r="U424" s="7"/>
      <c r="V424" s="10"/>
      <c r="W424" s="32"/>
      <c r="X424" s="1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32"/>
      <c r="N425" s="26"/>
      <c r="O425" s="1"/>
      <c r="P425" s="1"/>
      <c r="Q425" s="1"/>
      <c r="R425" s="1"/>
      <c r="S425" s="1"/>
      <c r="T425" s="1"/>
      <c r="U425" s="7"/>
      <c r="V425" s="10"/>
      <c r="W425" s="32"/>
      <c r="X425" s="1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32"/>
      <c r="N426" s="26"/>
      <c r="O426" s="1"/>
      <c r="P426" s="1"/>
      <c r="Q426" s="1"/>
      <c r="R426" s="1"/>
      <c r="S426" s="1"/>
      <c r="T426" s="1"/>
      <c r="U426" s="7"/>
      <c r="V426" s="10"/>
      <c r="W426" s="32"/>
      <c r="X426" s="1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32"/>
      <c r="N427" s="26"/>
      <c r="O427" s="1"/>
      <c r="P427" s="1"/>
      <c r="Q427" s="1"/>
      <c r="R427" s="1"/>
      <c r="S427" s="1"/>
      <c r="T427" s="1"/>
      <c r="U427" s="7"/>
      <c r="V427" s="10"/>
      <c r="W427" s="32"/>
      <c r="X427" s="1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32"/>
      <c r="N428" s="26"/>
      <c r="O428" s="1"/>
      <c r="P428" s="1"/>
      <c r="Q428" s="1"/>
      <c r="R428" s="1"/>
      <c r="S428" s="1"/>
      <c r="T428" s="1"/>
      <c r="U428" s="7"/>
      <c r="V428" s="10"/>
      <c r="W428" s="32"/>
      <c r="X428" s="1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32"/>
      <c r="N429" s="26"/>
      <c r="O429" s="1"/>
      <c r="P429" s="1"/>
      <c r="Q429" s="1"/>
      <c r="R429" s="1"/>
      <c r="S429" s="1"/>
      <c r="T429" s="1"/>
      <c r="U429" s="7"/>
      <c r="V429" s="10"/>
      <c r="W429" s="32"/>
      <c r="X429" s="1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32"/>
      <c r="N430" s="26"/>
      <c r="O430" s="1"/>
      <c r="P430" s="1"/>
      <c r="Q430" s="1"/>
      <c r="R430" s="1"/>
      <c r="S430" s="1"/>
      <c r="T430" s="1"/>
      <c r="U430" s="7"/>
      <c r="V430" s="10"/>
      <c r="W430" s="32"/>
      <c r="X430" s="1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32"/>
      <c r="N431" s="26"/>
      <c r="O431" s="1"/>
      <c r="P431" s="1"/>
      <c r="Q431" s="1"/>
      <c r="R431" s="1"/>
      <c r="S431" s="1"/>
      <c r="T431" s="1"/>
      <c r="U431" s="7"/>
      <c r="V431" s="10"/>
      <c r="W431" s="32"/>
      <c r="X431" s="1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32"/>
      <c r="N432" s="26"/>
      <c r="O432" s="1"/>
      <c r="P432" s="1"/>
      <c r="Q432" s="1"/>
      <c r="R432" s="1"/>
      <c r="S432" s="1"/>
      <c r="T432" s="1"/>
      <c r="U432" s="7"/>
      <c r="V432" s="10"/>
      <c r="W432" s="32"/>
      <c r="X432" s="1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32"/>
      <c r="N433" s="26"/>
      <c r="O433" s="1"/>
      <c r="P433" s="1"/>
      <c r="Q433" s="1"/>
      <c r="R433" s="1"/>
      <c r="S433" s="1"/>
      <c r="T433" s="1"/>
      <c r="U433" s="7"/>
      <c r="V433" s="10"/>
      <c r="W433" s="32"/>
      <c r="X433" s="1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32"/>
      <c r="N434" s="26"/>
      <c r="O434" s="1"/>
      <c r="P434" s="1"/>
      <c r="Q434" s="1"/>
      <c r="R434" s="1"/>
      <c r="S434" s="1"/>
      <c r="T434" s="1"/>
      <c r="U434" s="7"/>
      <c r="V434" s="10"/>
      <c r="W434" s="32"/>
      <c r="X434" s="1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32"/>
      <c r="N435" s="26"/>
      <c r="O435" s="1"/>
      <c r="P435" s="1"/>
      <c r="Q435" s="1"/>
      <c r="R435" s="1"/>
      <c r="S435" s="1"/>
      <c r="T435" s="1"/>
      <c r="U435" s="7"/>
      <c r="V435" s="10"/>
      <c r="W435" s="32"/>
      <c r="X435" s="1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32"/>
      <c r="N436" s="26"/>
      <c r="O436" s="1"/>
      <c r="P436" s="1"/>
      <c r="Q436" s="1"/>
      <c r="R436" s="1"/>
      <c r="S436" s="1"/>
      <c r="T436" s="1"/>
      <c r="U436" s="7"/>
      <c r="V436" s="10"/>
      <c r="W436" s="32"/>
      <c r="X436" s="1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32"/>
      <c r="N437" s="26"/>
      <c r="O437" s="1"/>
      <c r="P437" s="1"/>
      <c r="Q437" s="1"/>
      <c r="R437" s="1"/>
      <c r="S437" s="1"/>
      <c r="T437" s="1"/>
      <c r="U437" s="7"/>
      <c r="V437" s="10"/>
      <c r="W437" s="32"/>
      <c r="X437" s="1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32"/>
      <c r="N438" s="26"/>
      <c r="O438" s="1"/>
      <c r="P438" s="1"/>
      <c r="Q438" s="1"/>
      <c r="R438" s="1"/>
      <c r="S438" s="1"/>
      <c r="T438" s="1"/>
      <c r="U438" s="7"/>
      <c r="V438" s="10"/>
      <c r="W438" s="32"/>
      <c r="X438" s="1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32"/>
      <c r="N439" s="26"/>
      <c r="O439" s="1"/>
      <c r="P439" s="1"/>
      <c r="Q439" s="1"/>
      <c r="R439" s="1"/>
      <c r="S439" s="1"/>
      <c r="T439" s="1"/>
      <c r="U439" s="7"/>
      <c r="V439" s="10"/>
      <c r="W439" s="32"/>
      <c r="X439" s="1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32"/>
      <c r="N440" s="26"/>
      <c r="O440" s="1"/>
      <c r="P440" s="1"/>
      <c r="Q440" s="1"/>
      <c r="R440" s="1"/>
      <c r="S440" s="1"/>
      <c r="T440" s="1"/>
      <c r="U440" s="7"/>
      <c r="V440" s="10"/>
      <c r="W440" s="32"/>
      <c r="X440" s="1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32"/>
      <c r="N441" s="26"/>
      <c r="O441" s="1"/>
      <c r="P441" s="1"/>
      <c r="Q441" s="1"/>
      <c r="R441" s="1"/>
      <c r="S441" s="1"/>
      <c r="T441" s="1"/>
      <c r="U441" s="7"/>
      <c r="V441" s="10"/>
      <c r="W441" s="32"/>
      <c r="X441" s="1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32"/>
      <c r="N442" s="26"/>
      <c r="O442" s="1"/>
      <c r="P442" s="1"/>
      <c r="Q442" s="1"/>
      <c r="R442" s="1"/>
      <c r="S442" s="1"/>
      <c r="T442" s="1"/>
      <c r="U442" s="7"/>
      <c r="V442" s="10"/>
      <c r="W442" s="32"/>
      <c r="X442" s="1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32"/>
      <c r="N443" s="26"/>
      <c r="O443" s="1"/>
      <c r="P443" s="1"/>
      <c r="Q443" s="1"/>
      <c r="R443" s="1"/>
      <c r="S443" s="1"/>
      <c r="T443" s="1"/>
      <c r="U443" s="7"/>
      <c r="V443" s="10"/>
      <c r="W443" s="32"/>
      <c r="X443" s="1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32"/>
      <c r="N444" s="26"/>
      <c r="O444" s="1"/>
      <c r="P444" s="1"/>
      <c r="Q444" s="1"/>
      <c r="R444" s="1"/>
      <c r="S444" s="1"/>
      <c r="T444" s="1"/>
      <c r="U444" s="7"/>
      <c r="V444" s="10"/>
      <c r="W444" s="32"/>
      <c r="X444" s="1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32"/>
      <c r="N445" s="26"/>
      <c r="O445" s="1"/>
      <c r="P445" s="1"/>
      <c r="Q445" s="1"/>
      <c r="R445" s="1"/>
      <c r="S445" s="1"/>
      <c r="T445" s="1"/>
      <c r="U445" s="7"/>
      <c r="V445" s="10"/>
      <c r="W445" s="32"/>
      <c r="X445" s="1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32"/>
      <c r="N446" s="26"/>
      <c r="O446" s="1"/>
      <c r="P446" s="1"/>
      <c r="Q446" s="1"/>
      <c r="R446" s="1"/>
      <c r="S446" s="1"/>
      <c r="T446" s="1"/>
      <c r="U446" s="7"/>
      <c r="V446" s="10"/>
      <c r="W446" s="32"/>
      <c r="X446" s="1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32"/>
      <c r="N447" s="26"/>
      <c r="O447" s="1"/>
      <c r="P447" s="1"/>
      <c r="Q447" s="1"/>
      <c r="R447" s="1"/>
      <c r="S447" s="1"/>
      <c r="T447" s="1"/>
      <c r="U447" s="7"/>
      <c r="V447" s="10"/>
      <c r="W447" s="32"/>
      <c r="X447" s="1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32"/>
      <c r="N448" s="26"/>
      <c r="O448" s="1"/>
      <c r="P448" s="1"/>
      <c r="Q448" s="1"/>
      <c r="R448" s="1"/>
      <c r="S448" s="1"/>
      <c r="T448" s="1"/>
      <c r="U448" s="7"/>
      <c r="V448" s="10"/>
      <c r="W448" s="32"/>
      <c r="X448" s="1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32"/>
      <c r="N449" s="26"/>
      <c r="O449" s="1"/>
      <c r="P449" s="1"/>
      <c r="Q449" s="1"/>
      <c r="R449" s="1"/>
      <c r="S449" s="1"/>
      <c r="T449" s="1"/>
      <c r="U449" s="7"/>
      <c r="V449" s="10"/>
      <c r="W449" s="32"/>
      <c r="X449" s="1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32"/>
      <c r="N450" s="26"/>
      <c r="O450" s="1"/>
      <c r="P450" s="1"/>
      <c r="Q450" s="1"/>
      <c r="R450" s="1"/>
      <c r="S450" s="1"/>
      <c r="T450" s="1"/>
      <c r="U450" s="7"/>
      <c r="V450" s="10"/>
      <c r="W450" s="32"/>
      <c r="X450" s="1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32"/>
      <c r="N451" s="26"/>
      <c r="O451" s="1"/>
      <c r="P451" s="1"/>
      <c r="Q451" s="1"/>
      <c r="R451" s="1"/>
      <c r="S451" s="1"/>
      <c r="T451" s="1"/>
      <c r="U451" s="7"/>
      <c r="V451" s="10"/>
      <c r="W451" s="32"/>
      <c r="X451" s="1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32"/>
      <c r="N452" s="26"/>
      <c r="O452" s="1"/>
      <c r="P452" s="1"/>
      <c r="Q452" s="1"/>
      <c r="R452" s="1"/>
      <c r="S452" s="1"/>
      <c r="T452" s="1"/>
      <c r="U452" s="7"/>
      <c r="V452" s="10"/>
      <c r="W452" s="32"/>
      <c r="X452" s="1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32"/>
      <c r="N453" s="26"/>
      <c r="O453" s="1"/>
      <c r="P453" s="1"/>
      <c r="Q453" s="1"/>
      <c r="R453" s="1"/>
      <c r="S453" s="1"/>
      <c r="T453" s="1"/>
      <c r="U453" s="7"/>
      <c r="V453" s="10"/>
      <c r="W453" s="32"/>
      <c r="X453" s="1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32"/>
      <c r="N454" s="26"/>
      <c r="O454" s="1"/>
      <c r="P454" s="1"/>
      <c r="Q454" s="1"/>
      <c r="R454" s="1"/>
      <c r="S454" s="1"/>
      <c r="T454" s="1"/>
      <c r="U454" s="7"/>
      <c r="V454" s="10"/>
      <c r="W454" s="32"/>
      <c r="X454" s="1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32"/>
      <c r="N455" s="26"/>
      <c r="O455" s="1"/>
      <c r="P455" s="1"/>
      <c r="Q455" s="1"/>
      <c r="R455" s="1"/>
      <c r="S455" s="1"/>
      <c r="T455" s="1"/>
      <c r="U455" s="7"/>
      <c r="V455" s="10"/>
      <c r="W455" s="32"/>
      <c r="X455" s="1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32"/>
      <c r="N456" s="26"/>
      <c r="O456" s="1"/>
      <c r="P456" s="1"/>
      <c r="Q456" s="1"/>
      <c r="R456" s="1"/>
      <c r="S456" s="1"/>
      <c r="T456" s="1"/>
      <c r="U456" s="7"/>
      <c r="V456" s="10"/>
      <c r="W456" s="32"/>
      <c r="X456" s="1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32"/>
      <c r="N457" s="26"/>
      <c r="O457" s="1"/>
      <c r="P457" s="1"/>
      <c r="Q457" s="1"/>
      <c r="R457" s="1"/>
      <c r="S457" s="1"/>
      <c r="T457" s="1"/>
      <c r="U457" s="7"/>
      <c r="V457" s="10"/>
      <c r="W457" s="32"/>
      <c r="X457" s="1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32"/>
      <c r="N458" s="26"/>
      <c r="O458" s="1"/>
      <c r="P458" s="1"/>
      <c r="Q458" s="1"/>
      <c r="R458" s="1"/>
      <c r="S458" s="1"/>
      <c r="T458" s="1"/>
      <c r="U458" s="7"/>
      <c r="V458" s="10"/>
      <c r="W458" s="32"/>
      <c r="X458" s="1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32"/>
      <c r="N459" s="26"/>
      <c r="O459" s="1"/>
      <c r="P459" s="1"/>
      <c r="Q459" s="1"/>
      <c r="R459" s="1"/>
      <c r="S459" s="1"/>
      <c r="T459" s="1"/>
      <c r="U459" s="7"/>
      <c r="V459" s="10"/>
      <c r="W459" s="32"/>
      <c r="X459" s="1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32"/>
      <c r="N460" s="26"/>
      <c r="O460" s="1"/>
      <c r="P460" s="1"/>
      <c r="Q460" s="1"/>
      <c r="R460" s="1"/>
      <c r="S460" s="1"/>
      <c r="T460" s="1"/>
      <c r="U460" s="7"/>
      <c r="V460" s="10"/>
      <c r="W460" s="32"/>
      <c r="X460" s="1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32"/>
      <c r="N461" s="26"/>
      <c r="O461" s="1"/>
      <c r="P461" s="1"/>
      <c r="Q461" s="1"/>
      <c r="R461" s="1"/>
      <c r="S461" s="1"/>
      <c r="T461" s="1"/>
      <c r="U461" s="7"/>
      <c r="V461" s="10"/>
      <c r="W461" s="32"/>
      <c r="X461" s="1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32"/>
      <c r="N462" s="26"/>
      <c r="O462" s="1"/>
      <c r="P462" s="1"/>
      <c r="Q462" s="1"/>
      <c r="R462" s="1"/>
      <c r="S462" s="1"/>
      <c r="T462" s="1"/>
      <c r="U462" s="7"/>
      <c r="V462" s="10"/>
      <c r="W462" s="32"/>
      <c r="X462" s="1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32"/>
      <c r="N463" s="26"/>
      <c r="O463" s="1"/>
      <c r="P463" s="1"/>
      <c r="Q463" s="1"/>
      <c r="R463" s="1"/>
      <c r="S463" s="1"/>
      <c r="T463" s="1"/>
      <c r="U463" s="7"/>
      <c r="V463" s="10"/>
      <c r="W463" s="32"/>
      <c r="X463" s="1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32"/>
      <c r="N464" s="26"/>
      <c r="O464" s="1"/>
      <c r="P464" s="1"/>
      <c r="Q464" s="1"/>
      <c r="R464" s="1"/>
      <c r="S464" s="1"/>
      <c r="T464" s="1"/>
      <c r="U464" s="7"/>
      <c r="V464" s="10"/>
      <c r="W464" s="32"/>
      <c r="X464" s="1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32"/>
      <c r="N465" s="26"/>
      <c r="O465" s="1"/>
      <c r="P465" s="1"/>
      <c r="Q465" s="1"/>
      <c r="R465" s="1"/>
      <c r="S465" s="1"/>
      <c r="T465" s="1"/>
      <c r="U465" s="7"/>
      <c r="V465" s="10"/>
      <c r="W465" s="32"/>
      <c r="X465" s="1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32"/>
      <c r="N466" s="26"/>
      <c r="O466" s="1"/>
      <c r="P466" s="1"/>
      <c r="Q466" s="1"/>
      <c r="R466" s="1"/>
      <c r="S466" s="1"/>
      <c r="T466" s="1"/>
      <c r="U466" s="7"/>
      <c r="V466" s="10"/>
      <c r="W466" s="32"/>
      <c r="X466" s="1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32"/>
      <c r="N467" s="26"/>
      <c r="O467" s="1"/>
      <c r="P467" s="1"/>
      <c r="Q467" s="1"/>
      <c r="R467" s="1"/>
      <c r="S467" s="1"/>
      <c r="T467" s="1"/>
      <c r="U467" s="7"/>
      <c r="V467" s="10"/>
      <c r="W467" s="32"/>
      <c r="X467" s="1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32"/>
      <c r="N468" s="26"/>
      <c r="O468" s="1"/>
      <c r="P468" s="1"/>
      <c r="Q468" s="1"/>
      <c r="R468" s="1"/>
      <c r="S468" s="1"/>
      <c r="T468" s="1"/>
      <c r="U468" s="7"/>
      <c r="V468" s="10"/>
      <c r="W468" s="32"/>
      <c r="X468" s="1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32"/>
      <c r="N469" s="26"/>
      <c r="O469" s="1"/>
      <c r="P469" s="1"/>
      <c r="Q469" s="1"/>
      <c r="R469" s="1"/>
      <c r="S469" s="1"/>
      <c r="T469" s="1"/>
      <c r="U469" s="7"/>
      <c r="V469" s="10"/>
      <c r="W469" s="32"/>
      <c r="X469" s="1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32"/>
      <c r="N470" s="26"/>
      <c r="O470" s="1"/>
      <c r="P470" s="1"/>
      <c r="Q470" s="1"/>
      <c r="R470" s="1"/>
      <c r="S470" s="1"/>
      <c r="T470" s="1"/>
      <c r="U470" s="7"/>
      <c r="V470" s="10"/>
      <c r="W470" s="32"/>
      <c r="X470" s="1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32"/>
      <c r="N471" s="26"/>
      <c r="O471" s="1"/>
      <c r="P471" s="1"/>
      <c r="Q471" s="1"/>
      <c r="R471" s="1"/>
      <c r="S471" s="1"/>
      <c r="T471" s="1"/>
      <c r="U471" s="7"/>
      <c r="V471" s="10"/>
      <c r="W471" s="32"/>
      <c r="X471" s="1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32"/>
      <c r="N472" s="26"/>
      <c r="O472" s="1"/>
      <c r="P472" s="1"/>
      <c r="Q472" s="1"/>
      <c r="R472" s="1"/>
      <c r="S472" s="1"/>
      <c r="T472" s="1"/>
      <c r="U472" s="7"/>
      <c r="V472" s="10"/>
      <c r="W472" s="32"/>
      <c r="X472" s="1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32"/>
      <c r="N473" s="26"/>
      <c r="O473" s="1"/>
      <c r="P473" s="1"/>
      <c r="Q473" s="1"/>
      <c r="R473" s="1"/>
      <c r="S473" s="1"/>
      <c r="T473" s="1"/>
      <c r="U473" s="7"/>
      <c r="V473" s="10"/>
      <c r="W473" s="32"/>
      <c r="X473" s="1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32"/>
      <c r="N474" s="26"/>
      <c r="O474" s="1"/>
      <c r="P474" s="1"/>
      <c r="Q474" s="1"/>
      <c r="R474" s="1"/>
      <c r="S474" s="1"/>
      <c r="T474" s="1"/>
      <c r="U474" s="7"/>
      <c r="V474" s="10"/>
      <c r="W474" s="32"/>
      <c r="X474" s="1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32"/>
      <c r="N475" s="26"/>
      <c r="O475" s="1"/>
      <c r="P475" s="1"/>
      <c r="Q475" s="1"/>
      <c r="R475" s="1"/>
      <c r="S475" s="1"/>
      <c r="T475" s="1"/>
      <c r="U475" s="7"/>
      <c r="V475" s="10"/>
      <c r="W475" s="32"/>
      <c r="X475" s="1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32"/>
      <c r="N476" s="26"/>
      <c r="O476" s="1"/>
      <c r="P476" s="1"/>
      <c r="Q476" s="1"/>
      <c r="R476" s="1"/>
      <c r="S476" s="1"/>
      <c r="T476" s="1"/>
      <c r="U476" s="7"/>
      <c r="V476" s="10"/>
      <c r="W476" s="32"/>
      <c r="X476" s="1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32"/>
      <c r="N477" s="26"/>
      <c r="O477" s="1"/>
      <c r="P477" s="1"/>
      <c r="Q477" s="1"/>
      <c r="R477" s="1"/>
      <c r="S477" s="1"/>
      <c r="T477" s="1"/>
      <c r="U477" s="7"/>
      <c r="V477" s="10"/>
      <c r="W477" s="32"/>
      <c r="X477" s="1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32"/>
      <c r="N478" s="26"/>
      <c r="O478" s="1"/>
      <c r="P478" s="1"/>
      <c r="Q478" s="1"/>
      <c r="R478" s="1"/>
      <c r="S478" s="1"/>
      <c r="T478" s="1"/>
      <c r="U478" s="7"/>
      <c r="V478" s="10"/>
      <c r="W478" s="32"/>
      <c r="X478" s="1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32"/>
      <c r="N479" s="26"/>
      <c r="O479" s="1"/>
      <c r="P479" s="1"/>
      <c r="Q479" s="1"/>
      <c r="R479" s="1"/>
      <c r="S479" s="1"/>
      <c r="T479" s="1"/>
      <c r="U479" s="7"/>
      <c r="V479" s="10"/>
      <c r="W479" s="32"/>
      <c r="X479" s="1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32"/>
      <c r="N480" s="26"/>
      <c r="O480" s="1"/>
      <c r="P480" s="1"/>
      <c r="Q480" s="1"/>
      <c r="R480" s="1"/>
      <c r="S480" s="1"/>
      <c r="T480" s="1"/>
      <c r="U480" s="7"/>
      <c r="V480" s="10"/>
      <c r="W480" s="32"/>
      <c r="X480" s="1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32"/>
      <c r="N481" s="26"/>
      <c r="O481" s="1"/>
      <c r="P481" s="1"/>
      <c r="Q481" s="1"/>
      <c r="R481" s="1"/>
      <c r="S481" s="1"/>
      <c r="T481" s="1"/>
      <c r="U481" s="7"/>
      <c r="V481" s="10"/>
      <c r="W481" s="32"/>
      <c r="X481" s="1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32"/>
      <c r="N482" s="26"/>
      <c r="O482" s="1"/>
      <c r="P482" s="1"/>
      <c r="Q482" s="1"/>
      <c r="R482" s="1"/>
      <c r="S482" s="1"/>
      <c r="T482" s="1"/>
      <c r="U482" s="7"/>
      <c r="V482" s="10"/>
      <c r="W482" s="32"/>
      <c r="X482" s="1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32"/>
      <c r="N483" s="26"/>
      <c r="O483" s="1"/>
      <c r="P483" s="1"/>
      <c r="Q483" s="1"/>
      <c r="R483" s="1"/>
      <c r="S483" s="1"/>
      <c r="T483" s="1"/>
      <c r="U483" s="7"/>
      <c r="V483" s="10"/>
      <c r="W483" s="32"/>
      <c r="X483" s="1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32"/>
      <c r="N484" s="26"/>
      <c r="O484" s="1"/>
      <c r="P484" s="1"/>
      <c r="Q484" s="1"/>
      <c r="R484" s="1"/>
      <c r="S484" s="1"/>
      <c r="T484" s="1"/>
      <c r="U484" s="7"/>
      <c r="V484" s="10"/>
      <c r="W484" s="32"/>
      <c r="X484" s="1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32"/>
      <c r="N485" s="26"/>
      <c r="O485" s="1"/>
      <c r="P485" s="1"/>
      <c r="Q485" s="1"/>
      <c r="R485" s="1"/>
      <c r="S485" s="1"/>
      <c r="T485" s="1"/>
      <c r="U485" s="7"/>
      <c r="V485" s="10"/>
      <c r="W485" s="32"/>
      <c r="X485" s="1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32"/>
      <c r="N486" s="26"/>
      <c r="O486" s="1"/>
      <c r="P486" s="1"/>
      <c r="Q486" s="1"/>
      <c r="R486" s="1"/>
      <c r="S486" s="1"/>
      <c r="T486" s="1"/>
      <c r="U486" s="7"/>
      <c r="V486" s="10"/>
      <c r="W486" s="32"/>
      <c r="X486" s="1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32"/>
      <c r="N487" s="26"/>
      <c r="O487" s="1"/>
      <c r="P487" s="1"/>
      <c r="Q487" s="1"/>
      <c r="R487" s="1"/>
      <c r="S487" s="1"/>
      <c r="T487" s="1"/>
      <c r="U487" s="7"/>
      <c r="V487" s="10"/>
      <c r="W487" s="32"/>
      <c r="X487" s="1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32"/>
      <c r="N488" s="26"/>
      <c r="O488" s="1"/>
      <c r="P488" s="1"/>
      <c r="Q488" s="1"/>
      <c r="R488" s="1"/>
      <c r="S488" s="1"/>
      <c r="T488" s="1"/>
      <c r="U488" s="7"/>
      <c r="V488" s="10"/>
      <c r="W488" s="32"/>
      <c r="X488" s="1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32"/>
      <c r="N489" s="26"/>
      <c r="O489" s="1"/>
      <c r="P489" s="1"/>
      <c r="Q489" s="1"/>
      <c r="R489" s="1"/>
      <c r="S489" s="1"/>
      <c r="T489" s="1"/>
      <c r="U489" s="7"/>
      <c r="V489" s="10"/>
      <c r="W489" s="32"/>
      <c r="X489" s="1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32"/>
      <c r="N490" s="26"/>
      <c r="O490" s="1"/>
      <c r="P490" s="1"/>
      <c r="Q490" s="1"/>
      <c r="R490" s="1"/>
      <c r="S490" s="1"/>
      <c r="T490" s="1"/>
      <c r="U490" s="7"/>
      <c r="V490" s="10"/>
      <c r="W490" s="32"/>
      <c r="X490" s="1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32"/>
      <c r="N491" s="26"/>
      <c r="O491" s="1"/>
      <c r="P491" s="1"/>
      <c r="Q491" s="1"/>
      <c r="R491" s="1"/>
      <c r="S491" s="1"/>
      <c r="T491" s="1"/>
      <c r="U491" s="7"/>
      <c r="V491" s="10"/>
      <c r="W491" s="32"/>
      <c r="X491" s="1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32"/>
      <c r="N492" s="26"/>
      <c r="O492" s="1"/>
      <c r="P492" s="1"/>
      <c r="Q492" s="1"/>
      <c r="R492" s="1"/>
      <c r="S492" s="1"/>
      <c r="T492" s="1"/>
      <c r="U492" s="7"/>
      <c r="V492" s="10"/>
      <c r="W492" s="32"/>
      <c r="X492" s="1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32"/>
      <c r="N493" s="26"/>
      <c r="O493" s="1"/>
      <c r="P493" s="1"/>
      <c r="Q493" s="1"/>
      <c r="R493" s="1"/>
      <c r="S493" s="1"/>
      <c r="T493" s="1"/>
      <c r="U493" s="7"/>
      <c r="V493" s="10"/>
      <c r="W493" s="32"/>
      <c r="X493" s="1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32"/>
      <c r="N494" s="26"/>
      <c r="O494" s="1"/>
      <c r="P494" s="1"/>
      <c r="Q494" s="1"/>
      <c r="R494" s="1"/>
      <c r="S494" s="1"/>
      <c r="T494" s="1"/>
      <c r="U494" s="7"/>
      <c r="V494" s="10"/>
      <c r="W494" s="32"/>
      <c r="X494" s="1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32"/>
      <c r="N495" s="26"/>
      <c r="O495" s="1"/>
      <c r="P495" s="1"/>
      <c r="Q495" s="1"/>
      <c r="R495" s="1"/>
      <c r="S495" s="1"/>
      <c r="T495" s="1"/>
      <c r="U495" s="7"/>
      <c r="V495" s="10"/>
      <c r="W495" s="32"/>
      <c r="X495" s="1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32"/>
      <c r="N496" s="26"/>
      <c r="O496" s="1"/>
      <c r="P496" s="1"/>
      <c r="Q496" s="1"/>
      <c r="R496" s="1"/>
      <c r="S496" s="1"/>
      <c r="T496" s="1"/>
      <c r="U496" s="7"/>
      <c r="V496" s="10"/>
      <c r="W496" s="32"/>
      <c r="X496" s="1"/>
      <c r="Y496" s="1"/>
      <c r="Z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32"/>
      <c r="N497" s="26"/>
      <c r="O497" s="1"/>
      <c r="P497" s="1"/>
      <c r="Q497" s="1"/>
      <c r="R497" s="1"/>
      <c r="S497" s="1"/>
      <c r="T497" s="1"/>
      <c r="U497" s="7"/>
      <c r="V497" s="10"/>
      <c r="W497" s="32"/>
      <c r="X497" s="1"/>
      <c r="Y497" s="1"/>
      <c r="Z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32"/>
      <c r="N498" s="26"/>
      <c r="O498" s="1"/>
      <c r="P498" s="1"/>
      <c r="Q498" s="1"/>
      <c r="R498" s="1"/>
      <c r="S498" s="1"/>
      <c r="T498" s="1"/>
      <c r="U498" s="7"/>
      <c r="V498" s="10"/>
      <c r="W498" s="32"/>
      <c r="X498" s="1"/>
      <c r="Y498" s="1"/>
      <c r="Z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</sheetData>
  <autoFilter ref="A3:Z73" xr:uid="{DE20D777-B892-46A6-B184-1D3A600BFE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2025-04-21T09:47:10Z</dcterms:created>
  <dcterms:modified xsi:type="dcterms:W3CDTF">2025-05-14T14:14:28Z</dcterms:modified>
</cp:coreProperties>
</file>