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7344CAAE-BA09-4E42-AA98-1C51A101BE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X505" i="1"/>
  <c r="BO504" i="1"/>
  <c r="BM504" i="1"/>
  <c r="Y504" i="1"/>
  <c r="BO503" i="1"/>
  <c r="BM503" i="1"/>
  <c r="Y503" i="1"/>
  <c r="BO502" i="1"/>
  <c r="BM502" i="1"/>
  <c r="Y502" i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BP485" i="1" s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BP473" i="1" s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AA546" i="1" s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BP438" i="1" s="1"/>
  <c r="P438" i="1"/>
  <c r="X436" i="1"/>
  <c r="X435" i="1"/>
  <c r="BO434" i="1"/>
  <c r="BM434" i="1"/>
  <c r="Y434" i="1"/>
  <c r="BP434" i="1" s="1"/>
  <c r="P434" i="1"/>
  <c r="BO433" i="1"/>
  <c r="BM433" i="1"/>
  <c r="Y433" i="1"/>
  <c r="Y435" i="1" s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BP347" i="1" s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P341" i="1" s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Y323" i="1" s="1"/>
  <c r="P319" i="1"/>
  <c r="X317" i="1"/>
  <c r="X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S546" i="1" s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X296" i="1"/>
  <c r="X295" i="1"/>
  <c r="BO294" i="1"/>
  <c r="BM294" i="1"/>
  <c r="Y294" i="1"/>
  <c r="Q546" i="1" s="1"/>
  <c r="P294" i="1"/>
  <c r="X291" i="1"/>
  <c r="X290" i="1"/>
  <c r="BO289" i="1"/>
  <c r="BM289" i="1"/>
  <c r="Y289" i="1"/>
  <c r="Y291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X249" i="1"/>
  <c r="X248" i="1"/>
  <c r="BO247" i="1"/>
  <c r="BM247" i="1"/>
  <c r="Y247" i="1"/>
  <c r="Y248" i="1" s="1"/>
  <c r="P247" i="1"/>
  <c r="X245" i="1"/>
  <c r="X244" i="1"/>
  <c r="BO243" i="1"/>
  <c r="BM243" i="1"/>
  <c r="Y243" i="1"/>
  <c r="BP243" i="1" s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Y188" i="1" s="1"/>
  <c r="P187" i="1"/>
  <c r="X185" i="1"/>
  <c r="X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Y184" i="1" s="1"/>
  <c r="P181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Y178" i="1" s="1"/>
  <c r="P169" i="1"/>
  <c r="X167" i="1"/>
  <c r="X166" i="1"/>
  <c r="BO165" i="1"/>
  <c r="BM165" i="1"/>
  <c r="Y165" i="1"/>
  <c r="I546" i="1" s="1"/>
  <c r="P165" i="1"/>
  <c r="X161" i="1"/>
  <c r="X160" i="1"/>
  <c r="BO159" i="1"/>
  <c r="BM159" i="1"/>
  <c r="Y159" i="1"/>
  <c r="BP159" i="1" s="1"/>
  <c r="P159" i="1"/>
  <c r="BO158" i="1"/>
  <c r="BM158" i="1"/>
  <c r="Y158" i="1"/>
  <c r="BP158" i="1" s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X134" i="1"/>
  <c r="X133" i="1"/>
  <c r="BO132" i="1"/>
  <c r="BM132" i="1"/>
  <c r="Y132" i="1"/>
  <c r="BP132" i="1" s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Y128" i="1" s="1"/>
  <c r="P121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BP96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4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4" i="1" s="1"/>
  <c r="H10" i="1"/>
  <c r="A9" i="1"/>
  <c r="F10" i="1" s="1"/>
  <c r="D7" i="1"/>
  <c r="Q6" i="1"/>
  <c r="P2" i="1"/>
  <c r="Z221" i="1" l="1"/>
  <c r="BN221" i="1"/>
  <c r="Z347" i="1"/>
  <c r="BN347" i="1"/>
  <c r="Z55" i="1"/>
  <c r="BN55" i="1"/>
  <c r="Z158" i="1"/>
  <c r="BN158" i="1"/>
  <c r="Z434" i="1"/>
  <c r="BN434" i="1"/>
  <c r="Z438" i="1"/>
  <c r="BN438" i="1"/>
  <c r="Z79" i="1"/>
  <c r="BN79" i="1"/>
  <c r="Z116" i="1"/>
  <c r="BN116" i="1"/>
  <c r="Z203" i="1"/>
  <c r="BN203" i="1"/>
  <c r="Z254" i="1"/>
  <c r="BN254" i="1"/>
  <c r="Z315" i="1"/>
  <c r="BN315" i="1"/>
  <c r="Z393" i="1"/>
  <c r="BN393" i="1"/>
  <c r="Z473" i="1"/>
  <c r="BN473" i="1"/>
  <c r="Z30" i="1"/>
  <c r="BN30" i="1"/>
  <c r="Z69" i="1"/>
  <c r="BN69" i="1"/>
  <c r="Z96" i="1"/>
  <c r="BN96" i="1"/>
  <c r="Z97" i="1"/>
  <c r="BN97" i="1"/>
  <c r="Z132" i="1"/>
  <c r="BN132" i="1"/>
  <c r="Z176" i="1"/>
  <c r="BN176" i="1"/>
  <c r="Z213" i="1"/>
  <c r="BN213" i="1"/>
  <c r="Z236" i="1"/>
  <c r="BN236" i="1"/>
  <c r="Z270" i="1"/>
  <c r="BN270" i="1"/>
  <c r="Z280" i="1"/>
  <c r="BN280" i="1"/>
  <c r="Z329" i="1"/>
  <c r="BN329" i="1"/>
  <c r="Z370" i="1"/>
  <c r="BN370" i="1"/>
  <c r="Z419" i="1"/>
  <c r="BN419" i="1"/>
  <c r="Z462" i="1"/>
  <c r="BN462" i="1"/>
  <c r="Z485" i="1"/>
  <c r="BN485" i="1"/>
  <c r="BP90" i="1"/>
  <c r="BN90" i="1"/>
  <c r="Z90" i="1"/>
  <c r="BP124" i="1"/>
  <c r="BN124" i="1"/>
  <c r="Z124" i="1"/>
  <c r="BP172" i="1"/>
  <c r="BN172" i="1"/>
  <c r="Z172" i="1"/>
  <c r="BP207" i="1"/>
  <c r="BN207" i="1"/>
  <c r="Z207" i="1"/>
  <c r="BP232" i="1"/>
  <c r="BN232" i="1"/>
  <c r="Z232" i="1"/>
  <c r="BP263" i="1"/>
  <c r="BN263" i="1"/>
  <c r="Z263" i="1"/>
  <c r="BP321" i="1"/>
  <c r="BN321" i="1"/>
  <c r="Z321" i="1"/>
  <c r="BN354" i="1"/>
  <c r="Z354" i="1"/>
  <c r="Z355" i="1" s="1"/>
  <c r="BP360" i="1"/>
  <c r="BN360" i="1"/>
  <c r="Z360" i="1"/>
  <c r="BP366" i="1"/>
  <c r="BN366" i="1"/>
  <c r="Z366" i="1"/>
  <c r="BP415" i="1"/>
  <c r="BN415" i="1"/>
  <c r="Z415" i="1"/>
  <c r="BP458" i="1"/>
  <c r="BN458" i="1"/>
  <c r="Z458" i="1"/>
  <c r="BP481" i="1"/>
  <c r="BN481" i="1"/>
  <c r="Z481" i="1"/>
  <c r="BP516" i="1"/>
  <c r="BN516" i="1"/>
  <c r="Z516" i="1"/>
  <c r="Z22" i="1"/>
  <c r="Z23" i="1" s="1"/>
  <c r="BN22" i="1"/>
  <c r="BP22" i="1"/>
  <c r="Y23" i="1"/>
  <c r="Z26" i="1"/>
  <c r="BN26" i="1"/>
  <c r="Z44" i="1"/>
  <c r="BN44" i="1"/>
  <c r="Z63" i="1"/>
  <c r="BN63" i="1"/>
  <c r="BP75" i="1"/>
  <c r="BN75" i="1"/>
  <c r="Z75" i="1"/>
  <c r="BP108" i="1"/>
  <c r="BN108" i="1"/>
  <c r="Z108" i="1"/>
  <c r="BP143" i="1"/>
  <c r="BN143" i="1"/>
  <c r="Z143" i="1"/>
  <c r="BP193" i="1"/>
  <c r="BN193" i="1"/>
  <c r="Z193" i="1"/>
  <c r="BP217" i="1"/>
  <c r="BN217" i="1"/>
  <c r="Z217" i="1"/>
  <c r="BP242" i="1"/>
  <c r="BN242" i="1"/>
  <c r="Z242" i="1"/>
  <c r="BP311" i="1"/>
  <c r="BN311" i="1"/>
  <c r="Z311" i="1"/>
  <c r="BP343" i="1"/>
  <c r="BN343" i="1"/>
  <c r="Z343" i="1"/>
  <c r="BP376" i="1"/>
  <c r="BN376" i="1"/>
  <c r="Z376" i="1"/>
  <c r="BP423" i="1"/>
  <c r="BN423" i="1"/>
  <c r="Z423" i="1"/>
  <c r="BP466" i="1"/>
  <c r="BN466" i="1"/>
  <c r="Z466" i="1"/>
  <c r="BP467" i="1"/>
  <c r="BN467" i="1"/>
  <c r="Z467" i="1"/>
  <c r="Y518" i="1"/>
  <c r="Y517" i="1"/>
  <c r="BP515" i="1"/>
  <c r="BN515" i="1"/>
  <c r="Z515" i="1"/>
  <c r="Y256" i="1"/>
  <c r="Y274" i="1"/>
  <c r="Y345" i="1"/>
  <c r="Z101" i="1"/>
  <c r="BN101" i="1"/>
  <c r="Y344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BP417" i="1"/>
  <c r="BN417" i="1"/>
  <c r="Z417" i="1"/>
  <c r="Y429" i="1"/>
  <c r="BP427" i="1"/>
  <c r="BN427" i="1"/>
  <c r="Z427" i="1"/>
  <c r="BP460" i="1"/>
  <c r="BN460" i="1"/>
  <c r="Z460" i="1"/>
  <c r="BP469" i="1"/>
  <c r="BN469" i="1"/>
  <c r="Z469" i="1"/>
  <c r="BP483" i="1"/>
  <c r="BN483" i="1"/>
  <c r="Z483" i="1"/>
  <c r="Y506" i="1"/>
  <c r="Y505" i="1"/>
  <c r="BP502" i="1"/>
  <c r="BN502" i="1"/>
  <c r="Z502" i="1"/>
  <c r="BP504" i="1"/>
  <c r="BN504" i="1"/>
  <c r="Z504" i="1"/>
  <c r="Y530" i="1"/>
  <c r="Y529" i="1"/>
  <c r="BP525" i="1"/>
  <c r="BN525" i="1"/>
  <c r="Z525" i="1"/>
  <c r="BP527" i="1"/>
  <c r="BN527" i="1"/>
  <c r="Z527" i="1"/>
  <c r="X536" i="1"/>
  <c r="Y32" i="1"/>
  <c r="Z28" i="1"/>
  <c r="BN28" i="1"/>
  <c r="Z42" i="1"/>
  <c r="BN42" i="1"/>
  <c r="Z48" i="1"/>
  <c r="Z49" i="1" s="1"/>
  <c r="BN48" i="1"/>
  <c r="BP48" i="1"/>
  <c r="Y49" i="1"/>
  <c r="Z53" i="1"/>
  <c r="BN53" i="1"/>
  <c r="Z57" i="1"/>
  <c r="BN57" i="1"/>
  <c r="Y67" i="1"/>
  <c r="Z65" i="1"/>
  <c r="BN65" i="1"/>
  <c r="Y73" i="1"/>
  <c r="Z71" i="1"/>
  <c r="BN71" i="1"/>
  <c r="Y81" i="1"/>
  <c r="Z77" i="1"/>
  <c r="BN77" i="1"/>
  <c r="Z85" i="1"/>
  <c r="BN85" i="1"/>
  <c r="Z92" i="1"/>
  <c r="BN92" i="1"/>
  <c r="Y105" i="1"/>
  <c r="Z99" i="1"/>
  <c r="BN99" i="1"/>
  <c r="Z103" i="1"/>
  <c r="BN103" i="1"/>
  <c r="Z110" i="1"/>
  <c r="BN110" i="1"/>
  <c r="Y118" i="1"/>
  <c r="Z122" i="1"/>
  <c r="BN122" i="1"/>
  <c r="Z126" i="1"/>
  <c r="BN126" i="1"/>
  <c r="Z137" i="1"/>
  <c r="BN137" i="1"/>
  <c r="Z147" i="1"/>
  <c r="BN147" i="1"/>
  <c r="BP147" i="1"/>
  <c r="H546" i="1"/>
  <c r="Y160" i="1"/>
  <c r="Z170" i="1"/>
  <c r="BN170" i="1"/>
  <c r="Z174" i="1"/>
  <c r="BN174" i="1"/>
  <c r="Z182" i="1"/>
  <c r="BN182" i="1"/>
  <c r="J546" i="1"/>
  <c r="Z197" i="1"/>
  <c r="BN197" i="1"/>
  <c r="BP197" i="1"/>
  <c r="Y211" i="1"/>
  <c r="Z205" i="1"/>
  <c r="BN205" i="1"/>
  <c r="Z209" i="1"/>
  <c r="BN209" i="1"/>
  <c r="Y223" i="1"/>
  <c r="Z215" i="1"/>
  <c r="BN215" i="1"/>
  <c r="Z219" i="1"/>
  <c r="BN219" i="1"/>
  <c r="Z225" i="1"/>
  <c r="BN225" i="1"/>
  <c r="BP225" i="1"/>
  <c r="K546" i="1"/>
  <c r="Z234" i="1"/>
  <c r="BN234" i="1"/>
  <c r="Z238" i="1"/>
  <c r="BN238" i="1"/>
  <c r="Y244" i="1"/>
  <c r="Z252" i="1"/>
  <c r="BN252" i="1"/>
  <c r="Z261" i="1"/>
  <c r="BN261" i="1"/>
  <c r="Z265" i="1"/>
  <c r="BN265" i="1"/>
  <c r="Z272" i="1"/>
  <c r="BN272" i="1"/>
  <c r="Z273" i="1"/>
  <c r="BN273" i="1"/>
  <c r="Z278" i="1"/>
  <c r="BN278" i="1"/>
  <c r="Z285" i="1"/>
  <c r="Z286" i="1" s="1"/>
  <c r="BN285" i="1"/>
  <c r="BP285" i="1"/>
  <c r="Y286" i="1"/>
  <c r="Z289" i="1"/>
  <c r="Z290" i="1" s="1"/>
  <c r="BN289" i="1"/>
  <c r="BP289" i="1"/>
  <c r="Y290" i="1"/>
  <c r="Z294" i="1"/>
  <c r="Z295" i="1" s="1"/>
  <c r="BN294" i="1"/>
  <c r="BP294" i="1"/>
  <c r="Y295" i="1"/>
  <c r="Z299" i="1"/>
  <c r="BN299" i="1"/>
  <c r="Z313" i="1"/>
  <c r="BN313" i="1"/>
  <c r="Z319" i="1"/>
  <c r="BN319" i="1"/>
  <c r="BP319" i="1"/>
  <c r="Z327" i="1"/>
  <c r="BN327" i="1"/>
  <c r="Z335" i="1"/>
  <c r="BN335" i="1"/>
  <c r="Z340" i="1"/>
  <c r="BN340" i="1"/>
  <c r="BP340" i="1"/>
  <c r="Z341" i="1"/>
  <c r="BN341" i="1"/>
  <c r="Z349" i="1"/>
  <c r="BN349" i="1"/>
  <c r="U546" i="1"/>
  <c r="Y355" i="1"/>
  <c r="BP354" i="1"/>
  <c r="Y362" i="1"/>
  <c r="BP358" i="1"/>
  <c r="BN358" i="1"/>
  <c r="Z358" i="1"/>
  <c r="BP372" i="1"/>
  <c r="BN372" i="1"/>
  <c r="Z372" i="1"/>
  <c r="BP403" i="1"/>
  <c r="BN403" i="1"/>
  <c r="Z403" i="1"/>
  <c r="BP421" i="1"/>
  <c r="BN421" i="1"/>
  <c r="Z421" i="1"/>
  <c r="BP440" i="1"/>
  <c r="BN440" i="1"/>
  <c r="Z440" i="1"/>
  <c r="BP464" i="1"/>
  <c r="BN464" i="1"/>
  <c r="Z464" i="1"/>
  <c r="BP475" i="1"/>
  <c r="BN475" i="1"/>
  <c r="Z475" i="1"/>
  <c r="BP479" i="1"/>
  <c r="BN479" i="1"/>
  <c r="Z479" i="1"/>
  <c r="BP491" i="1"/>
  <c r="BN491" i="1"/>
  <c r="Z491" i="1"/>
  <c r="BP503" i="1"/>
  <c r="BN503" i="1"/>
  <c r="Z503" i="1"/>
  <c r="BP526" i="1"/>
  <c r="BN526" i="1"/>
  <c r="Z526" i="1"/>
  <c r="BP528" i="1"/>
  <c r="BN528" i="1"/>
  <c r="Z528" i="1"/>
  <c r="Y378" i="1"/>
  <c r="Y477" i="1"/>
  <c r="Y476" i="1"/>
  <c r="Y33" i="1"/>
  <c r="Y45" i="1"/>
  <c r="Y60" i="1"/>
  <c r="Y66" i="1"/>
  <c r="Y72" i="1"/>
  <c r="Y82" i="1"/>
  <c r="Y86" i="1"/>
  <c r="Y93" i="1"/>
  <c r="Y104" i="1"/>
  <c r="Y113" i="1"/>
  <c r="Y119" i="1"/>
  <c r="Y129" i="1"/>
  <c r="Y133" i="1"/>
  <c r="Y140" i="1"/>
  <c r="Y144" i="1"/>
  <c r="Y150" i="1"/>
  <c r="Y155" i="1"/>
  <c r="Y161" i="1"/>
  <c r="Y167" i="1"/>
  <c r="Y179" i="1"/>
  <c r="Y185" i="1"/>
  <c r="Y189" i="1"/>
  <c r="Y194" i="1"/>
  <c r="Y200" i="1"/>
  <c r="Y210" i="1"/>
  <c r="Y222" i="1"/>
  <c r="Y228" i="1"/>
  <c r="Y239" i="1"/>
  <c r="Y245" i="1"/>
  <c r="Y249" i="1"/>
  <c r="Y257" i="1"/>
  <c r="L546" i="1"/>
  <c r="Y267" i="1"/>
  <c r="BP260" i="1"/>
  <c r="BP264" i="1"/>
  <c r="BN264" i="1"/>
  <c r="Z264" i="1"/>
  <c r="BP279" i="1"/>
  <c r="BN279" i="1"/>
  <c r="Z279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Z350" i="1" s="1"/>
  <c r="Y350" i="1"/>
  <c r="BP392" i="1"/>
  <c r="BN392" i="1"/>
  <c r="Z392" i="1"/>
  <c r="W546" i="1"/>
  <c r="Y396" i="1"/>
  <c r="BP404" i="1"/>
  <c r="BN404" i="1"/>
  <c r="Z404" i="1"/>
  <c r="Y406" i="1"/>
  <c r="Y409" i="1"/>
  <c r="BP408" i="1"/>
  <c r="BN408" i="1"/>
  <c r="Z408" i="1"/>
  <c r="Z409" i="1" s="1"/>
  <c r="Y410" i="1"/>
  <c r="X546" i="1"/>
  <c r="Y425" i="1"/>
  <c r="BP414" i="1"/>
  <c r="BN414" i="1"/>
  <c r="Z414" i="1"/>
  <c r="Y424" i="1"/>
  <c r="BP418" i="1"/>
  <c r="BN418" i="1"/>
  <c r="Z418" i="1"/>
  <c r="BP422" i="1"/>
  <c r="BN422" i="1"/>
  <c r="Z422" i="1"/>
  <c r="B546" i="1"/>
  <c r="H9" i="1"/>
  <c r="A10" i="1"/>
  <c r="Y37" i="1"/>
  <c r="F9" i="1"/>
  <c r="J9" i="1"/>
  <c r="X537" i="1"/>
  <c r="X538" i="1"/>
  <c r="X540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6" i="1"/>
  <c r="D546" i="1"/>
  <c r="Z54" i="1"/>
  <c r="BN54" i="1"/>
  <c r="Z56" i="1"/>
  <c r="BN56" i="1"/>
  <c r="Z58" i="1"/>
  <c r="BN58" i="1"/>
  <c r="Y59" i="1"/>
  <c r="Z62" i="1"/>
  <c r="BN62" i="1"/>
  <c r="BP62" i="1"/>
  <c r="Z64" i="1"/>
  <c r="BN64" i="1"/>
  <c r="Z70" i="1"/>
  <c r="BN70" i="1"/>
  <c r="Z76" i="1"/>
  <c r="BN76" i="1"/>
  <c r="Z78" i="1"/>
  <c r="BN78" i="1"/>
  <c r="Z80" i="1"/>
  <c r="BN80" i="1"/>
  <c r="Z84" i="1"/>
  <c r="BN84" i="1"/>
  <c r="BP84" i="1"/>
  <c r="E546" i="1"/>
  <c r="Z91" i="1"/>
  <c r="BN91" i="1"/>
  <c r="Y94" i="1"/>
  <c r="Z98" i="1"/>
  <c r="BN98" i="1"/>
  <c r="Z100" i="1"/>
  <c r="BN100" i="1"/>
  <c r="Z102" i="1"/>
  <c r="BN102" i="1"/>
  <c r="F546" i="1"/>
  <c r="Z109" i="1"/>
  <c r="BN109" i="1"/>
  <c r="Z111" i="1"/>
  <c r="BN111" i="1"/>
  <c r="Y112" i="1"/>
  <c r="Z115" i="1"/>
  <c r="BN115" i="1"/>
  <c r="BP115" i="1"/>
  <c r="Z117" i="1"/>
  <c r="BN117" i="1"/>
  <c r="Z121" i="1"/>
  <c r="BN121" i="1"/>
  <c r="BP121" i="1"/>
  <c r="Z123" i="1"/>
  <c r="BN123" i="1"/>
  <c r="Z125" i="1"/>
  <c r="BN125" i="1"/>
  <c r="Z127" i="1"/>
  <c r="BN127" i="1"/>
  <c r="Z131" i="1"/>
  <c r="BN131" i="1"/>
  <c r="BP131" i="1"/>
  <c r="G546" i="1"/>
  <c r="Z138" i="1"/>
  <c r="Z139" i="1" s="1"/>
  <c r="BN138" i="1"/>
  <c r="Y139" i="1"/>
  <c r="Z142" i="1"/>
  <c r="BN142" i="1"/>
  <c r="BP142" i="1"/>
  <c r="Z148" i="1"/>
  <c r="Z149" i="1" s="1"/>
  <c r="BN148" i="1"/>
  <c r="Z153" i="1"/>
  <c r="Z154" i="1" s="1"/>
  <c r="BN153" i="1"/>
  <c r="BP153" i="1"/>
  <c r="Y154" i="1"/>
  <c r="Z157" i="1"/>
  <c r="BN157" i="1"/>
  <c r="BP157" i="1"/>
  <c r="Z159" i="1"/>
  <c r="BN159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Z175" i="1"/>
  <c r="BN175" i="1"/>
  <c r="Z177" i="1"/>
  <c r="BN177" i="1"/>
  <c r="Z181" i="1"/>
  <c r="BN181" i="1"/>
  <c r="BP181" i="1"/>
  <c r="Z183" i="1"/>
  <c r="BN183" i="1"/>
  <c r="Z187" i="1"/>
  <c r="Z188" i="1" s="1"/>
  <c r="BN187" i="1"/>
  <c r="BP187" i="1"/>
  <c r="Z192" i="1"/>
  <c r="BN192" i="1"/>
  <c r="BP192" i="1"/>
  <c r="Y195" i="1"/>
  <c r="Z198" i="1"/>
  <c r="Z199" i="1" s="1"/>
  <c r="BN198" i="1"/>
  <c r="Z202" i="1"/>
  <c r="BN202" i="1"/>
  <c r="BP202" i="1"/>
  <c r="Z204" i="1"/>
  <c r="BN204" i="1"/>
  <c r="Z206" i="1"/>
  <c r="BN206" i="1"/>
  <c r="Z208" i="1"/>
  <c r="BN208" i="1"/>
  <c r="Z214" i="1"/>
  <c r="BN214" i="1"/>
  <c r="Z216" i="1"/>
  <c r="BN216" i="1"/>
  <c r="Z218" i="1"/>
  <c r="BN218" i="1"/>
  <c r="Z220" i="1"/>
  <c r="BN220" i="1"/>
  <c r="Z226" i="1"/>
  <c r="BN226" i="1"/>
  <c r="Z231" i="1"/>
  <c r="BN231" i="1"/>
  <c r="BP231" i="1"/>
  <c r="Z233" i="1"/>
  <c r="BN233" i="1"/>
  <c r="Z235" i="1"/>
  <c r="BN235" i="1"/>
  <c r="Z237" i="1"/>
  <c r="BN237" i="1"/>
  <c r="Y240" i="1"/>
  <c r="Z243" i="1"/>
  <c r="Z244" i="1" s="1"/>
  <c r="BN243" i="1"/>
  <c r="Z247" i="1"/>
  <c r="Z248" i="1" s="1"/>
  <c r="BN247" i="1"/>
  <c r="BP247" i="1"/>
  <c r="Z251" i="1"/>
  <c r="BN251" i="1"/>
  <c r="BP251" i="1"/>
  <c r="Z253" i="1"/>
  <c r="BN253" i="1"/>
  <c r="Z255" i="1"/>
  <c r="BN255" i="1"/>
  <c r="Z260" i="1"/>
  <c r="BN260" i="1"/>
  <c r="BP262" i="1"/>
  <c r="BN262" i="1"/>
  <c r="Z262" i="1"/>
  <c r="Y266" i="1"/>
  <c r="BP271" i="1"/>
  <c r="BN271" i="1"/>
  <c r="Z271" i="1"/>
  <c r="O546" i="1"/>
  <c r="Y281" i="1"/>
  <c r="BP300" i="1"/>
  <c r="BN300" i="1"/>
  <c r="Z300" i="1"/>
  <c r="Z301" i="1" s="1"/>
  <c r="Y302" i="1"/>
  <c r="Y306" i="1"/>
  <c r="BP305" i="1"/>
  <c r="BN305" i="1"/>
  <c r="Z305" i="1"/>
  <c r="Z306" i="1" s="1"/>
  <c r="Y307" i="1"/>
  <c r="T546" i="1"/>
  <c r="Y317" i="1"/>
  <c r="BP310" i="1"/>
  <c r="Y316" i="1"/>
  <c r="BN310" i="1"/>
  <c r="Z310" i="1"/>
  <c r="BP314" i="1"/>
  <c r="BN314" i="1"/>
  <c r="Z314" i="1"/>
  <c r="BP367" i="1"/>
  <c r="BN367" i="1"/>
  <c r="Z367" i="1"/>
  <c r="Y373" i="1"/>
  <c r="BP371" i="1"/>
  <c r="BN371" i="1"/>
  <c r="Z371" i="1"/>
  <c r="BP439" i="1"/>
  <c r="BN439" i="1"/>
  <c r="Z439" i="1"/>
  <c r="Y443" i="1"/>
  <c r="BP459" i="1"/>
  <c r="BN459" i="1"/>
  <c r="Z459" i="1"/>
  <c r="BP463" i="1"/>
  <c r="BN463" i="1"/>
  <c r="Z463" i="1"/>
  <c r="BP468" i="1"/>
  <c r="BN468" i="1"/>
  <c r="Z468" i="1"/>
  <c r="M546" i="1"/>
  <c r="Y275" i="1"/>
  <c r="Y282" i="1"/>
  <c r="Y287" i="1"/>
  <c r="Y296" i="1"/>
  <c r="R546" i="1"/>
  <c r="Y301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Y351" i="1"/>
  <c r="BP359" i="1"/>
  <c r="BN359" i="1"/>
  <c r="Z359" i="1"/>
  <c r="BP369" i="1"/>
  <c r="BN369" i="1"/>
  <c r="Z369" i="1"/>
  <c r="BP377" i="1"/>
  <c r="BN377" i="1"/>
  <c r="Z377" i="1"/>
  <c r="Y379" i="1"/>
  <c r="Y384" i="1"/>
  <c r="BP381" i="1"/>
  <c r="BN381" i="1"/>
  <c r="Z381" i="1"/>
  <c r="Z383" i="1" s="1"/>
  <c r="Y395" i="1"/>
  <c r="BP394" i="1"/>
  <c r="BN394" i="1"/>
  <c r="Z394" i="1"/>
  <c r="Y399" i="1"/>
  <c r="BP398" i="1"/>
  <c r="BN398" i="1"/>
  <c r="Z398" i="1"/>
  <c r="Z399" i="1" s="1"/>
  <c r="Y400" i="1"/>
  <c r="Y405" i="1"/>
  <c r="BP402" i="1"/>
  <c r="BN402" i="1"/>
  <c r="Z402" i="1"/>
  <c r="BP416" i="1"/>
  <c r="BN416" i="1"/>
  <c r="Z416" i="1"/>
  <c r="BP420" i="1"/>
  <c r="BN420" i="1"/>
  <c r="Z420" i="1"/>
  <c r="BP428" i="1"/>
  <c r="BN428" i="1"/>
  <c r="Z428" i="1"/>
  <c r="Y430" i="1"/>
  <c r="Y546" i="1"/>
  <c r="Y436" i="1"/>
  <c r="BP433" i="1"/>
  <c r="BN433" i="1"/>
  <c r="Z433" i="1"/>
  <c r="Y442" i="1"/>
  <c r="BP441" i="1"/>
  <c r="BN441" i="1"/>
  <c r="Z441" i="1"/>
  <c r="Z546" i="1"/>
  <c r="Y447" i="1"/>
  <c r="BP446" i="1"/>
  <c r="BN446" i="1"/>
  <c r="Z446" i="1"/>
  <c r="Z447" i="1" s="1"/>
  <c r="Y448" i="1"/>
  <c r="Y452" i="1"/>
  <c r="BP451" i="1"/>
  <c r="BN451" i="1"/>
  <c r="Z451" i="1"/>
  <c r="Z452" i="1" s="1"/>
  <c r="Y453" i="1"/>
  <c r="AB546" i="1"/>
  <c r="Y471" i="1"/>
  <c r="Y470" i="1"/>
  <c r="BP457" i="1"/>
  <c r="BN457" i="1"/>
  <c r="Z457" i="1"/>
  <c r="BP461" i="1"/>
  <c r="BN461" i="1"/>
  <c r="Z461" i="1"/>
  <c r="BP465" i="1"/>
  <c r="BN465" i="1"/>
  <c r="Z465" i="1"/>
  <c r="BP480" i="1"/>
  <c r="BN480" i="1"/>
  <c r="Z480" i="1"/>
  <c r="Y488" i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AC546" i="1"/>
  <c r="Y513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Y356" i="1"/>
  <c r="V546" i="1"/>
  <c r="Y374" i="1"/>
  <c r="BP474" i="1"/>
  <c r="BN474" i="1"/>
  <c r="Z474" i="1"/>
  <c r="Y487" i="1"/>
  <c r="BP482" i="1"/>
  <c r="BN482" i="1"/>
  <c r="Z482" i="1"/>
  <c r="BP486" i="1"/>
  <c r="BN486" i="1"/>
  <c r="Z486" i="1"/>
  <c r="Y493" i="1"/>
  <c r="BP490" i="1"/>
  <c r="BN490" i="1"/>
  <c r="Z490" i="1"/>
  <c r="BP509" i="1"/>
  <c r="BN509" i="1"/>
  <c r="Z509" i="1"/>
  <c r="BP511" i="1"/>
  <c r="BN511" i="1"/>
  <c r="Z511" i="1"/>
  <c r="Y522" i="1"/>
  <c r="BP520" i="1"/>
  <c r="BN520" i="1"/>
  <c r="Z520" i="1"/>
  <c r="Z435" i="1" l="1"/>
  <c r="Z476" i="1"/>
  <c r="Z442" i="1"/>
  <c r="Z323" i="1"/>
  <c r="Z256" i="1"/>
  <c r="Z210" i="1"/>
  <c r="Z194" i="1"/>
  <c r="Z184" i="1"/>
  <c r="Z160" i="1"/>
  <c r="Z133" i="1"/>
  <c r="Z118" i="1"/>
  <c r="Z66" i="1"/>
  <c r="Z45" i="1"/>
  <c r="X539" i="1"/>
  <c r="Z281" i="1"/>
  <c r="Z517" i="1"/>
  <c r="Z405" i="1"/>
  <c r="Z378" i="1"/>
  <c r="Z361" i="1"/>
  <c r="Z274" i="1"/>
  <c r="Z144" i="1"/>
  <c r="Z93" i="1"/>
  <c r="Z86" i="1"/>
  <c r="Z373" i="1"/>
  <c r="Z104" i="1"/>
  <c r="Y537" i="1"/>
  <c r="Y536" i="1"/>
  <c r="Z529" i="1"/>
  <c r="Z505" i="1"/>
  <c r="Z487" i="1"/>
  <c r="Z429" i="1"/>
  <c r="Z395" i="1"/>
  <c r="Z344" i="1"/>
  <c r="Z227" i="1"/>
  <c r="Z222" i="1"/>
  <c r="Z112" i="1"/>
  <c r="Z81" i="1"/>
  <c r="Z72" i="1"/>
  <c r="Y540" i="1"/>
  <c r="Z59" i="1"/>
  <c r="Y538" i="1"/>
  <c r="Z32" i="1"/>
  <c r="Z512" i="1"/>
  <c r="Z522" i="1"/>
  <c r="Z493" i="1"/>
  <c r="Z470" i="1"/>
  <c r="Z316" i="1"/>
  <c r="Z266" i="1"/>
  <c r="Z239" i="1"/>
  <c r="Z178" i="1"/>
  <c r="Z128" i="1"/>
  <c r="Z424" i="1"/>
  <c r="Z337" i="1"/>
  <c r="Z331" i="1"/>
  <c r="Z541" i="1" l="1"/>
  <c r="Y539" i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<sst xmlns="http://schemas.openxmlformats.org/spreadsheetml/2006/main" count="2387" uniqueCount="852">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</sst>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7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200</v>
      </c>
      <c r="Y41" s="592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160</v>
      </c>
      <c r="Y43" s="592">
        <f>IFERROR(IF(X43="",0,CEILING((X43/$H43),1)*$H43),"")</f>
        <v>160</v>
      </c>
      <c r="Z43" s="36">
        <f>IFERROR(IF(Y43=0,"",ROUNDUP(Y43/H43,0)*0.00902),"")</f>
        <v>0.36080000000000001</v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168.4</v>
      </c>
      <c r="BN43" s="64">
        <f>IFERROR(Y43*I43/H43,"0")</f>
        <v>168.4</v>
      </c>
      <c r="BO43" s="64">
        <f>IFERROR(1/J43*(X43/H43),"0")</f>
        <v>0.30303030303030304</v>
      </c>
      <c r="BP43" s="64">
        <f>IFERROR(1/J43*(Y43/H43),"0")</f>
        <v>0.30303030303030304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58.518518518518519</v>
      </c>
      <c r="Y45" s="593">
        <f>IFERROR(Y41/H41,"0")+IFERROR(Y42/H42,"0")+IFERROR(Y43/H43,"0")+IFERROR(Y44/H44,"0")</f>
        <v>59</v>
      </c>
      <c r="Z45" s="593">
        <f>IFERROR(IF(Z41="",0,Z41),"0")+IFERROR(IF(Z42="",0,Z42),"0")+IFERROR(IF(Z43="",0,Z43),"0")+IFERROR(IF(Z44="",0,Z44),"0")</f>
        <v>0.72141999999999995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360</v>
      </c>
      <c r="Y46" s="593">
        <f>IFERROR(SUM(Y41:Y44),"0")</f>
        <v>365.20000000000005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200</v>
      </c>
      <c r="Y54" s="592">
        <f t="shared" si="6"/>
        <v>205.20000000000002</v>
      </c>
      <c r="Z54" s="36">
        <f>IFERROR(IF(Y54=0,"",ROUNDUP(Y54/H54,0)*0.01898),"")</f>
        <v>0.36062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208.05555555555554</v>
      </c>
      <c r="BN54" s="64">
        <f t="shared" si="8"/>
        <v>213.46499999999997</v>
      </c>
      <c r="BO54" s="64">
        <f t="shared" si="9"/>
        <v>0.28935185185185186</v>
      </c>
      <c r="BP54" s="64">
        <f t="shared" si="10"/>
        <v>0.296875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200</v>
      </c>
      <c r="Y58" s="592">
        <f t="shared" si="6"/>
        <v>202.5</v>
      </c>
      <c r="Z58" s="36">
        <f>IFERROR(IF(Y58=0,"",ROUNDUP(Y58/H58,0)*0.00902),"")</f>
        <v>0.40590000000000004</v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209.33333333333334</v>
      </c>
      <c r="BN58" s="64">
        <f t="shared" si="8"/>
        <v>211.95</v>
      </c>
      <c r="BO58" s="64">
        <f t="shared" si="9"/>
        <v>0.33670033670033672</v>
      </c>
      <c r="BP58" s="64">
        <f t="shared" si="10"/>
        <v>0.34090909090909094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62.962962962962962</v>
      </c>
      <c r="Y59" s="593">
        <f>IFERROR(Y53/H53,"0")+IFERROR(Y54/H54,"0")+IFERROR(Y55/H55,"0")+IFERROR(Y56/H56,"0")+IFERROR(Y57/H57,"0")+IFERROR(Y58/H58,"0")</f>
        <v>64</v>
      </c>
      <c r="Z59" s="593">
        <f>IFERROR(IF(Z53="",0,Z53),"0")+IFERROR(IF(Z54="",0,Z54),"0")+IFERROR(IF(Z55="",0,Z55),"0")+IFERROR(IF(Z56="",0,Z56),"0")+IFERROR(IF(Z57="",0,Z57),"0")+IFERROR(IF(Z58="",0,Z58),"0")</f>
        <v>0.76652000000000009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400</v>
      </c>
      <c r="Y60" s="593">
        <f>IFERROR(SUM(Y53:Y58),"0")</f>
        <v>407.70000000000005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100</v>
      </c>
      <c r="Y62" s="592">
        <f>IFERROR(IF(X62="",0,CEILING((X62/$H62),1)*$H62),"")</f>
        <v>108</v>
      </c>
      <c r="Z62" s="36">
        <f>IFERROR(IF(Y62=0,"",ROUNDUP(Y62/H62,0)*0.01898),"")</f>
        <v>0.1898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104.02777777777777</v>
      </c>
      <c r="BN62" s="64">
        <f>IFERROR(Y62*I62/H62,"0")</f>
        <v>112.34999999999998</v>
      </c>
      <c r="BO62" s="64">
        <f>IFERROR(1/J62*(X62/H62),"0")</f>
        <v>0.14467592592592593</v>
      </c>
      <c r="BP62" s="64">
        <f>IFERROR(1/J62*(Y62/H62),"0")</f>
        <v>0.15625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9.2592592592592595</v>
      </c>
      <c r="Y66" s="593">
        <f>IFERROR(Y62/H62,"0")+IFERROR(Y63/H63,"0")+IFERROR(Y64/H64,"0")+IFERROR(Y65/H65,"0")</f>
        <v>10</v>
      </c>
      <c r="Z66" s="593">
        <f>IFERROR(IF(Z62="",0,Z62),"0")+IFERROR(IF(Z63="",0,Z63),"0")+IFERROR(IF(Z64="",0,Z64),"0")+IFERROR(IF(Z65="",0,Z65),"0")</f>
        <v>0.1898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100</v>
      </c>
      <c r="Y67" s="593">
        <f>IFERROR(SUM(Y62:Y65),"0")</f>
        <v>108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300</v>
      </c>
      <c r="Y96" s="592">
        <f t="shared" ref="Y96:Y103" si="16">IFERROR(IF(X96="",0,CEILING((X96/$H96),1)*$H96),"")</f>
        <v>302.40000000000003</v>
      </c>
      <c r="Z96" s="36">
        <f>IFERROR(IF(Y96=0,"",ROUNDUP(Y96/H96,0)*0.01898),"")</f>
        <v>0.68328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318.53571428571428</v>
      </c>
      <c r="BN96" s="64">
        <f t="shared" ref="BN96:BN103" si="18">IFERROR(Y96*I96/H96,"0")</f>
        <v>321.084</v>
      </c>
      <c r="BO96" s="64">
        <f t="shared" ref="BO96:BO103" si="19">IFERROR(1/J96*(X96/H96),"0")</f>
        <v>0.5580357142857143</v>
      </c>
      <c r="BP96" s="64">
        <f t="shared" ref="BP96:BP103" si="20">IFERROR(1/J96*(Y96/H96),"0")</f>
        <v>0.5625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350</v>
      </c>
      <c r="Y101" s="592">
        <f t="shared" si="16"/>
        <v>351</v>
      </c>
      <c r="Z101" s="36">
        <f>IFERROR(IF(Y101=0,"",ROUNDUP(Y101/H101,0)*0.00651),"")</f>
        <v>0.84630000000000005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382.66666666666669</v>
      </c>
      <c r="BN101" s="64">
        <f t="shared" si="18"/>
        <v>383.76</v>
      </c>
      <c r="BO101" s="64">
        <f t="shared" si="19"/>
        <v>0.71225071225071224</v>
      </c>
      <c r="BP101" s="64">
        <f t="shared" si="20"/>
        <v>0.7142857142857143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120</v>
      </c>
      <c r="Y102" s="592">
        <f t="shared" si="16"/>
        <v>120.78</v>
      </c>
      <c r="Z102" s="36">
        <f>IFERROR(IF(Y102=0,"",ROUNDUP(Y102/H102,0)*0.00651),"")</f>
        <v>0.39711000000000002</v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135.63636363636363</v>
      </c>
      <c r="BN102" s="64">
        <f t="shared" si="18"/>
        <v>136.518</v>
      </c>
      <c r="BO102" s="64">
        <f t="shared" si="19"/>
        <v>0.33300033300033305</v>
      </c>
      <c r="BP102" s="64">
        <f t="shared" si="20"/>
        <v>0.3351648351648352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225.94997594997596</v>
      </c>
      <c r="Y104" s="593">
        <f>IFERROR(Y96/H96,"0")+IFERROR(Y97/H97,"0")+IFERROR(Y98/H98,"0")+IFERROR(Y99/H99,"0")+IFERROR(Y100/H100,"0")+IFERROR(Y101/H101,"0")+IFERROR(Y102/H102,"0")+IFERROR(Y103/H103,"0")</f>
        <v>227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1.9266900000000002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770</v>
      </c>
      <c r="Y105" s="593">
        <f>IFERROR(SUM(Y96:Y103),"0")</f>
        <v>774.18000000000006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500</v>
      </c>
      <c r="Y108" s="592">
        <f>IFERROR(IF(X108="",0,CEILING((X108/$H108),1)*$H108),"")</f>
        <v>507.6</v>
      </c>
      <c r="Z108" s="36">
        <f>IFERROR(IF(Y108=0,"",ROUNDUP(Y108/H108,0)*0.01898),"")</f>
        <v>0.89205999999999996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520.1388888888888</v>
      </c>
      <c r="BN108" s="64">
        <f>IFERROR(Y108*I108/H108,"0")</f>
        <v>528.04499999999996</v>
      </c>
      <c r="BO108" s="64">
        <f>IFERROR(1/J108*(X108/H108),"0")</f>
        <v>0.72337962962962954</v>
      </c>
      <c r="BP108" s="64">
        <f>IFERROR(1/J108*(Y108/H108),"0")</f>
        <v>0.734375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150</v>
      </c>
      <c r="Y109" s="592">
        <f>IFERROR(IF(X109="",0,CEILING((X109/$H109),1)*$H109),"")</f>
        <v>150</v>
      </c>
      <c r="Z109" s="36">
        <f>IFERROR(IF(Y109=0,"",ROUNDUP(Y109/H109,0)*0.00902),"")</f>
        <v>0.36080000000000001</v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158.4</v>
      </c>
      <c r="BN109" s="64">
        <f>IFERROR(Y109*I109/H109,"0")</f>
        <v>158.4</v>
      </c>
      <c r="BO109" s="64">
        <f>IFERROR(1/J109*(X109/H109),"0")</f>
        <v>0.30303030303030304</v>
      </c>
      <c r="BP109" s="64">
        <f>IFERROR(1/J109*(Y109/H109),"0")</f>
        <v>0.30303030303030304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86.296296296296291</v>
      </c>
      <c r="Y112" s="593">
        <f>IFERROR(Y108/H108,"0")+IFERROR(Y109/H109,"0")+IFERROR(Y110/H110,"0")+IFERROR(Y111/H111,"0")</f>
        <v>87</v>
      </c>
      <c r="Z112" s="593">
        <f>IFERROR(IF(Z108="",0,Z108),"0")+IFERROR(IF(Z109="",0,Z109),"0")+IFERROR(IF(Z110="",0,Z110),"0")+IFERROR(IF(Z111="",0,Z111),"0")</f>
        <v>1.2528600000000001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650</v>
      </c>
      <c r="Y113" s="593">
        <f>IFERROR(SUM(Y108:Y111),"0")</f>
        <v>657.6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100</v>
      </c>
      <c r="Y115" s="592">
        <f>IFERROR(IF(X115="",0,CEILING((X115/$H115),1)*$H115),"")</f>
        <v>108</v>
      </c>
      <c r="Z115" s="36">
        <f>IFERROR(IF(Y115=0,"",ROUNDUP(Y115/H115,0)*0.01898),"")</f>
        <v>0.1898</v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104.02777777777777</v>
      </c>
      <c r="BN115" s="64">
        <f>IFERROR(Y115*I115/H115,"0")</f>
        <v>112.34999999999998</v>
      </c>
      <c r="BO115" s="64">
        <f>IFERROR(1/J115*(X115/H115),"0")</f>
        <v>0.14467592592592593</v>
      </c>
      <c r="BP115" s="64">
        <f>IFERROR(1/J115*(Y115/H115),"0")</f>
        <v>0.15625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9.2592592592592595</v>
      </c>
      <c r="Y118" s="593">
        <f>IFERROR(Y115/H115,"0")+IFERROR(Y116/H116,"0")+IFERROR(Y117/H117,"0")</f>
        <v>10</v>
      </c>
      <c r="Z118" s="593">
        <f>IFERROR(IF(Z115="",0,Z115),"0")+IFERROR(IF(Z116="",0,Z116),"0")+IFERROR(IF(Z117="",0,Z117),"0")</f>
        <v>0.1898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100</v>
      </c>
      <c r="Y119" s="593">
        <f>IFERROR(SUM(Y115:Y117),"0")</f>
        <v>108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600</v>
      </c>
      <c r="Y122" s="592">
        <f t="shared" si="21"/>
        <v>604.80000000000007</v>
      </c>
      <c r="Z122" s="36">
        <f>IFERROR(IF(Y122=0,"",ROUNDUP(Y122/H122,0)*0.01898),"")</f>
        <v>1.36656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636.64285714285711</v>
      </c>
      <c r="BN122" s="64">
        <f t="shared" si="23"/>
        <v>641.7360000000001</v>
      </c>
      <c r="BO122" s="64">
        <f t="shared" si="24"/>
        <v>1.1160714285714286</v>
      </c>
      <c r="BP122" s="64">
        <f t="shared" si="25"/>
        <v>1.125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800</v>
      </c>
      <c r="Y125" s="592">
        <f t="shared" si="21"/>
        <v>801.90000000000009</v>
      </c>
      <c r="Z125" s="36">
        <f>IFERROR(IF(Y125=0,"",ROUNDUP(Y125/H125,0)*0.00651),"")</f>
        <v>1.93347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874.66666666666663</v>
      </c>
      <c r="BN125" s="64">
        <f t="shared" si="23"/>
        <v>876.74400000000003</v>
      </c>
      <c r="BO125" s="64">
        <f t="shared" si="24"/>
        <v>1.6280016280016281</v>
      </c>
      <c r="BP125" s="64">
        <f t="shared" si="25"/>
        <v>1.6318681318681321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367.72486772486775</v>
      </c>
      <c r="Y128" s="593">
        <f>IFERROR(Y121/H121,"0")+IFERROR(Y122/H122,"0")+IFERROR(Y123/H123,"0")+IFERROR(Y124/H124,"0")+IFERROR(Y125/H125,"0")+IFERROR(Y126/H126,"0")+IFERROR(Y127/H127,"0")</f>
        <v>369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3.30003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1400</v>
      </c>
      <c r="Y129" s="593">
        <f>IFERROR(SUM(Y121:Y127),"0")</f>
        <v>1406.7000000000003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100</v>
      </c>
      <c r="Y137" s="592">
        <f>IFERROR(IF(X137="",0,CEILING((X137/$H137),1)*$H137),"")</f>
        <v>102.4</v>
      </c>
      <c r="Z137" s="36">
        <f>IFERROR(IF(Y137=0,"",ROUNDUP(Y137/H137,0)*0.00651),"")</f>
        <v>0.20832000000000001</v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105.625</v>
      </c>
      <c r="BN137" s="64">
        <f>IFERROR(Y137*I137/H137,"0")</f>
        <v>108.16</v>
      </c>
      <c r="BO137" s="64">
        <f>IFERROR(1/J137*(X137/H137),"0")</f>
        <v>0.1717032967032967</v>
      </c>
      <c r="BP137" s="64">
        <f>IFERROR(1/J137*(Y137/H137),"0")</f>
        <v>0.17582417582417584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31.25</v>
      </c>
      <c r="Y139" s="593">
        <f>IFERROR(Y137/H137,"0")+IFERROR(Y138/H138,"0")</f>
        <v>32</v>
      </c>
      <c r="Z139" s="593">
        <f>IFERROR(IF(Z137="",0,Z137),"0")+IFERROR(IF(Z138="",0,Z138),"0")</f>
        <v>0.20832000000000001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100</v>
      </c>
      <c r="Y140" s="593">
        <f>IFERROR(SUM(Y137:Y138),"0")</f>
        <v>102.4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150</v>
      </c>
      <c r="Y143" s="592">
        <f>IFERROR(IF(X143="",0,CEILING((X143/$H143),1)*$H143),"")</f>
        <v>151.19999999999999</v>
      </c>
      <c r="Z143" s="36">
        <f>IFERROR(IF(Y143=0,"",ROUNDUP(Y143/H143,0)*0.00651),"")</f>
        <v>0.35154000000000002</v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164.35714285714286</v>
      </c>
      <c r="BN143" s="64">
        <f>IFERROR(Y143*I143/H143,"0")</f>
        <v>165.672</v>
      </c>
      <c r="BO143" s="64">
        <f>IFERROR(1/J143*(X143/H143),"0")</f>
        <v>0.29434850863422296</v>
      </c>
      <c r="BP143" s="64">
        <f>IFERROR(1/J143*(Y143/H143),"0")</f>
        <v>0.2967032967032967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53.571428571428577</v>
      </c>
      <c r="Y144" s="593">
        <f>IFERROR(Y142/H142,"0")+IFERROR(Y143/H143,"0")</f>
        <v>54</v>
      </c>
      <c r="Z144" s="593">
        <f>IFERROR(IF(Z142="",0,Z142),"0")+IFERROR(IF(Z143="",0,Z143),"0")</f>
        <v>0.35154000000000002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150</v>
      </c>
      <c r="Y145" s="593">
        <f>IFERROR(SUM(Y142:Y143),"0")</f>
        <v>151.19999999999999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200</v>
      </c>
      <c r="Y202" s="592">
        <f t="shared" ref="Y202:Y209" si="31">IFERROR(IF(X202="",0,CEILING((X202/$H202),1)*$H202),"")</f>
        <v>205.20000000000002</v>
      </c>
      <c r="Z202" s="36">
        <f>IFERROR(IF(Y202=0,"",ROUNDUP(Y202/H202,0)*0.00902),"")</f>
        <v>0.34276000000000001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207.77777777777777</v>
      </c>
      <c r="BN202" s="64">
        <f t="shared" ref="BN202:BN209" si="33">IFERROR(Y202*I202/H202,"0")</f>
        <v>213.18000000000004</v>
      </c>
      <c r="BO202" s="64">
        <f t="shared" ref="BO202:BO209" si="34">IFERROR(1/J202*(X202/H202),"0")</f>
        <v>0.28058361391694725</v>
      </c>
      <c r="BP202" s="64">
        <f t="shared" ref="BP202:BP209" si="35">IFERROR(1/J202*(Y202/H202),"0")</f>
        <v>0.2878787878787879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200</v>
      </c>
      <c r="Y203" s="592">
        <f t="shared" si="31"/>
        <v>205.20000000000002</v>
      </c>
      <c r="Z203" s="36">
        <f>IFERROR(IF(Y203=0,"",ROUNDUP(Y203/H203,0)*0.00902),"")</f>
        <v>0.34276000000000001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207.77777777777777</v>
      </c>
      <c r="BN203" s="64">
        <f t="shared" si="33"/>
        <v>213.18000000000004</v>
      </c>
      <c r="BO203" s="64">
        <f t="shared" si="34"/>
        <v>0.28058361391694725</v>
      </c>
      <c r="BP203" s="64">
        <f t="shared" si="35"/>
        <v>0.2878787878787879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200</v>
      </c>
      <c r="Y204" s="592">
        <f t="shared" si="31"/>
        <v>205.20000000000002</v>
      </c>
      <c r="Z204" s="36">
        <f>IFERROR(IF(Y204=0,"",ROUNDUP(Y204/H204,0)*0.00902),"")</f>
        <v>0.34276000000000001</v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207.77777777777777</v>
      </c>
      <c r="BN204" s="64">
        <f t="shared" si="33"/>
        <v>213.18000000000004</v>
      </c>
      <c r="BO204" s="64">
        <f t="shared" si="34"/>
        <v>0.28058361391694725</v>
      </c>
      <c r="BP204" s="64">
        <f t="shared" si="35"/>
        <v>0.2878787878787879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200</v>
      </c>
      <c r="Y205" s="592">
        <f t="shared" si="31"/>
        <v>205.20000000000002</v>
      </c>
      <c r="Z205" s="36">
        <f>IFERROR(IF(Y205=0,"",ROUNDUP(Y205/H205,0)*0.00902),"")</f>
        <v>0.34276000000000001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207.77777777777777</v>
      </c>
      <c r="BN205" s="64">
        <f t="shared" si="33"/>
        <v>213.18000000000004</v>
      </c>
      <c r="BO205" s="64">
        <f t="shared" si="34"/>
        <v>0.28058361391694725</v>
      </c>
      <c r="BP205" s="64">
        <f t="shared" si="35"/>
        <v>0.2878787878787879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148.14814814814815</v>
      </c>
      <c r="Y210" s="593">
        <f>IFERROR(Y202/H202,"0")+IFERROR(Y203/H203,"0")+IFERROR(Y204/H204,"0")+IFERROR(Y205/H205,"0")+IFERROR(Y206/H206,"0")+IFERROR(Y207/H207,"0")+IFERROR(Y208/H208,"0")+IFERROR(Y209/H209,"0")</f>
        <v>152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1.37104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800</v>
      </c>
      <c r="Y211" s="593">
        <f>IFERROR(SUM(Y202:Y209),"0")</f>
        <v>820.80000000000007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200</v>
      </c>
      <c r="Y213" s="592">
        <f t="shared" ref="Y213:Y221" si="36">IFERROR(IF(X213="",0,CEILING((X213/$H213),1)*$H213),"")</f>
        <v>202.5</v>
      </c>
      <c r="Z213" s="36">
        <f>IFERROR(IF(Y213=0,"",ROUNDUP(Y213/H213,0)*0.01898),"")</f>
        <v>0.47450000000000003</v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212.81481481481481</v>
      </c>
      <c r="BN213" s="64">
        <f t="shared" ref="BN213:BN221" si="38">IFERROR(Y213*I213/H213,"0")</f>
        <v>215.47499999999999</v>
      </c>
      <c r="BO213" s="64">
        <f t="shared" ref="BO213:BO221" si="39">IFERROR(1/J213*(X213/H213),"0")</f>
        <v>0.38580246913580246</v>
      </c>
      <c r="BP213" s="64">
        <f t="shared" ref="BP213:BP221" si="40">IFERROR(1/J213*(Y213/H213),"0")</f>
        <v>0.390625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200</v>
      </c>
      <c r="Y214" s="592">
        <f t="shared" si="36"/>
        <v>202.5</v>
      </c>
      <c r="Z214" s="36">
        <f>IFERROR(IF(Y214=0,"",ROUNDUP(Y214/H214,0)*0.01898),"")</f>
        <v>0.47450000000000003</v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212.37037037037041</v>
      </c>
      <c r="BN214" s="64">
        <f t="shared" si="38"/>
        <v>215.02500000000003</v>
      </c>
      <c r="BO214" s="64">
        <f t="shared" si="39"/>
        <v>0.38580246913580246</v>
      </c>
      <c r="BP214" s="64">
        <f t="shared" si="40"/>
        <v>0.390625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350</v>
      </c>
      <c r="Y216" s="592">
        <f t="shared" si="36"/>
        <v>350.4</v>
      </c>
      <c r="Z216" s="36">
        <f t="shared" ref="Z216:Z221" si="41">IFERROR(IF(Y216=0,"",ROUNDUP(Y216/H216,0)*0.00651),"")</f>
        <v>0.95045999999999997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389.375</v>
      </c>
      <c r="BN216" s="64">
        <f t="shared" si="38"/>
        <v>389.81999999999994</v>
      </c>
      <c r="BO216" s="64">
        <f t="shared" si="39"/>
        <v>0.80128205128205143</v>
      </c>
      <c r="BP216" s="64">
        <f t="shared" si="40"/>
        <v>0.80219780219780223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400</v>
      </c>
      <c r="Y218" s="592">
        <f t="shared" si="36"/>
        <v>400.8</v>
      </c>
      <c r="Z218" s="36">
        <f t="shared" si="41"/>
        <v>1.08717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442</v>
      </c>
      <c r="BN218" s="64">
        <f t="shared" si="38"/>
        <v>442.88400000000007</v>
      </c>
      <c r="BO218" s="64">
        <f t="shared" si="39"/>
        <v>0.91575091575091594</v>
      </c>
      <c r="BP218" s="64">
        <f t="shared" si="40"/>
        <v>0.91758241758241765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400</v>
      </c>
      <c r="Y219" s="592">
        <f t="shared" si="36"/>
        <v>400.8</v>
      </c>
      <c r="Z219" s="36">
        <f t="shared" si="41"/>
        <v>1.08717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442</v>
      </c>
      <c r="BN219" s="64">
        <f t="shared" si="38"/>
        <v>442.88400000000007</v>
      </c>
      <c r="BO219" s="64">
        <f t="shared" si="39"/>
        <v>0.91575091575091594</v>
      </c>
      <c r="BP219" s="64">
        <f t="shared" si="40"/>
        <v>0.91758241758241765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200</v>
      </c>
      <c r="Y220" s="592">
        <f t="shared" si="36"/>
        <v>201.6</v>
      </c>
      <c r="Z220" s="36">
        <f t="shared" si="41"/>
        <v>0.54683999999999999</v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221</v>
      </c>
      <c r="BN220" s="64">
        <f t="shared" si="38"/>
        <v>222.768</v>
      </c>
      <c r="BO220" s="64">
        <f t="shared" si="39"/>
        <v>0.45787545787545797</v>
      </c>
      <c r="BP220" s="64">
        <f t="shared" si="40"/>
        <v>0.46153846153846156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150</v>
      </c>
      <c r="Y221" s="592">
        <f t="shared" si="36"/>
        <v>151.19999999999999</v>
      </c>
      <c r="Z221" s="36">
        <f t="shared" si="41"/>
        <v>0.41012999999999999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166.125</v>
      </c>
      <c r="BN221" s="64">
        <f t="shared" si="38"/>
        <v>167.45400000000001</v>
      </c>
      <c r="BO221" s="64">
        <f t="shared" si="39"/>
        <v>0.34340659340659341</v>
      </c>
      <c r="BP221" s="64">
        <f t="shared" si="40"/>
        <v>0.3461538461538462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674.38271604938279</v>
      </c>
      <c r="Y222" s="593">
        <f>IFERROR(Y213/H213,"0")+IFERROR(Y214/H214,"0")+IFERROR(Y215/H215,"0")+IFERROR(Y216/H216,"0")+IFERROR(Y217/H217,"0")+IFERROR(Y218/H218,"0")+IFERROR(Y219/H219,"0")+IFERROR(Y220/H220,"0")+IFERROR(Y221/H221,"0")</f>
        <v>677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5.0307699999999995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1900</v>
      </c>
      <c r="Y223" s="593">
        <f>IFERROR(SUM(Y213:Y221),"0")</f>
        <v>1909.8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50</v>
      </c>
      <c r="Y279" s="592">
        <f>IFERROR(IF(X279="",0,CEILING((X279/$H279),1)*$H279),"")</f>
        <v>50.4</v>
      </c>
      <c r="Z279" s="36">
        <f>IFERROR(IF(Y279=0,"",ROUNDUP(Y279/H279,0)*0.00651),"")</f>
        <v>0.13671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55.25</v>
      </c>
      <c r="BN279" s="64">
        <f>IFERROR(Y279*I279/H279,"0")</f>
        <v>55.692</v>
      </c>
      <c r="BO279" s="64">
        <f>IFERROR(1/J279*(X279/H279),"0")</f>
        <v>0.11446886446886449</v>
      </c>
      <c r="BP279" s="64">
        <f>IFERROR(1/J279*(Y279/H279),"0")</f>
        <v>0.11538461538461539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50</v>
      </c>
      <c r="Y280" s="592">
        <f>IFERROR(IF(X280="",0,CEILING((X280/$H280),1)*$H280),"")</f>
        <v>50.4</v>
      </c>
      <c r="Z280" s="36">
        <f>IFERROR(IF(Y280=0,"",ROUNDUP(Y280/H280,0)*0.00651),"")</f>
        <v>0.13671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53.75</v>
      </c>
      <c r="BN280" s="64">
        <f>IFERROR(Y280*I280/H280,"0")</f>
        <v>54.180000000000007</v>
      </c>
      <c r="BO280" s="64">
        <f>IFERROR(1/J280*(X280/H280),"0")</f>
        <v>0.11446886446886449</v>
      </c>
      <c r="BP280" s="64">
        <f>IFERROR(1/J280*(Y280/H280),"0")</f>
        <v>0.11538461538461539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41.666666666666671</v>
      </c>
      <c r="Y281" s="593">
        <f>IFERROR(Y278/H278,"0")+IFERROR(Y279/H279,"0")+IFERROR(Y280/H280,"0")</f>
        <v>42</v>
      </c>
      <c r="Z281" s="593">
        <f>IFERROR(IF(Z278="",0,Z278),"0")+IFERROR(IF(Z279="",0,Z279),"0")+IFERROR(IF(Z280="",0,Z280),"0")</f>
        <v>0.27342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100</v>
      </c>
      <c r="Y282" s="593">
        <f>IFERROR(SUM(Y278:Y280),"0")</f>
        <v>100.8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50</v>
      </c>
      <c r="Y326" s="592">
        <f>IFERROR(IF(X326="",0,CEILING((X326/$H326),1)*$H326),"")</f>
        <v>54.6</v>
      </c>
      <c r="Z326" s="36">
        <f>IFERROR(IF(Y326=0,"",ROUNDUP(Y326/H326,0)*0.01898),"")</f>
        <v>0.13286000000000001</v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53.288461538461547</v>
      </c>
      <c r="BN326" s="64">
        <f>IFERROR(Y326*I326/H326,"0")</f>
        <v>58.191000000000003</v>
      </c>
      <c r="BO326" s="64">
        <f>IFERROR(1/J326*(X326/H326),"0")</f>
        <v>0.10016025641025642</v>
      </c>
      <c r="BP326" s="64">
        <f>IFERROR(1/J326*(Y326/H326),"0")</f>
        <v>0.109375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6.4102564102564106</v>
      </c>
      <c r="Y331" s="593">
        <f>IFERROR(Y326/H326,"0")+IFERROR(Y327/H327,"0")+IFERROR(Y328/H328,"0")+IFERROR(Y329/H329,"0")+IFERROR(Y330/H330,"0")</f>
        <v>7</v>
      </c>
      <c r="Z331" s="593">
        <f>IFERROR(IF(Z326="",0,Z326),"0")+IFERROR(IF(Z327="",0,Z327),"0")+IFERROR(IF(Z328="",0,Z328),"0")+IFERROR(IF(Z329="",0,Z329),"0")+IFERROR(IF(Z330="",0,Z330),"0")</f>
        <v>0.13286000000000001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50</v>
      </c>
      <c r="Y332" s="593">
        <f>IFERROR(SUM(Y326:Y330),"0")</f>
        <v>54.6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250</v>
      </c>
      <c r="Y335" s="592">
        <f>IFERROR(IF(X335="",0,CEILING((X335/$H335),1)*$H335),"")</f>
        <v>257.39999999999998</v>
      </c>
      <c r="Z335" s="36">
        <f>IFERROR(IF(Y335=0,"",ROUNDUP(Y335/H335,0)*0.01898),"")</f>
        <v>0.62634000000000001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266.63461538461542</v>
      </c>
      <c r="BN335" s="64">
        <f>IFERROR(Y335*I335/H335,"0")</f>
        <v>274.52700000000004</v>
      </c>
      <c r="BO335" s="64">
        <f>IFERROR(1/J335*(X335/H335),"0")</f>
        <v>0.50080128205128205</v>
      </c>
      <c r="BP335" s="64">
        <f>IFERROR(1/J335*(Y335/H335),"0")</f>
        <v>0.515625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32.051282051282051</v>
      </c>
      <c r="Y337" s="593">
        <f>IFERROR(Y334/H334,"0")+IFERROR(Y335/H335,"0")+IFERROR(Y336/H336,"0")</f>
        <v>33</v>
      </c>
      <c r="Z337" s="593">
        <f>IFERROR(IF(Z334="",0,Z334),"0")+IFERROR(IF(Z335="",0,Z335),"0")+IFERROR(IF(Z336="",0,Z336),"0")</f>
        <v>0.62634000000000001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250</v>
      </c>
      <c r="Y338" s="593">
        <f>IFERROR(SUM(Y334:Y336),"0")</f>
        <v>257.39999999999998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300</v>
      </c>
      <c r="Y359" s="592">
        <f>IFERROR(IF(X359="",0,CEILING((X359/$H359),1)*$H359),"")</f>
        <v>300.3</v>
      </c>
      <c r="Z359" s="36">
        <f>IFERROR(IF(Y359=0,"",ROUNDUP(Y359/H359,0)*0.00651),"")</f>
        <v>0.93093000000000004</v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335.99999999999994</v>
      </c>
      <c r="BN359" s="64">
        <f>IFERROR(Y359*I359/H359,"0")</f>
        <v>336.33600000000001</v>
      </c>
      <c r="BO359" s="64">
        <f>IFERROR(1/J359*(X359/H359),"0")</f>
        <v>0.78492935635792782</v>
      </c>
      <c r="BP359" s="64">
        <f>IFERROR(1/J359*(Y359/H359),"0")</f>
        <v>0.78571428571428581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142.85714285714286</v>
      </c>
      <c r="Y361" s="593">
        <f>IFERROR(Y358/H358,"0")+IFERROR(Y359/H359,"0")+IFERROR(Y360/H360,"0")</f>
        <v>143</v>
      </c>
      <c r="Z361" s="593">
        <f>IFERROR(IF(Z358="",0,Z358),"0")+IFERROR(IF(Z359="",0,Z359),"0")+IFERROR(IF(Z360="",0,Z360),"0")</f>
        <v>0.93093000000000004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300</v>
      </c>
      <c r="Y362" s="593">
        <f>IFERROR(SUM(Y358:Y360),"0")</f>
        <v>300.3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500</v>
      </c>
      <c r="Y366" s="592">
        <f t="shared" ref="Y366:Y372" si="57">IFERROR(IF(X366="",0,CEILING((X366/$H366),1)*$H366),"")</f>
        <v>510</v>
      </c>
      <c r="Z366" s="36">
        <f>IFERROR(IF(Y366=0,"",ROUNDUP(Y366/H366,0)*0.02175),"")</f>
        <v>0.73949999999999994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516</v>
      </c>
      <c r="BN366" s="64">
        <f t="shared" ref="BN366:BN372" si="59">IFERROR(Y366*I366/H366,"0")</f>
        <v>526.32000000000005</v>
      </c>
      <c r="BO366" s="64">
        <f t="shared" ref="BO366:BO372" si="60">IFERROR(1/J366*(X366/H366),"0")</f>
        <v>0.69444444444444442</v>
      </c>
      <c r="BP366" s="64">
        <f t="shared" ref="BP366:BP372" si="61">IFERROR(1/J366*(Y366/H366),"0")</f>
        <v>0.70833333333333326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500</v>
      </c>
      <c r="Y368" s="592">
        <f t="shared" si="57"/>
        <v>510</v>
      </c>
      <c r="Z368" s="36">
        <f>IFERROR(IF(Y368=0,"",ROUNDUP(Y368/H368,0)*0.02175),"")</f>
        <v>0.73949999999999994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516</v>
      </c>
      <c r="BN368" s="64">
        <f t="shared" si="59"/>
        <v>526.32000000000005</v>
      </c>
      <c r="BO368" s="64">
        <f t="shared" si="60"/>
        <v>0.69444444444444442</v>
      </c>
      <c r="BP368" s="64">
        <f t="shared" si="61"/>
        <v>0.70833333333333326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66.666666666666671</v>
      </c>
      <c r="Y373" s="593">
        <f>IFERROR(Y366/H366,"0")+IFERROR(Y367/H367,"0")+IFERROR(Y368/H368,"0")+IFERROR(Y369/H369,"0")+IFERROR(Y370/H370,"0")+IFERROR(Y371/H371,"0")+IFERROR(Y372/H372,"0")</f>
        <v>68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1.4789999999999999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1000</v>
      </c>
      <c r="Y374" s="593">
        <f>IFERROR(SUM(Y366:Y372),"0")</f>
        <v>1020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600</v>
      </c>
      <c r="Y376" s="592">
        <f>IFERROR(IF(X376="",0,CEILING((X376/$H376),1)*$H376),"")</f>
        <v>600</v>
      </c>
      <c r="Z376" s="36">
        <f>IFERROR(IF(Y376=0,"",ROUNDUP(Y376/H376,0)*0.02175),"")</f>
        <v>0.86999999999999988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619.20000000000005</v>
      </c>
      <c r="BN376" s="64">
        <f>IFERROR(Y376*I376/H376,"0")</f>
        <v>619.20000000000005</v>
      </c>
      <c r="BO376" s="64">
        <f>IFERROR(1/J376*(X376/H376),"0")</f>
        <v>0.83333333333333326</v>
      </c>
      <c r="BP376" s="64">
        <f>IFERROR(1/J376*(Y376/H376),"0")</f>
        <v>0.83333333333333326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40</v>
      </c>
      <c r="Y378" s="593">
        <f>IFERROR(Y376/H376,"0")+IFERROR(Y377/H377,"0")</f>
        <v>40</v>
      </c>
      <c r="Z378" s="593">
        <f>IFERROR(IF(Z376="",0,Z376),"0")+IFERROR(IF(Z377="",0,Z377),"0")</f>
        <v>0.86999999999999988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600</v>
      </c>
      <c r="Y379" s="593">
        <f>IFERROR(SUM(Y376:Y377),"0")</f>
        <v>600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150</v>
      </c>
      <c r="Y386" s="592">
        <f>IFERROR(IF(X386="",0,CEILING((X386/$H386),1)*$H386),"")</f>
        <v>153</v>
      </c>
      <c r="Z386" s="36">
        <f>IFERROR(IF(Y386=0,"",ROUNDUP(Y386/H386,0)*0.01898),"")</f>
        <v>0.32266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158.64999999999998</v>
      </c>
      <c r="BN386" s="64">
        <f>IFERROR(Y386*I386/H386,"0")</f>
        <v>161.82299999999998</v>
      </c>
      <c r="BO386" s="64">
        <f>IFERROR(1/J386*(X386/H386),"0")</f>
        <v>0.26041666666666669</v>
      </c>
      <c r="BP386" s="64">
        <f>IFERROR(1/J386*(Y386/H386),"0")</f>
        <v>0.265625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16.666666666666668</v>
      </c>
      <c r="Y387" s="593">
        <f>IFERROR(Y386/H386,"0")</f>
        <v>17</v>
      </c>
      <c r="Z387" s="593">
        <f>IFERROR(IF(Z386="",0,Z386),"0")</f>
        <v>0.32266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150</v>
      </c>
      <c r="Y388" s="593">
        <f>IFERROR(SUM(Y386:Y386),"0")</f>
        <v>153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300</v>
      </c>
      <c r="Y393" s="592">
        <f>IFERROR(IF(X393="",0,CEILING((X393/$H393),1)*$H393),"")</f>
        <v>300</v>
      </c>
      <c r="Z393" s="36">
        <f>IFERROR(IF(Y393=0,"",ROUNDUP(Y393/H393,0)*0.01898),"")</f>
        <v>0.47450000000000003</v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310.875</v>
      </c>
      <c r="BN393" s="64">
        <f>IFERROR(Y393*I393/H393,"0")</f>
        <v>310.875</v>
      </c>
      <c r="BO393" s="64">
        <f>IFERROR(1/J393*(X393/H393),"0")</f>
        <v>0.390625</v>
      </c>
      <c r="BP393" s="64">
        <f>IFERROR(1/J393*(Y393/H393),"0")</f>
        <v>0.390625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25</v>
      </c>
      <c r="Y395" s="593">
        <f>IFERROR(Y391/H391,"0")+IFERROR(Y392/H392,"0")+IFERROR(Y393/H393,"0")+IFERROR(Y394/H394,"0")</f>
        <v>25</v>
      </c>
      <c r="Z395" s="593">
        <f>IFERROR(IF(Z391="",0,Z391),"0")+IFERROR(IF(Z392="",0,Z392),"0")+IFERROR(IF(Z393="",0,Z393),"0")+IFERROR(IF(Z394="",0,Z394),"0")</f>
        <v>0.47450000000000003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300</v>
      </c>
      <c r="Y396" s="593">
        <f>IFERROR(SUM(Y391:Y394),"0")</f>
        <v>300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1000</v>
      </c>
      <c r="Y402" s="592">
        <f>IFERROR(IF(X402="",0,CEILING((X402/$H402),1)*$H402),"")</f>
        <v>1008</v>
      </c>
      <c r="Z402" s="36">
        <f>IFERROR(IF(Y402=0,"",ROUNDUP(Y402/H402,0)*0.01898),"")</f>
        <v>2.1257600000000001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1057.6666666666667</v>
      </c>
      <c r="BN402" s="64">
        <f>IFERROR(Y402*I402/H402,"0")</f>
        <v>1066.1279999999999</v>
      </c>
      <c r="BO402" s="64">
        <f>IFERROR(1/J402*(X402/H402),"0")</f>
        <v>1.7361111111111112</v>
      </c>
      <c r="BP402" s="64">
        <f>IFERROR(1/J402*(Y402/H402),"0")</f>
        <v>1.75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400</v>
      </c>
      <c r="Y404" s="592">
        <f>IFERROR(IF(X404="",0,CEILING((X404/$H404),1)*$H404),"")</f>
        <v>400.8</v>
      </c>
      <c r="Z404" s="36">
        <f>IFERROR(IF(Y404=0,"",ROUNDUP(Y404/H404,0)*0.00651),"")</f>
        <v>1.08717</v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444.00000000000006</v>
      </c>
      <c r="BN404" s="64">
        <f>IFERROR(Y404*I404/H404,"0")</f>
        <v>444.88800000000009</v>
      </c>
      <c r="BO404" s="64">
        <f>IFERROR(1/J404*(X404/H404),"0")</f>
        <v>0.91575091575091594</v>
      </c>
      <c r="BP404" s="64">
        <f>IFERROR(1/J404*(Y404/H404),"0")</f>
        <v>0.91758241758241765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277.77777777777783</v>
      </c>
      <c r="Y405" s="593">
        <f>IFERROR(Y402/H402,"0")+IFERROR(Y403/H403,"0")+IFERROR(Y404/H404,"0")</f>
        <v>279</v>
      </c>
      <c r="Z405" s="593">
        <f>IFERROR(IF(Z402="",0,Z402),"0")+IFERROR(IF(Z403="",0,Z403),"0")+IFERROR(IF(Z404="",0,Z404),"0")</f>
        <v>3.2129300000000001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1400</v>
      </c>
      <c r="Y406" s="593">
        <f>IFERROR(SUM(Y402:Y404),"0")</f>
        <v>1408.8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50</v>
      </c>
      <c r="Y416" s="592">
        <f t="shared" si="62"/>
        <v>54</v>
      </c>
      <c r="Z416" s="36">
        <f>IFERROR(IF(Y416=0,"",ROUNDUP(Y416/H416,0)*0.00902),"")</f>
        <v>9.0200000000000002E-2</v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51.944444444444443</v>
      </c>
      <c r="BN416" s="64">
        <f t="shared" si="64"/>
        <v>56.099999999999994</v>
      </c>
      <c r="BO416" s="64">
        <f t="shared" si="65"/>
        <v>7.0145903479236812E-2</v>
      </c>
      <c r="BP416" s="64">
        <f t="shared" si="66"/>
        <v>7.575757575757576E-2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9.2592592592592595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10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9.0200000000000002E-2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50</v>
      </c>
      <c r="Y425" s="593">
        <f>IFERROR(SUM(Y414:Y423),"0")</f>
        <v>54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300</v>
      </c>
      <c r="Y458" s="592">
        <f t="shared" si="68"/>
        <v>300.96000000000004</v>
      </c>
      <c r="Z458" s="36">
        <f t="shared" si="69"/>
        <v>0.68171999999999999</v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320.45454545454544</v>
      </c>
      <c r="BN458" s="64">
        <f t="shared" si="71"/>
        <v>321.48</v>
      </c>
      <c r="BO458" s="64">
        <f t="shared" si="72"/>
        <v>0.54632867132867136</v>
      </c>
      <c r="BP458" s="64">
        <f t="shared" si="73"/>
        <v>0.54807692307692313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700</v>
      </c>
      <c r="Y459" s="592">
        <f t="shared" si="68"/>
        <v>702.24</v>
      </c>
      <c r="Z459" s="36">
        <f t="shared" si="69"/>
        <v>1.5906800000000001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747.72727272727275</v>
      </c>
      <c r="BN459" s="64">
        <f t="shared" si="71"/>
        <v>750.11999999999989</v>
      </c>
      <c r="BO459" s="64">
        <f t="shared" si="72"/>
        <v>1.2747668997668997</v>
      </c>
      <c r="BP459" s="64">
        <f t="shared" si="73"/>
        <v>1.278846153846154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1000</v>
      </c>
      <c r="Y461" s="592">
        <f t="shared" si="68"/>
        <v>1003.2</v>
      </c>
      <c r="Z461" s="36">
        <f t="shared" si="69"/>
        <v>2.2724000000000002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1068.1818181818182</v>
      </c>
      <c r="BN461" s="64">
        <f t="shared" si="71"/>
        <v>1071.5999999999999</v>
      </c>
      <c r="BO461" s="64">
        <f t="shared" si="72"/>
        <v>1.821095571095571</v>
      </c>
      <c r="BP461" s="64">
        <f t="shared" si="73"/>
        <v>1.8269230769230771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200</v>
      </c>
      <c r="Y468" s="592">
        <f t="shared" si="68"/>
        <v>201.6</v>
      </c>
      <c r="Z468" s="36">
        <f>IFERROR(IF(Y468=0,"",ROUNDUP(Y468/H468,0)*0.00902),"")</f>
        <v>0.50512000000000001</v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211.66666666666666</v>
      </c>
      <c r="BN468" s="64">
        <f t="shared" si="71"/>
        <v>213.35999999999999</v>
      </c>
      <c r="BO468" s="64">
        <f t="shared" si="72"/>
        <v>0.4208754208754209</v>
      </c>
      <c r="BP468" s="64">
        <f t="shared" si="73"/>
        <v>0.42424242424242425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434.3434343434343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436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5.0499200000000002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2200</v>
      </c>
      <c r="Y471" s="593">
        <f>IFERROR(SUM(Y457:Y469),"0")</f>
        <v>2208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700</v>
      </c>
      <c r="Y473" s="592">
        <f>IFERROR(IF(X473="",0,CEILING((X473/$H473),1)*$H473),"")</f>
        <v>702.24</v>
      </c>
      <c r="Z473" s="36">
        <f>IFERROR(IF(Y473=0,"",ROUNDUP(Y473/H473,0)*0.01196),"")</f>
        <v>1.5906800000000001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747.72727272727275</v>
      </c>
      <c r="BN473" s="64">
        <f>IFERROR(Y473*I473/H473,"0")</f>
        <v>750.11999999999989</v>
      </c>
      <c r="BO473" s="64">
        <f>IFERROR(1/J473*(X473/H473),"0")</f>
        <v>1.2747668997668997</v>
      </c>
      <c r="BP473" s="64">
        <f>IFERROR(1/J473*(Y473/H473),"0")</f>
        <v>1.278846153846154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132.57575757575756</v>
      </c>
      <c r="Y476" s="593">
        <f>IFERROR(Y473/H473,"0")+IFERROR(Y474/H474,"0")+IFERROR(Y475/H475,"0")</f>
        <v>133</v>
      </c>
      <c r="Z476" s="593">
        <f>IFERROR(IF(Z473="",0,Z473),"0")+IFERROR(IF(Z474="",0,Z474),"0")+IFERROR(IF(Z475="",0,Z475),"0")</f>
        <v>1.5906800000000001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700</v>
      </c>
      <c r="Y477" s="593">
        <f>IFERROR(SUM(Y473:Y475),"0")</f>
        <v>702.24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400</v>
      </c>
      <c r="Y479" s="592">
        <f t="shared" ref="Y479:Y486" si="74">IFERROR(IF(X479="",0,CEILING((X479/$H479),1)*$H479),"")</f>
        <v>401.28000000000003</v>
      </c>
      <c r="Z479" s="36">
        <f>IFERROR(IF(Y479=0,"",ROUNDUP(Y479/H479,0)*0.01196),"")</f>
        <v>0.90895999999999999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427.27272727272725</v>
      </c>
      <c r="BN479" s="64">
        <f t="shared" ref="BN479:BN486" si="76">IFERROR(Y479*I479/H479,"0")</f>
        <v>428.64</v>
      </c>
      <c r="BO479" s="64">
        <f t="shared" ref="BO479:BO486" si="77">IFERROR(1/J479*(X479/H479),"0")</f>
        <v>0.72843822843822836</v>
      </c>
      <c r="BP479" s="64">
        <f t="shared" ref="BP479:BP486" si="78">IFERROR(1/J479*(Y479/H479),"0")</f>
        <v>0.73076923076923084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400</v>
      </c>
      <c r="Y480" s="592">
        <f t="shared" si="74"/>
        <v>401.28000000000003</v>
      </c>
      <c r="Z480" s="36">
        <f>IFERROR(IF(Y480=0,"",ROUNDUP(Y480/H480,0)*0.01196),"")</f>
        <v>0.90895999999999999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427.27272727272725</v>
      </c>
      <c r="BN480" s="64">
        <f t="shared" si="76"/>
        <v>428.64</v>
      </c>
      <c r="BO480" s="64">
        <f t="shared" si="77"/>
        <v>0.72843822843822836</v>
      </c>
      <c r="BP480" s="64">
        <f t="shared" si="78"/>
        <v>0.73076923076923084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500</v>
      </c>
      <c r="Y481" s="592">
        <f t="shared" si="74"/>
        <v>501.6</v>
      </c>
      <c r="Z481" s="36">
        <f>IFERROR(IF(Y481=0,"",ROUNDUP(Y481/H481,0)*0.01196),"")</f>
        <v>1.1362000000000001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534.09090909090912</v>
      </c>
      <c r="BN481" s="64">
        <f t="shared" si="76"/>
        <v>535.79999999999995</v>
      </c>
      <c r="BO481" s="64">
        <f t="shared" si="77"/>
        <v>0.91054778554778548</v>
      </c>
      <c r="BP481" s="64">
        <f t="shared" si="78"/>
        <v>0.91346153846153855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246.21212121212119</v>
      </c>
      <c r="Y487" s="593">
        <f>IFERROR(Y479/H479,"0")+IFERROR(Y480/H480,"0")+IFERROR(Y481/H481,"0")+IFERROR(Y482/H482,"0")+IFERROR(Y483/H483,"0")+IFERROR(Y484/H484,"0")+IFERROR(Y485/H485,"0")+IFERROR(Y486/H486,"0")</f>
        <v>247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2.9541200000000001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1300</v>
      </c>
      <c r="Y488" s="593">
        <f>IFERROR(SUM(Y479:Y486),"0")</f>
        <v>1304.1600000000001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300</v>
      </c>
      <c r="Y521" s="592">
        <f>IFERROR(IF(X521="",0,CEILING((X521/$H521),1)*$H521),"")</f>
        <v>304.2</v>
      </c>
      <c r="Z521" s="36">
        <f>IFERROR(IF(Y521=0,"",ROUNDUP(Y521/H521,0)*0.01898),"")</f>
        <v>0.74021999999999999</v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319.96153846153851</v>
      </c>
      <c r="BN521" s="64">
        <f>IFERROR(Y521*I521/H521,"0")</f>
        <v>324.44100000000003</v>
      </c>
      <c r="BO521" s="64">
        <f>IFERROR(1/J521*(X521/H521),"0")</f>
        <v>0.60096153846153844</v>
      </c>
      <c r="BP521" s="64">
        <f>IFERROR(1/J521*(Y521/H521),"0")</f>
        <v>0.609375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38.46153846153846</v>
      </c>
      <c r="Y522" s="593">
        <f>IFERROR(Y520/H520,"0")+IFERROR(Y521/H521,"0")</f>
        <v>39</v>
      </c>
      <c r="Z522" s="593">
        <f>IFERROR(IF(Z520="",0,Z520),"0")+IFERROR(IF(Z521="",0,Z521),"0")</f>
        <v>0.74021999999999999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300</v>
      </c>
      <c r="Y523" s="593">
        <f>IFERROR(SUM(Y520:Y521),"0")</f>
        <v>304.2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15430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15579.08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16458.98026233026</v>
      </c>
      <c r="Y537" s="593">
        <f>IFERROR(SUM(BN22:BN533),"0")</f>
        <v>16615.910000000003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29</v>
      </c>
      <c r="Y538" s="38">
        <f>ROUNDUP(SUM(BP22:BP533),0)</f>
        <v>29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17183.98026233026</v>
      </c>
      <c r="Y539" s="593">
        <f>GrossWeightTotalR+PalletQtyTotalR*25</f>
        <v>17340.910000000003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3237.2720026886691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3260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34.056570000000001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365.20000000000005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515.70000000000005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774.18000000000006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2172.3000000000002</v>
      </c>
      <c r="G546" s="46">
        <f>IFERROR(Y137*1,"0")+IFERROR(Y138*1,"0")+IFERROR(Y142*1,"0")+IFERROR(Y143*1,"0")+IFERROR(Y147*1,"0")+IFERROR(Y148*1,"0")</f>
        <v>253.6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2730.6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100.8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312</v>
      </c>
      <c r="U546" s="46">
        <f>IFERROR(Y354*1,"0")+IFERROR(Y358*1,"0")+IFERROR(Y359*1,"0")+IFERROR(Y360*1,"0")</f>
        <v>300.3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1773</v>
      </c>
      <c r="W546" s="46">
        <f>IFERROR(Y391*1,"0")+IFERROR(Y392*1,"0")+IFERROR(Y393*1,"0")+IFERROR(Y394*1,"0")+IFERROR(Y398*1,"0")+IFERROR(Y402*1,"0")+IFERROR(Y403*1,"0")+IFERROR(Y404*1,"0")+IFERROR(Y408*1,"0")</f>
        <v>1708.8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54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4214.4000000000005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304.2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2025-05-23T07:44:14Z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