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8753346B-F331-4734-8D84-4236715731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AD546" i="1" s="1"/>
  <c r="X530" i="1"/>
  <c r="X529" i="1"/>
  <c r="BO528" i="1"/>
  <c r="BM528" i="1"/>
  <c r="Y528" i="1"/>
  <c r="BP528" i="1" s="1"/>
  <c r="BO527" i="1"/>
  <c r="BM527" i="1"/>
  <c r="Y527" i="1"/>
  <c r="BO526" i="1"/>
  <c r="BM526" i="1"/>
  <c r="Y526" i="1"/>
  <c r="BO525" i="1"/>
  <c r="BM525" i="1"/>
  <c r="Y525" i="1"/>
  <c r="X523" i="1"/>
  <c r="Y522" i="1"/>
  <c r="X522" i="1"/>
  <c r="BP521" i="1"/>
  <c r="BO521" i="1"/>
  <c r="BN521" i="1"/>
  <c r="BM521" i="1"/>
  <c r="Z521" i="1"/>
  <c r="Y521" i="1"/>
  <c r="BP520" i="1"/>
  <c r="BO520" i="1"/>
  <c r="BN520" i="1"/>
  <c r="BM520" i="1"/>
  <c r="Z520" i="1"/>
  <c r="Z522" i="1" s="1"/>
  <c r="Y520" i="1"/>
  <c r="Y523" i="1" s="1"/>
  <c r="X518" i="1"/>
  <c r="X517" i="1"/>
  <c r="BO516" i="1"/>
  <c r="BM516" i="1"/>
  <c r="Y516" i="1"/>
  <c r="BO515" i="1"/>
  <c r="BM515" i="1"/>
  <c r="Y515" i="1"/>
  <c r="X513" i="1"/>
  <c r="Y512" i="1"/>
  <c r="X512" i="1"/>
  <c r="BP511" i="1"/>
  <c r="BO511" i="1"/>
  <c r="BN511" i="1"/>
  <c r="BM511" i="1"/>
  <c r="Z511" i="1"/>
  <c r="Y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Z512" i="1" s="1"/>
  <c r="Y508" i="1"/>
  <c r="Y513" i="1" s="1"/>
  <c r="X506" i="1"/>
  <c r="X505" i="1"/>
  <c r="BO504" i="1"/>
  <c r="BM504" i="1"/>
  <c r="Y504" i="1"/>
  <c r="BO503" i="1"/>
  <c r="BM503" i="1"/>
  <c r="Y503" i="1"/>
  <c r="BO502" i="1"/>
  <c r="BM502" i="1"/>
  <c r="Y502" i="1"/>
  <c r="X498" i="1"/>
  <c r="Y497" i="1"/>
  <c r="X497" i="1"/>
  <c r="BP496" i="1"/>
  <c r="BO496" i="1"/>
  <c r="BN496" i="1"/>
  <c r="BM496" i="1"/>
  <c r="Z496" i="1"/>
  <c r="Z497" i="1" s="1"/>
  <c r="Y496" i="1"/>
  <c r="Y498" i="1" s="1"/>
  <c r="P496" i="1"/>
  <c r="X494" i="1"/>
  <c r="Y493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Y494" i="1" s="1"/>
  <c r="P490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71" i="1"/>
  <c r="X470" i="1"/>
  <c r="BO469" i="1"/>
  <c r="BM469" i="1"/>
  <c r="Y469" i="1"/>
  <c r="BP469" i="1" s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Y442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Y435" i="1" s="1"/>
  <c r="P433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Y406" i="1" s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Y379" i="1" s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1" i="1" s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BP347" i="1"/>
  <c r="BO347" i="1"/>
  <c r="BN347" i="1"/>
  <c r="BM347" i="1"/>
  <c r="Z347" i="1"/>
  <c r="Y347" i="1"/>
  <c r="Y351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4" i="1" s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Y338" i="1" s="1"/>
  <c r="P334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Y332" i="1" s="1"/>
  <c r="P326" i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Y324" i="1" s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T546" i="1" s="1"/>
  <c r="P310" i="1"/>
  <c r="X307" i="1"/>
  <c r="X306" i="1"/>
  <c r="BO305" i="1"/>
  <c r="BM305" i="1"/>
  <c r="Y305" i="1"/>
  <c r="S546" i="1" s="1"/>
  <c r="P305" i="1"/>
  <c r="X302" i="1"/>
  <c r="X301" i="1"/>
  <c r="BO300" i="1"/>
  <c r="BM300" i="1"/>
  <c r="Y300" i="1"/>
  <c r="Y302" i="1" s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Q54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Y281" i="1" s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Y274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L546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Y257" i="1" s="1"/>
  <c r="P251" i="1"/>
  <c r="X249" i="1"/>
  <c r="X248" i="1"/>
  <c r="BO247" i="1"/>
  <c r="BM247" i="1"/>
  <c r="Y247" i="1"/>
  <c r="Y249" i="1" s="1"/>
  <c r="P247" i="1"/>
  <c r="X245" i="1"/>
  <c r="X244" i="1"/>
  <c r="BO243" i="1"/>
  <c r="BM243" i="1"/>
  <c r="Y243" i="1"/>
  <c r="Y245" i="1" s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546" i="1" s="1"/>
  <c r="P192" i="1"/>
  <c r="X189" i="1"/>
  <c r="X188" i="1"/>
  <c r="BO187" i="1"/>
  <c r="BM187" i="1"/>
  <c r="Y187" i="1"/>
  <c r="Y188" i="1" s="1"/>
  <c r="P187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Y184" i="1" s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8" i="1" s="1"/>
  <c r="P169" i="1"/>
  <c r="X167" i="1"/>
  <c r="X166" i="1"/>
  <c r="BO165" i="1"/>
  <c r="BM165" i="1"/>
  <c r="Y165" i="1"/>
  <c r="I546" i="1" s="1"/>
  <c r="P165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Y160" i="1" s="1"/>
  <c r="P157" i="1"/>
  <c r="X155" i="1"/>
  <c r="X154" i="1"/>
  <c r="BO153" i="1"/>
  <c r="BM153" i="1"/>
  <c r="Y153" i="1"/>
  <c r="H546" i="1" s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Y128" i="1" s="1"/>
  <c r="P121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8" i="1" s="1"/>
  <c r="P115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Y105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Y72" i="1" s="1"/>
  <c r="P70" i="1"/>
  <c r="BP69" i="1"/>
  <c r="BO69" i="1"/>
  <c r="BN69" i="1"/>
  <c r="BM69" i="1"/>
  <c r="Z69" i="1"/>
  <c r="Y69" i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BN62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46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36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46" i="1"/>
  <c r="X537" i="1"/>
  <c r="X538" i="1"/>
  <c r="X540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6" i="1"/>
  <c r="D546" i="1"/>
  <c r="Z54" i="1"/>
  <c r="Z59" i="1" s="1"/>
  <c r="BN54" i="1"/>
  <c r="BP54" i="1"/>
  <c r="Z56" i="1"/>
  <c r="BN56" i="1"/>
  <c r="Z58" i="1"/>
  <c r="BN58" i="1"/>
  <c r="Y59" i="1"/>
  <c r="Z62" i="1"/>
  <c r="Z66" i="1" s="1"/>
  <c r="BP64" i="1"/>
  <c r="BN64" i="1"/>
  <c r="Z64" i="1"/>
  <c r="Y73" i="1"/>
  <c r="BP76" i="1"/>
  <c r="BN76" i="1"/>
  <c r="Z76" i="1"/>
  <c r="Z81" i="1" s="1"/>
  <c r="Y82" i="1"/>
  <c r="H9" i="1"/>
  <c r="Y45" i="1"/>
  <c r="Y67" i="1"/>
  <c r="BP62" i="1"/>
  <c r="Y538" i="1" s="1"/>
  <c r="Y66" i="1"/>
  <c r="Y540" i="1" s="1"/>
  <c r="BP70" i="1"/>
  <c r="BN70" i="1"/>
  <c r="Z70" i="1"/>
  <c r="Z72" i="1" s="1"/>
  <c r="BP78" i="1"/>
  <c r="BN78" i="1"/>
  <c r="Y537" i="1" s="1"/>
  <c r="Y539" i="1" s="1"/>
  <c r="Z78" i="1"/>
  <c r="Y86" i="1"/>
  <c r="Y93" i="1"/>
  <c r="Y104" i="1"/>
  <c r="Y113" i="1"/>
  <c r="Y119" i="1"/>
  <c r="Y129" i="1"/>
  <c r="Y133" i="1"/>
  <c r="Y140" i="1"/>
  <c r="Y144" i="1"/>
  <c r="Y150" i="1"/>
  <c r="Y155" i="1"/>
  <c r="Y161" i="1"/>
  <c r="Y167" i="1"/>
  <c r="Y179" i="1"/>
  <c r="Y185" i="1"/>
  <c r="Y189" i="1"/>
  <c r="Y194" i="1"/>
  <c r="Y200" i="1"/>
  <c r="Y210" i="1"/>
  <c r="BP233" i="1"/>
  <c r="BN233" i="1"/>
  <c r="Z233" i="1"/>
  <c r="Z80" i="1"/>
  <c r="BN80" i="1"/>
  <c r="Z84" i="1"/>
  <c r="Z86" i="1" s="1"/>
  <c r="BN84" i="1"/>
  <c r="BP84" i="1"/>
  <c r="E546" i="1"/>
  <c r="Z91" i="1"/>
  <c r="Z93" i="1" s="1"/>
  <c r="BN91" i="1"/>
  <c r="Y94" i="1"/>
  <c r="Z98" i="1"/>
  <c r="Z104" i="1" s="1"/>
  <c r="BN98" i="1"/>
  <c r="Z100" i="1"/>
  <c r="BN100" i="1"/>
  <c r="Z102" i="1"/>
  <c r="BN102" i="1"/>
  <c r="F546" i="1"/>
  <c r="Z109" i="1"/>
  <c r="Z112" i="1" s="1"/>
  <c r="BN109" i="1"/>
  <c r="Z111" i="1"/>
  <c r="BN111" i="1"/>
  <c r="Y112" i="1"/>
  <c r="Z115" i="1"/>
  <c r="BN115" i="1"/>
  <c r="BP115" i="1"/>
  <c r="Z117" i="1"/>
  <c r="BN117" i="1"/>
  <c r="Z121" i="1"/>
  <c r="Z128" i="1" s="1"/>
  <c r="BN121" i="1"/>
  <c r="BP121" i="1"/>
  <c r="Z123" i="1"/>
  <c r="BN123" i="1"/>
  <c r="Z125" i="1"/>
  <c r="BN125" i="1"/>
  <c r="Z127" i="1"/>
  <c r="BN127" i="1"/>
  <c r="Z131" i="1"/>
  <c r="Z133" i="1" s="1"/>
  <c r="BN131" i="1"/>
  <c r="BP131" i="1"/>
  <c r="G546" i="1"/>
  <c r="Z138" i="1"/>
  <c r="Z139" i="1" s="1"/>
  <c r="BN138" i="1"/>
  <c r="Y139" i="1"/>
  <c r="Z142" i="1"/>
  <c r="Z144" i="1" s="1"/>
  <c r="BN142" i="1"/>
  <c r="BP142" i="1"/>
  <c r="Z148" i="1"/>
  <c r="Z149" i="1" s="1"/>
  <c r="BN148" i="1"/>
  <c r="Z153" i="1"/>
  <c r="Z154" i="1" s="1"/>
  <c r="BN153" i="1"/>
  <c r="BP153" i="1"/>
  <c r="Y154" i="1"/>
  <c r="Z157" i="1"/>
  <c r="BN157" i="1"/>
  <c r="BP157" i="1"/>
  <c r="Z159" i="1"/>
  <c r="BN159" i="1"/>
  <c r="Z165" i="1"/>
  <c r="Z166" i="1" s="1"/>
  <c r="BN165" i="1"/>
  <c r="BP165" i="1"/>
  <c r="Y166" i="1"/>
  <c r="Z169" i="1"/>
  <c r="Z178" i="1" s="1"/>
  <c r="BN169" i="1"/>
  <c r="BP169" i="1"/>
  <c r="Z171" i="1"/>
  <c r="BN171" i="1"/>
  <c r="Z173" i="1"/>
  <c r="BN173" i="1"/>
  <c r="Z175" i="1"/>
  <c r="BN175" i="1"/>
  <c r="Z177" i="1"/>
  <c r="BN177" i="1"/>
  <c r="Z181" i="1"/>
  <c r="BN181" i="1"/>
  <c r="BP181" i="1"/>
  <c r="Z183" i="1"/>
  <c r="BN183" i="1"/>
  <c r="Z187" i="1"/>
  <c r="Z188" i="1" s="1"/>
  <c r="BN187" i="1"/>
  <c r="BP187" i="1"/>
  <c r="Z192" i="1"/>
  <c r="Z194" i="1" s="1"/>
  <c r="BN192" i="1"/>
  <c r="BP192" i="1"/>
  <c r="Y195" i="1"/>
  <c r="Z198" i="1"/>
  <c r="Z199" i="1" s="1"/>
  <c r="BN198" i="1"/>
  <c r="Z202" i="1"/>
  <c r="BN202" i="1"/>
  <c r="BP202" i="1"/>
  <c r="Z204" i="1"/>
  <c r="BN204" i="1"/>
  <c r="Z206" i="1"/>
  <c r="BN206" i="1"/>
  <c r="Z208" i="1"/>
  <c r="BN208" i="1"/>
  <c r="Y223" i="1"/>
  <c r="Z214" i="1"/>
  <c r="Z222" i="1" s="1"/>
  <c r="BN214" i="1"/>
  <c r="Z216" i="1"/>
  <c r="BN216" i="1"/>
  <c r="Z218" i="1"/>
  <c r="BN218" i="1"/>
  <c r="Z220" i="1"/>
  <c r="BN220" i="1"/>
  <c r="Y222" i="1"/>
  <c r="BP226" i="1"/>
  <c r="BN226" i="1"/>
  <c r="Z226" i="1"/>
  <c r="Z227" i="1" s="1"/>
  <c r="Y228" i="1"/>
  <c r="K546" i="1"/>
  <c r="Y239" i="1"/>
  <c r="Y240" i="1"/>
  <c r="BP231" i="1"/>
  <c r="BN231" i="1"/>
  <c r="Z231" i="1"/>
  <c r="Z239" i="1" s="1"/>
  <c r="Z235" i="1"/>
  <c r="BN235" i="1"/>
  <c r="Z237" i="1"/>
  <c r="BN237" i="1"/>
  <c r="Z243" i="1"/>
  <c r="Z244" i="1" s="1"/>
  <c r="BN243" i="1"/>
  <c r="BP243" i="1"/>
  <c r="Z247" i="1"/>
  <c r="Z248" i="1" s="1"/>
  <c r="BN247" i="1"/>
  <c r="BP247" i="1"/>
  <c r="Y248" i="1"/>
  <c r="Z251" i="1"/>
  <c r="Z256" i="1" s="1"/>
  <c r="BN251" i="1"/>
  <c r="BP251" i="1"/>
  <c r="Z253" i="1"/>
  <c r="BN253" i="1"/>
  <c r="Z255" i="1"/>
  <c r="BN255" i="1"/>
  <c r="Y256" i="1"/>
  <c r="Z260" i="1"/>
  <c r="Z266" i="1" s="1"/>
  <c r="BN260" i="1"/>
  <c r="BP260" i="1"/>
  <c r="Z262" i="1"/>
  <c r="BN262" i="1"/>
  <c r="Z264" i="1"/>
  <c r="BN264" i="1"/>
  <c r="Y267" i="1"/>
  <c r="M546" i="1"/>
  <c r="Z271" i="1"/>
  <c r="Z274" i="1" s="1"/>
  <c r="BN271" i="1"/>
  <c r="BP271" i="1"/>
  <c r="Y275" i="1"/>
  <c r="O546" i="1"/>
  <c r="Z279" i="1"/>
  <c r="Z281" i="1" s="1"/>
  <c r="BN279" i="1"/>
  <c r="BP279" i="1"/>
  <c r="Y282" i="1"/>
  <c r="Y287" i="1"/>
  <c r="Y296" i="1"/>
  <c r="R546" i="1"/>
  <c r="Z300" i="1"/>
  <c r="Z301" i="1" s="1"/>
  <c r="BN300" i="1"/>
  <c r="BP300" i="1"/>
  <c r="Y301" i="1"/>
  <c r="Z305" i="1"/>
  <c r="Z306" i="1" s="1"/>
  <c r="BN305" i="1"/>
  <c r="BP305" i="1"/>
  <c r="Y306" i="1"/>
  <c r="Z310" i="1"/>
  <c r="BN310" i="1"/>
  <c r="BP310" i="1"/>
  <c r="Z312" i="1"/>
  <c r="BN312" i="1"/>
  <c r="Z314" i="1"/>
  <c r="BN314" i="1"/>
  <c r="Y317" i="1"/>
  <c r="Z320" i="1"/>
  <c r="Z323" i="1" s="1"/>
  <c r="BN320" i="1"/>
  <c r="BP320" i="1"/>
  <c r="Z322" i="1"/>
  <c r="BN322" i="1"/>
  <c r="Z326" i="1"/>
  <c r="Z331" i="1" s="1"/>
  <c r="BN326" i="1"/>
  <c r="BP326" i="1"/>
  <c r="Z328" i="1"/>
  <c r="BN328" i="1"/>
  <c r="Z330" i="1"/>
  <c r="BN330" i="1"/>
  <c r="Y331" i="1"/>
  <c r="Z334" i="1"/>
  <c r="Z337" i="1" s="1"/>
  <c r="BN334" i="1"/>
  <c r="BP334" i="1"/>
  <c r="Z336" i="1"/>
  <c r="BN336" i="1"/>
  <c r="Y337" i="1"/>
  <c r="Z342" i="1"/>
  <c r="Z344" i="1" s="1"/>
  <c r="BN342" i="1"/>
  <c r="Y345" i="1"/>
  <c r="Z348" i="1"/>
  <c r="Z350" i="1" s="1"/>
  <c r="BN348" i="1"/>
  <c r="BP348" i="1"/>
  <c r="U546" i="1"/>
  <c r="Y356" i="1"/>
  <c r="Z359" i="1"/>
  <c r="Z361" i="1" s="1"/>
  <c r="BN359" i="1"/>
  <c r="BP359" i="1"/>
  <c r="V546" i="1"/>
  <c r="Z367" i="1"/>
  <c r="Z373" i="1" s="1"/>
  <c r="BN367" i="1"/>
  <c r="Z369" i="1"/>
  <c r="BN369" i="1"/>
  <c r="Z371" i="1"/>
  <c r="BN371" i="1"/>
  <c r="Y374" i="1"/>
  <c r="Z377" i="1"/>
  <c r="Z378" i="1" s="1"/>
  <c r="BN377" i="1"/>
  <c r="BP377" i="1"/>
  <c r="Z381" i="1"/>
  <c r="Z383" i="1" s="1"/>
  <c r="BN381" i="1"/>
  <c r="BP381" i="1"/>
  <c r="Y384" i="1"/>
  <c r="W546" i="1"/>
  <c r="Z392" i="1"/>
  <c r="Z395" i="1" s="1"/>
  <c r="BN392" i="1"/>
  <c r="Z394" i="1"/>
  <c r="BN394" i="1"/>
  <c r="Y395" i="1"/>
  <c r="BP404" i="1"/>
  <c r="BN404" i="1"/>
  <c r="Z404" i="1"/>
  <c r="Y409" i="1"/>
  <c r="BP408" i="1"/>
  <c r="BN408" i="1"/>
  <c r="Z408" i="1"/>
  <c r="Z409" i="1" s="1"/>
  <c r="Y410" i="1"/>
  <c r="X546" i="1"/>
  <c r="Y425" i="1"/>
  <c r="BP414" i="1"/>
  <c r="BN414" i="1"/>
  <c r="Z414" i="1"/>
  <c r="BP418" i="1"/>
  <c r="BN418" i="1"/>
  <c r="Z418" i="1"/>
  <c r="BP422" i="1"/>
  <c r="BN422" i="1"/>
  <c r="Z422" i="1"/>
  <c r="Y429" i="1"/>
  <c r="BP439" i="1"/>
  <c r="BN439" i="1"/>
  <c r="Z439" i="1"/>
  <c r="BP459" i="1"/>
  <c r="BN459" i="1"/>
  <c r="Z459" i="1"/>
  <c r="BP463" i="1"/>
  <c r="BN463" i="1"/>
  <c r="Z463" i="1"/>
  <c r="BP467" i="1"/>
  <c r="BN467" i="1"/>
  <c r="Z467" i="1"/>
  <c r="Y266" i="1"/>
  <c r="Y307" i="1"/>
  <c r="Y316" i="1"/>
  <c r="Y373" i="1"/>
  <c r="Y396" i="1"/>
  <c r="Y399" i="1"/>
  <c r="BP398" i="1"/>
  <c r="BN398" i="1"/>
  <c r="Z398" i="1"/>
  <c r="Z399" i="1" s="1"/>
  <c r="Y400" i="1"/>
  <c r="Y405" i="1"/>
  <c r="BP402" i="1"/>
  <c r="BN402" i="1"/>
  <c r="Z402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546" i="1"/>
  <c r="Y436" i="1"/>
  <c r="BP433" i="1"/>
  <c r="BN433" i="1"/>
  <c r="Z433" i="1"/>
  <c r="Z435" i="1" s="1"/>
  <c r="BP441" i="1"/>
  <c r="BN441" i="1"/>
  <c r="Z441" i="1"/>
  <c r="Y443" i="1"/>
  <c r="Z546" i="1"/>
  <c r="Y447" i="1"/>
  <c r="BP446" i="1"/>
  <c r="BN446" i="1"/>
  <c r="Z446" i="1"/>
  <c r="Z447" i="1" s="1"/>
  <c r="Y448" i="1"/>
  <c r="AA546" i="1"/>
  <c r="Y452" i="1"/>
  <c r="BP451" i="1"/>
  <c r="BN451" i="1"/>
  <c r="Z451" i="1"/>
  <c r="Z452" i="1" s="1"/>
  <c r="Y453" i="1"/>
  <c r="AB546" i="1"/>
  <c r="Y470" i="1"/>
  <c r="BP457" i="1"/>
  <c r="BN457" i="1"/>
  <c r="Z457" i="1"/>
  <c r="Y471" i="1"/>
  <c r="BP461" i="1"/>
  <c r="BN461" i="1"/>
  <c r="Z461" i="1"/>
  <c r="BP465" i="1"/>
  <c r="BN465" i="1"/>
  <c r="Z465" i="1"/>
  <c r="Y476" i="1"/>
  <c r="BP473" i="1"/>
  <c r="BN473" i="1"/>
  <c r="Z473" i="1"/>
  <c r="BP481" i="1"/>
  <c r="BN481" i="1"/>
  <c r="Z481" i="1"/>
  <c r="BP485" i="1"/>
  <c r="BN485" i="1"/>
  <c r="Z485" i="1"/>
  <c r="AC546" i="1"/>
  <c r="Y505" i="1"/>
  <c r="BP502" i="1"/>
  <c r="BN502" i="1"/>
  <c r="Z502" i="1"/>
  <c r="BP504" i="1"/>
  <c r="BN504" i="1"/>
  <c r="Z504" i="1"/>
  <c r="Y506" i="1"/>
  <c r="Y517" i="1"/>
  <c r="BP515" i="1"/>
  <c r="BN515" i="1"/>
  <c r="Z515" i="1"/>
  <c r="Z517" i="1" s="1"/>
  <c r="BP526" i="1"/>
  <c r="BN526" i="1"/>
  <c r="Z526" i="1"/>
  <c r="Z469" i="1"/>
  <c r="BN469" i="1"/>
  <c r="BP475" i="1"/>
  <c r="BN475" i="1"/>
  <c r="Z475" i="1"/>
  <c r="Y477" i="1"/>
  <c r="Y488" i="1"/>
  <c r="BP479" i="1"/>
  <c r="BN479" i="1"/>
  <c r="Z479" i="1"/>
  <c r="BP483" i="1"/>
  <c r="BN483" i="1"/>
  <c r="Z483" i="1"/>
  <c r="Y487" i="1"/>
  <c r="Z493" i="1"/>
  <c r="BP491" i="1"/>
  <c r="BN491" i="1"/>
  <c r="Z491" i="1"/>
  <c r="BP503" i="1"/>
  <c r="BN503" i="1"/>
  <c r="Z503" i="1"/>
  <c r="BP516" i="1"/>
  <c r="BN516" i="1"/>
  <c r="Z516" i="1"/>
  <c r="Y518" i="1"/>
  <c r="Y530" i="1"/>
  <c r="Y529" i="1"/>
  <c r="BP525" i="1"/>
  <c r="BN525" i="1"/>
  <c r="Z525" i="1"/>
  <c r="BP527" i="1"/>
  <c r="BN527" i="1"/>
  <c r="Z527" i="1"/>
  <c r="Z528" i="1"/>
  <c r="BN528" i="1"/>
  <c r="Y535" i="1"/>
  <c r="Z533" i="1"/>
  <c r="Z534" i="1" s="1"/>
  <c r="BN533" i="1"/>
  <c r="BP533" i="1"/>
  <c r="Y534" i="1"/>
  <c r="Z210" i="1" l="1"/>
  <c r="Z184" i="1"/>
  <c r="Z160" i="1"/>
  <c r="Z118" i="1"/>
  <c r="X539" i="1"/>
  <c r="Z505" i="1"/>
  <c r="Z470" i="1"/>
  <c r="Z442" i="1"/>
  <c r="Z424" i="1"/>
  <c r="Z529" i="1"/>
  <c r="Z487" i="1"/>
  <c r="Z476" i="1"/>
  <c r="Z405" i="1"/>
  <c r="Z316" i="1"/>
  <c r="Z45" i="1"/>
  <c r="Z541" i="1" s="1"/>
  <c r="Y536" i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<sst xmlns="http://schemas.openxmlformats.org/spreadsheetml/2006/main" count="2387" uniqueCount="852">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</sst>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3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200</v>
      </c>
      <c r="Y54" s="592">
        <f t="shared" si="6"/>
        <v>205.20000000000002</v>
      </c>
      <c r="Z54" s="36">
        <f>IFERROR(IF(Y54=0,"",ROUNDUP(Y54/H54,0)*0.01898),"")</f>
        <v>0.36062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208.05555555555554</v>
      </c>
      <c r="BN54" s="64">
        <f t="shared" si="8"/>
        <v>213.46499999999997</v>
      </c>
      <c r="BO54" s="64">
        <f t="shared" si="9"/>
        <v>0.28935185185185186</v>
      </c>
      <c r="BP54" s="64">
        <f t="shared" si="10"/>
        <v>0.296875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67.5</v>
      </c>
      <c r="Y58" s="592">
        <f t="shared" si="6"/>
        <v>67.5</v>
      </c>
      <c r="Z58" s="36">
        <f>IFERROR(IF(Y58=0,"",ROUNDUP(Y58/H58,0)*0.00902),"")</f>
        <v>0.1353</v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70.650000000000006</v>
      </c>
      <c r="BN58" s="64">
        <f t="shared" si="8"/>
        <v>70.650000000000006</v>
      </c>
      <c r="BO58" s="64">
        <f t="shared" si="9"/>
        <v>0.11363636363636365</v>
      </c>
      <c r="BP58" s="64">
        <f t="shared" si="10"/>
        <v>0.11363636363636365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33.518518518518519</v>
      </c>
      <c r="Y59" s="593">
        <f>IFERROR(Y53/H53,"0")+IFERROR(Y54/H54,"0")+IFERROR(Y55/H55,"0")+IFERROR(Y56/H56,"0")+IFERROR(Y57/H57,"0")+IFERROR(Y58/H58,"0")</f>
        <v>34</v>
      </c>
      <c r="Z59" s="593">
        <f>IFERROR(IF(Z53="",0,Z53),"0")+IFERROR(IF(Z54="",0,Z54),"0")+IFERROR(IF(Z55="",0,Z55),"0")+IFERROR(IF(Z56="",0,Z56),"0")+IFERROR(IF(Z57="",0,Z57),"0")+IFERROR(IF(Z58="",0,Z58),"0")</f>
        <v>0.49592000000000003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267.5</v>
      </c>
      <c r="Y60" s="593">
        <f>IFERROR(SUM(Y53:Y58),"0")</f>
        <v>272.70000000000005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150</v>
      </c>
      <c r="Y62" s="592">
        <f>IFERROR(IF(X62="",0,CEILING((X62/$H62),1)*$H62),"")</f>
        <v>151.20000000000002</v>
      </c>
      <c r="Z62" s="36">
        <f>IFERROR(IF(Y62=0,"",ROUNDUP(Y62/H62,0)*0.01898),"")</f>
        <v>0.26572000000000001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156.04166666666666</v>
      </c>
      <c r="BN62" s="64">
        <f>IFERROR(Y62*I62/H62,"0")</f>
        <v>157.29000000000002</v>
      </c>
      <c r="BO62" s="64">
        <f>IFERROR(1/J62*(X62/H62),"0")</f>
        <v>0.21701388888888887</v>
      </c>
      <c r="BP62" s="64">
        <f>IFERROR(1/J62*(Y62/H62),"0")</f>
        <v>0.21875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13.888888888888888</v>
      </c>
      <c r="Y66" s="593">
        <f>IFERROR(Y62/H62,"0")+IFERROR(Y63/H63,"0")+IFERROR(Y64/H64,"0")+IFERROR(Y65/H65,"0")</f>
        <v>14</v>
      </c>
      <c r="Z66" s="593">
        <f>IFERROR(IF(Z62="",0,Z62),"0")+IFERROR(IF(Z63="",0,Z63),"0")+IFERROR(IF(Z64="",0,Z64),"0")+IFERROR(IF(Z65="",0,Z65),"0")</f>
        <v>0.26572000000000001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150</v>
      </c>
      <c r="Y67" s="593">
        <f>IFERROR(SUM(Y62:Y65),"0")</f>
        <v>151.20000000000002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80</v>
      </c>
      <c r="Y77" s="592">
        <f t="shared" si="11"/>
        <v>84</v>
      </c>
      <c r="Z77" s="36">
        <f>IFERROR(IF(Y77=0,"",ROUNDUP(Y77/H77,0)*0.01898),"")</f>
        <v>0.1898</v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84.828571428571422</v>
      </c>
      <c r="BN77" s="64">
        <f t="shared" si="13"/>
        <v>89.07</v>
      </c>
      <c r="BO77" s="64">
        <f t="shared" si="14"/>
        <v>0.14880952380952381</v>
      </c>
      <c r="BP77" s="64">
        <f t="shared" si="15"/>
        <v>0.15625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9.5238095238095237</v>
      </c>
      <c r="Y81" s="593">
        <f>IFERROR(Y75/H75,"0")+IFERROR(Y76/H76,"0")+IFERROR(Y77/H77,"0")+IFERROR(Y78/H78,"0")+IFERROR(Y79/H79,"0")+IFERROR(Y80/H80,"0")</f>
        <v>10</v>
      </c>
      <c r="Z81" s="593">
        <f>IFERROR(IF(Z75="",0,Z75),"0")+IFERROR(IF(Z76="",0,Z76),"0")+IFERROR(IF(Z77="",0,Z77),"0")+IFERROR(IF(Z78="",0,Z78),"0")+IFERROR(IF(Z79="",0,Z79),"0")+IFERROR(IF(Z80="",0,Z80),"0")</f>
        <v>0.1898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80</v>
      </c>
      <c r="Y82" s="593">
        <f>IFERROR(SUM(Y75:Y80),"0")</f>
        <v>84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0</v>
      </c>
      <c r="Y222" s="593">
        <f>IFERROR(Y213/H213,"0")+IFERROR(Y214/H214,"0")+IFERROR(Y215/H215,"0")+IFERROR(Y216/H216,"0")+IFERROR(Y217/H217,"0")+IFERROR(Y218/H218,"0")+IFERROR(Y219/H219,"0")+IFERROR(Y220/H220,"0")+IFERROR(Y221/H221,"0")</f>
        <v>0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0</v>
      </c>
      <c r="Y223" s="593">
        <f>IFERROR(SUM(Y213:Y221),"0")</f>
        <v>0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300</v>
      </c>
      <c r="Y334" s="592">
        <f>IFERROR(IF(X334="",0,CEILING((X334/$H334),1)*$H334),"")</f>
        <v>302.40000000000003</v>
      </c>
      <c r="Z334" s="36">
        <f>IFERROR(IF(Y334=0,"",ROUNDUP(Y334/H334,0)*0.01898),"")</f>
        <v>0.68328</v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318.53571428571428</v>
      </c>
      <c r="BN334" s="64">
        <f>IFERROR(Y334*I334/H334,"0")</f>
        <v>321.084</v>
      </c>
      <c r="BO334" s="64">
        <f>IFERROR(1/J334*(X334/H334),"0")</f>
        <v>0.5580357142857143</v>
      </c>
      <c r="BP334" s="64">
        <f>IFERROR(1/J334*(Y334/H334),"0")</f>
        <v>0.5625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35.714285714285715</v>
      </c>
      <c r="Y337" s="593">
        <f>IFERROR(Y334/H334,"0")+IFERROR(Y335/H335,"0")+IFERROR(Y336/H336,"0")</f>
        <v>36</v>
      </c>
      <c r="Z337" s="593">
        <f>IFERROR(IF(Z334="",0,Z334),"0")+IFERROR(IF(Z335="",0,Z335),"0")+IFERROR(IF(Z336="",0,Z336),"0")</f>
        <v>0.68328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300</v>
      </c>
      <c r="Y338" s="593">
        <f>IFERROR(SUM(Y334:Y336),"0")</f>
        <v>302.40000000000003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3000</v>
      </c>
      <c r="Y366" s="592">
        <f t="shared" ref="Y366:Y372" si="57">IFERROR(IF(X366="",0,CEILING((X366/$H366),1)*$H366),"")</f>
        <v>3000</v>
      </c>
      <c r="Z366" s="36">
        <f>IFERROR(IF(Y366=0,"",ROUNDUP(Y366/H366,0)*0.02175),"")</f>
        <v>4.3499999999999996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3096</v>
      </c>
      <c r="BN366" s="64">
        <f t="shared" ref="BN366:BN372" si="59">IFERROR(Y366*I366/H366,"0")</f>
        <v>3096</v>
      </c>
      <c r="BO366" s="64">
        <f t="shared" ref="BO366:BO372" si="60">IFERROR(1/J366*(X366/H366),"0")</f>
        <v>4.1666666666666661</v>
      </c>
      <c r="BP366" s="64">
        <f t="shared" ref="BP366:BP372" si="61">IFERROR(1/J366*(Y366/H366),"0")</f>
        <v>4.1666666666666661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2000</v>
      </c>
      <c r="Y368" s="592">
        <f t="shared" si="57"/>
        <v>2010</v>
      </c>
      <c r="Z368" s="36">
        <f>IFERROR(IF(Y368=0,"",ROUNDUP(Y368/H368,0)*0.02175),"")</f>
        <v>2.9144999999999999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2064</v>
      </c>
      <c r="BN368" s="64">
        <f t="shared" si="59"/>
        <v>2074.3200000000002</v>
      </c>
      <c r="BO368" s="64">
        <f t="shared" si="60"/>
        <v>2.7777777777777777</v>
      </c>
      <c r="BP368" s="64">
        <f t="shared" si="61"/>
        <v>2.7916666666666665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333.33333333333337</v>
      </c>
      <c r="Y373" s="593">
        <f>IFERROR(Y366/H366,"0")+IFERROR(Y367/H367,"0")+IFERROR(Y368/H368,"0")+IFERROR(Y369/H369,"0")+IFERROR(Y370/H370,"0")+IFERROR(Y371/H371,"0")+IFERROR(Y372/H372,"0")</f>
        <v>334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7.2645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5000</v>
      </c>
      <c r="Y374" s="593">
        <f>IFERROR(SUM(Y366:Y372),"0")</f>
        <v>5010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3000</v>
      </c>
      <c r="Y376" s="592">
        <f>IFERROR(IF(X376="",0,CEILING((X376/$H376),1)*$H376),"")</f>
        <v>3000</v>
      </c>
      <c r="Z376" s="36">
        <f>IFERROR(IF(Y376=0,"",ROUNDUP(Y376/H376,0)*0.02175),"")</f>
        <v>4.3499999999999996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3096</v>
      </c>
      <c r="BN376" s="64">
        <f>IFERROR(Y376*I376/H376,"0")</f>
        <v>3096</v>
      </c>
      <c r="BO376" s="64">
        <f>IFERROR(1/J376*(X376/H376),"0")</f>
        <v>4.1666666666666661</v>
      </c>
      <c r="BP376" s="64">
        <f>IFERROR(1/J376*(Y376/H376),"0")</f>
        <v>4.1666666666666661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200</v>
      </c>
      <c r="Y378" s="593">
        <f>IFERROR(Y376/H376,"0")+IFERROR(Y377/H377,"0")</f>
        <v>200</v>
      </c>
      <c r="Z378" s="593">
        <f>IFERROR(IF(Z376="",0,Z376),"0")+IFERROR(IF(Z377="",0,Z377),"0")</f>
        <v>4.3499999999999996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3000</v>
      </c>
      <c r="Y379" s="593">
        <f>IFERROR(SUM(Y376:Y377),"0")</f>
        <v>3000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370</v>
      </c>
      <c r="Y386" s="592">
        <f>IFERROR(IF(X386="",0,CEILING((X386/$H386),1)*$H386),"")</f>
        <v>378</v>
      </c>
      <c r="Z386" s="36">
        <f>IFERROR(IF(Y386=0,"",ROUNDUP(Y386/H386,0)*0.01898),"")</f>
        <v>0.79715999999999998</v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391.3366666666667</v>
      </c>
      <c r="BN386" s="64">
        <f>IFERROR(Y386*I386/H386,"0")</f>
        <v>399.798</v>
      </c>
      <c r="BO386" s="64">
        <f>IFERROR(1/J386*(X386/H386),"0")</f>
        <v>0.64236111111111116</v>
      </c>
      <c r="BP386" s="64">
        <f>IFERROR(1/J386*(Y386/H386),"0")</f>
        <v>0.65625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41.111111111111114</v>
      </c>
      <c r="Y387" s="593">
        <f>IFERROR(Y386/H386,"0")</f>
        <v>42</v>
      </c>
      <c r="Z387" s="593">
        <f>IFERROR(IF(Z386="",0,Z386),"0")</f>
        <v>0.79715999999999998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370</v>
      </c>
      <c r="Y388" s="593">
        <f>IFERROR(SUM(Y386:Y386),"0")</f>
        <v>378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150</v>
      </c>
      <c r="Y398" s="592">
        <f>IFERROR(IF(X398="",0,CEILING((X398/$H398),1)*$H398),"")</f>
        <v>153.29999999999998</v>
      </c>
      <c r="Z398" s="36">
        <f>IFERROR(IF(Y398=0,"",ROUNDUP(Y398/H398,0)*0.00902),"")</f>
        <v>0.31569999999999998</v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159.24657534246575</v>
      </c>
      <c r="BN398" s="64">
        <f>IFERROR(Y398*I398/H398,"0")</f>
        <v>162.75</v>
      </c>
      <c r="BO398" s="64">
        <f>IFERROR(1/J398*(X398/H398),"0")</f>
        <v>0.25944375259443753</v>
      </c>
      <c r="BP398" s="64">
        <f>IFERROR(1/J398*(Y398/H398),"0")</f>
        <v>0.26515151515151514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34.246575342465754</v>
      </c>
      <c r="Y399" s="593">
        <f>IFERROR(Y398/H398,"0")</f>
        <v>35</v>
      </c>
      <c r="Z399" s="593">
        <f>IFERROR(IF(Z398="",0,Z398),"0")</f>
        <v>0.31569999999999998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150</v>
      </c>
      <c r="Y400" s="593">
        <f>IFERROR(SUM(Y398:Y398),"0")</f>
        <v>153.29999999999998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750</v>
      </c>
      <c r="Y461" s="592">
        <f t="shared" si="68"/>
        <v>755.04000000000008</v>
      </c>
      <c r="Z461" s="36">
        <f t="shared" si="69"/>
        <v>1.71028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801.13636363636363</v>
      </c>
      <c r="BN461" s="64">
        <f t="shared" si="71"/>
        <v>806.5200000000001</v>
      </c>
      <c r="BO461" s="64">
        <f t="shared" si="72"/>
        <v>1.3658216783216783</v>
      </c>
      <c r="BP461" s="64">
        <f t="shared" si="73"/>
        <v>1.375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142.04545454545453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143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1.71028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750</v>
      </c>
      <c r="Y471" s="593">
        <f>IFERROR(SUM(Y457:Y469),"0")</f>
        <v>755.04000000000008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450</v>
      </c>
      <c r="Y473" s="592">
        <f>IFERROR(IF(X473="",0,CEILING((X473/$H473),1)*$H473),"")</f>
        <v>454.08000000000004</v>
      </c>
      <c r="Z473" s="36">
        <f>IFERROR(IF(Y473=0,"",ROUNDUP(Y473/H473,0)*0.01196),"")</f>
        <v>1.0285599999999999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480.68181818181819</v>
      </c>
      <c r="BN473" s="64">
        <f>IFERROR(Y473*I473/H473,"0")</f>
        <v>485.03999999999996</v>
      </c>
      <c r="BO473" s="64">
        <f>IFERROR(1/J473*(X473/H473),"0")</f>
        <v>0.81949300699300698</v>
      </c>
      <c r="BP473" s="64">
        <f>IFERROR(1/J473*(Y473/H473),"0")</f>
        <v>0.82692307692307698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85.22727272727272</v>
      </c>
      <c r="Y476" s="593">
        <f>IFERROR(Y473/H473,"0")+IFERROR(Y474/H474,"0")+IFERROR(Y475/H475,"0")</f>
        <v>86</v>
      </c>
      <c r="Z476" s="593">
        <f>IFERROR(IF(Z473="",0,Z473),"0")+IFERROR(IF(Z474="",0,Z474),"0")+IFERROR(IF(Z475="",0,Z475),"0")</f>
        <v>1.0285599999999999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450</v>
      </c>
      <c r="Y477" s="593">
        <f>IFERROR(SUM(Y473:Y475),"0")</f>
        <v>454.08000000000004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150</v>
      </c>
      <c r="Y479" s="592">
        <f t="shared" ref="Y479:Y486" si="74">IFERROR(IF(X479="",0,CEILING((X479/$H479),1)*$H479),"")</f>
        <v>153.12</v>
      </c>
      <c r="Z479" s="36">
        <f>IFERROR(IF(Y479=0,"",ROUNDUP(Y479/H479,0)*0.01196),"")</f>
        <v>0.34683999999999998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160.22727272727272</v>
      </c>
      <c r="BN479" s="64">
        <f t="shared" ref="BN479:BN486" si="76">IFERROR(Y479*I479/H479,"0")</f>
        <v>163.56</v>
      </c>
      <c r="BO479" s="64">
        <f t="shared" ref="BO479:BO486" si="77">IFERROR(1/J479*(X479/H479),"0")</f>
        <v>0.27316433566433568</v>
      </c>
      <c r="BP479" s="64">
        <f t="shared" ref="BP479:BP486" si="78">IFERROR(1/J479*(Y479/H479),"0")</f>
        <v>0.27884615384615385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150</v>
      </c>
      <c r="Y480" s="592">
        <f t="shared" si="74"/>
        <v>153.12</v>
      </c>
      <c r="Z480" s="36">
        <f>IFERROR(IF(Y480=0,"",ROUNDUP(Y480/H480,0)*0.01196),"")</f>
        <v>0.34683999999999998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160.22727272727272</v>
      </c>
      <c r="BN480" s="64">
        <f t="shared" si="76"/>
        <v>163.56</v>
      </c>
      <c r="BO480" s="64">
        <f t="shared" si="77"/>
        <v>0.27316433566433568</v>
      </c>
      <c r="BP480" s="64">
        <f t="shared" si="78"/>
        <v>0.27884615384615385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200</v>
      </c>
      <c r="Y481" s="592">
        <f t="shared" si="74"/>
        <v>200.64000000000001</v>
      </c>
      <c r="Z481" s="36">
        <f>IFERROR(IF(Y481=0,"",ROUNDUP(Y481/H481,0)*0.01196),"")</f>
        <v>0.45448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213.63636363636363</v>
      </c>
      <c r="BN481" s="64">
        <f t="shared" si="76"/>
        <v>214.32</v>
      </c>
      <c r="BO481" s="64">
        <f t="shared" si="77"/>
        <v>0.36421911421911418</v>
      </c>
      <c r="BP481" s="64">
        <f t="shared" si="78"/>
        <v>0.36538461538461542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94.696969696969688</v>
      </c>
      <c r="Y487" s="593">
        <f>IFERROR(Y479/H479,"0")+IFERROR(Y480/H480,"0")+IFERROR(Y481/H481,"0")+IFERROR(Y482/H482,"0")+IFERROR(Y483/H483,"0")+IFERROR(Y484/H484,"0")+IFERROR(Y485/H485,"0")+IFERROR(Y486/H486,"0")</f>
        <v>96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1.1481599999999998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500</v>
      </c>
      <c r="Y488" s="593">
        <f>IFERROR(SUM(Y479:Y486),"0")</f>
        <v>506.88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11017.5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11067.599999999999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11460.60384085473</v>
      </c>
      <c r="Y537" s="593">
        <f>IFERROR(SUM(BN22:BN533),"0")</f>
        <v>11513.427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17</v>
      </c>
      <c r="Y538" s="38">
        <f>ROUNDUP(SUM(BP22:BP533),0)</f>
        <v>17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11885.60384085473</v>
      </c>
      <c r="Y539" s="593">
        <f>GrossWeightTotalR+PalletQtyTotalR*25</f>
        <v>11938.427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1023.3062194021099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1030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18.249079999999999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507.90000000000009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302.40000000000003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8388</v>
      </c>
      <c r="W546" s="46">
        <f>IFERROR(Y391*1,"0")+IFERROR(Y392*1,"0")+IFERROR(Y393*1,"0")+IFERROR(Y394*1,"0")+IFERROR(Y398*1,"0")+IFERROR(Y402*1,"0")+IFERROR(Y403*1,"0")+IFERROR(Y404*1,"0")+IFERROR(Y408*1,"0")</f>
        <v>153.29999999999998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1716.0000000000002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2025-05-23T07:34:15Z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