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185DF72-5276-4EAD-A887-B72255D765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X505" i="1"/>
  <c r="BO504" i="1"/>
  <c r="BM504" i="1"/>
  <c r="Y504" i="1"/>
  <c r="BO503" i="1"/>
  <c r="BM503" i="1"/>
  <c r="Y503" i="1"/>
  <c r="BO502" i="1"/>
  <c r="BM502" i="1"/>
  <c r="Y502" i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0" i="1"/>
  <c r="X429" i="1"/>
  <c r="BO428" i="1"/>
  <c r="BM428" i="1"/>
  <c r="Y428" i="1"/>
  <c r="P428" i="1"/>
  <c r="BO427" i="1"/>
  <c r="BM427" i="1"/>
  <c r="Y427" i="1"/>
  <c r="Y429" i="1" s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X388" i="1"/>
  <c r="X387" i="1"/>
  <c r="BO386" i="1"/>
  <c r="BM386" i="1"/>
  <c r="Y386" i="1"/>
  <c r="Y388" i="1" s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Y378" i="1" s="1"/>
  <c r="P376" i="1"/>
  <c r="X374" i="1"/>
  <c r="X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Y351" i="1" s="1"/>
  <c r="P347" i="1"/>
  <c r="X345" i="1"/>
  <c r="X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BP341" i="1" s="1"/>
  <c r="BO340" i="1"/>
  <c r="BM340" i="1"/>
  <c r="Y340" i="1"/>
  <c r="Y345" i="1" s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Y338" i="1" s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Y331" i="1" s="1"/>
  <c r="P327" i="1"/>
  <c r="BP326" i="1"/>
  <c r="BO326" i="1"/>
  <c r="BN326" i="1"/>
  <c r="BM326" i="1"/>
  <c r="Z326" i="1"/>
  <c r="Y326" i="1"/>
  <c r="P326" i="1"/>
  <c r="X324" i="1"/>
  <c r="X323" i="1"/>
  <c r="BO322" i="1"/>
  <c r="BM322" i="1"/>
  <c r="Y322" i="1"/>
  <c r="BP322" i="1" s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BP310" i="1" s="1"/>
  <c r="P310" i="1"/>
  <c r="X307" i="1"/>
  <c r="X306" i="1"/>
  <c r="BO305" i="1"/>
  <c r="BM305" i="1"/>
  <c r="Y305" i="1"/>
  <c r="S546" i="1" s="1"/>
  <c r="P305" i="1"/>
  <c r="X302" i="1"/>
  <c r="X301" i="1"/>
  <c r="BO300" i="1"/>
  <c r="BM300" i="1"/>
  <c r="Y300" i="1"/>
  <c r="P300" i="1"/>
  <c r="BO299" i="1"/>
  <c r="BM299" i="1"/>
  <c r="Y299" i="1"/>
  <c r="R546" i="1" s="1"/>
  <c r="P299" i="1"/>
  <c r="X296" i="1"/>
  <c r="X295" i="1"/>
  <c r="BO294" i="1"/>
  <c r="BM294" i="1"/>
  <c r="Y294" i="1"/>
  <c r="Y296" i="1" s="1"/>
  <c r="P294" i="1"/>
  <c r="X291" i="1"/>
  <c r="X290" i="1"/>
  <c r="BO289" i="1"/>
  <c r="BM289" i="1"/>
  <c r="Y289" i="1"/>
  <c r="Y291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O546" i="1" s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X249" i="1"/>
  <c r="X248" i="1"/>
  <c r="BO247" i="1"/>
  <c r="BM247" i="1"/>
  <c r="Y247" i="1"/>
  <c r="Y249" i="1" s="1"/>
  <c r="P247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Z242" i="1" s="1"/>
  <c r="P242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Y240" i="1" s="1"/>
  <c r="P232" i="1"/>
  <c r="BP231" i="1"/>
  <c r="BO231" i="1"/>
  <c r="BN231" i="1"/>
  <c r="BM231" i="1"/>
  <c r="Z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O181" i="1"/>
  <c r="BM181" i="1"/>
  <c r="Y181" i="1"/>
  <c r="Y185" i="1" s="1"/>
  <c r="P181" i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G546" i="1" s="1"/>
  <c r="P137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Y128" i="1" s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Y67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D546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40" i="1" s="1"/>
  <c r="BO22" i="1"/>
  <c r="BM22" i="1"/>
  <c r="X537" i="1" s="1"/>
  <c r="Y22" i="1"/>
  <c r="H10" i="1"/>
  <c r="A9" i="1"/>
  <c r="F10" i="1" s="1"/>
  <c r="D7" i="1"/>
  <c r="Q6" i="1"/>
  <c r="P2" i="1"/>
  <c r="BP125" i="1" l="1"/>
  <c r="BN125" i="1"/>
  <c r="Z125" i="1"/>
  <c r="Y166" i="1"/>
  <c r="BP165" i="1"/>
  <c r="BN165" i="1"/>
  <c r="Z165" i="1"/>
  <c r="Z166" i="1" s="1"/>
  <c r="BP169" i="1"/>
  <c r="BN169" i="1"/>
  <c r="Z169" i="1"/>
  <c r="BP198" i="1"/>
  <c r="BN198" i="1"/>
  <c r="Z198" i="1"/>
  <c r="BP220" i="1"/>
  <c r="BN220" i="1"/>
  <c r="Z220" i="1"/>
  <c r="BP253" i="1"/>
  <c r="BN253" i="1"/>
  <c r="Z253" i="1"/>
  <c r="BP300" i="1"/>
  <c r="BN300" i="1"/>
  <c r="Z300" i="1"/>
  <c r="BP330" i="1"/>
  <c r="BN330" i="1"/>
  <c r="Z330" i="1"/>
  <c r="BP377" i="1"/>
  <c r="BN377" i="1"/>
  <c r="Z377" i="1"/>
  <c r="BP418" i="1"/>
  <c r="BN418" i="1"/>
  <c r="Z418" i="1"/>
  <c r="BP461" i="1"/>
  <c r="BN461" i="1"/>
  <c r="Z461" i="1"/>
  <c r="BP481" i="1"/>
  <c r="BN481" i="1"/>
  <c r="Z481" i="1"/>
  <c r="BP516" i="1"/>
  <c r="BN516" i="1"/>
  <c r="Z516" i="1"/>
  <c r="Z31" i="1"/>
  <c r="BN31" i="1"/>
  <c r="Z56" i="1"/>
  <c r="BN56" i="1"/>
  <c r="Z70" i="1"/>
  <c r="BN70" i="1"/>
  <c r="Y81" i="1"/>
  <c r="Z84" i="1"/>
  <c r="BN84" i="1"/>
  <c r="Y87" i="1"/>
  <c r="E546" i="1"/>
  <c r="Z100" i="1"/>
  <c r="BN100" i="1"/>
  <c r="Z115" i="1"/>
  <c r="BN115" i="1"/>
  <c r="BP142" i="1"/>
  <c r="BN142" i="1"/>
  <c r="Z142" i="1"/>
  <c r="BP177" i="1"/>
  <c r="BN177" i="1"/>
  <c r="Z177" i="1"/>
  <c r="BP208" i="1"/>
  <c r="BN208" i="1"/>
  <c r="Z208" i="1"/>
  <c r="BP235" i="1"/>
  <c r="BN235" i="1"/>
  <c r="Z235" i="1"/>
  <c r="BP264" i="1"/>
  <c r="BN264" i="1"/>
  <c r="Z264" i="1"/>
  <c r="BP320" i="1"/>
  <c r="BN320" i="1"/>
  <c r="Z320" i="1"/>
  <c r="BP359" i="1"/>
  <c r="BN359" i="1"/>
  <c r="Z359" i="1"/>
  <c r="Y400" i="1"/>
  <c r="Y399" i="1"/>
  <c r="BP398" i="1"/>
  <c r="BN398" i="1"/>
  <c r="Z398" i="1"/>
  <c r="Z399" i="1" s="1"/>
  <c r="BP402" i="1"/>
  <c r="BN402" i="1"/>
  <c r="Z402" i="1"/>
  <c r="BP439" i="1"/>
  <c r="BN439" i="1"/>
  <c r="Z439" i="1"/>
  <c r="BP469" i="1"/>
  <c r="BN469" i="1"/>
  <c r="Z469" i="1"/>
  <c r="Y518" i="1"/>
  <c r="Y517" i="1"/>
  <c r="BP515" i="1"/>
  <c r="BN515" i="1"/>
  <c r="Z515" i="1"/>
  <c r="Y118" i="1"/>
  <c r="Y145" i="1"/>
  <c r="Y178" i="1"/>
  <c r="Y210" i="1"/>
  <c r="Y223" i="1"/>
  <c r="M546" i="1"/>
  <c r="Y405" i="1"/>
  <c r="BP348" i="1"/>
  <c r="BN348" i="1"/>
  <c r="Z348" i="1"/>
  <c r="BP371" i="1"/>
  <c r="BN371" i="1"/>
  <c r="Z371" i="1"/>
  <c r="BP394" i="1"/>
  <c r="BN394" i="1"/>
  <c r="Z394" i="1"/>
  <c r="BP416" i="1"/>
  <c r="BN416" i="1"/>
  <c r="Z416" i="1"/>
  <c r="BP428" i="1"/>
  <c r="BN428" i="1"/>
  <c r="Z428" i="1"/>
  <c r="BP433" i="1"/>
  <c r="BN433" i="1"/>
  <c r="Z433" i="1"/>
  <c r="BP459" i="1"/>
  <c r="BN459" i="1"/>
  <c r="Z459" i="1"/>
  <c r="BP467" i="1"/>
  <c r="BN467" i="1"/>
  <c r="Z467" i="1"/>
  <c r="Y487" i="1"/>
  <c r="BP479" i="1"/>
  <c r="BN479" i="1"/>
  <c r="Z479" i="1"/>
  <c r="BP491" i="1"/>
  <c r="BN491" i="1"/>
  <c r="Z491" i="1"/>
  <c r="BP503" i="1"/>
  <c r="BN503" i="1"/>
  <c r="Z503" i="1"/>
  <c r="BP526" i="1"/>
  <c r="BN526" i="1"/>
  <c r="Z526" i="1"/>
  <c r="BP528" i="1"/>
  <c r="BN528" i="1"/>
  <c r="Z528" i="1"/>
  <c r="B546" i="1"/>
  <c r="X538" i="1"/>
  <c r="X539" i="1" s="1"/>
  <c r="Y32" i="1"/>
  <c r="Z29" i="1"/>
  <c r="BN29" i="1"/>
  <c r="Z35" i="1"/>
  <c r="Z36" i="1" s="1"/>
  <c r="BN35" i="1"/>
  <c r="BP35" i="1"/>
  <c r="Y36" i="1"/>
  <c r="Z41" i="1"/>
  <c r="BN41" i="1"/>
  <c r="Y46" i="1"/>
  <c r="Z54" i="1"/>
  <c r="BN54" i="1"/>
  <c r="Z58" i="1"/>
  <c r="BN58" i="1"/>
  <c r="Y66" i="1"/>
  <c r="Z64" i="1"/>
  <c r="BN64" i="1"/>
  <c r="Y73" i="1"/>
  <c r="Z76" i="1"/>
  <c r="BN76" i="1"/>
  <c r="Z80" i="1"/>
  <c r="BN80" i="1"/>
  <c r="Y86" i="1"/>
  <c r="Z91" i="1"/>
  <c r="BN91" i="1"/>
  <c r="Y105" i="1"/>
  <c r="Z98" i="1"/>
  <c r="BN98" i="1"/>
  <c r="Z102" i="1"/>
  <c r="BN102" i="1"/>
  <c r="F546" i="1"/>
  <c r="Z111" i="1"/>
  <c r="BN111" i="1"/>
  <c r="Y119" i="1"/>
  <c r="Z117" i="1"/>
  <c r="BN117" i="1"/>
  <c r="Y129" i="1"/>
  <c r="Z123" i="1"/>
  <c r="BN123" i="1"/>
  <c r="Z127" i="1"/>
  <c r="BN127" i="1"/>
  <c r="Y133" i="1"/>
  <c r="Z138" i="1"/>
  <c r="BN138" i="1"/>
  <c r="Y144" i="1"/>
  <c r="Z148" i="1"/>
  <c r="BN148" i="1"/>
  <c r="Y161" i="1"/>
  <c r="Z159" i="1"/>
  <c r="BN159" i="1"/>
  <c r="Y179" i="1"/>
  <c r="Z171" i="1"/>
  <c r="BN171" i="1"/>
  <c r="Z175" i="1"/>
  <c r="BN175" i="1"/>
  <c r="Z181" i="1"/>
  <c r="BN181" i="1"/>
  <c r="BP181" i="1"/>
  <c r="Y184" i="1"/>
  <c r="Z187" i="1"/>
  <c r="Z188" i="1" s="1"/>
  <c r="BN187" i="1"/>
  <c r="BP187" i="1"/>
  <c r="Y188" i="1"/>
  <c r="Z192" i="1"/>
  <c r="BN192" i="1"/>
  <c r="Y195" i="1"/>
  <c r="Z202" i="1"/>
  <c r="BN202" i="1"/>
  <c r="BP202" i="1"/>
  <c r="Y211" i="1"/>
  <c r="Z206" i="1"/>
  <c r="BN206" i="1"/>
  <c r="Z214" i="1"/>
  <c r="BN214" i="1"/>
  <c r="Z218" i="1"/>
  <c r="BN218" i="1"/>
  <c r="Z226" i="1"/>
  <c r="BN226" i="1"/>
  <c r="Z233" i="1"/>
  <c r="BN233" i="1"/>
  <c r="Z237" i="1"/>
  <c r="BN237" i="1"/>
  <c r="Z244" i="1"/>
  <c r="Z247" i="1"/>
  <c r="Z248" i="1" s="1"/>
  <c r="BN247" i="1"/>
  <c r="BP247" i="1"/>
  <c r="Y248" i="1"/>
  <c r="Z251" i="1"/>
  <c r="BN251" i="1"/>
  <c r="Z255" i="1"/>
  <c r="BN255" i="1"/>
  <c r="Z262" i="1"/>
  <c r="BN262" i="1"/>
  <c r="Z271" i="1"/>
  <c r="BN271" i="1"/>
  <c r="Z279" i="1"/>
  <c r="BN279" i="1"/>
  <c r="Z305" i="1"/>
  <c r="Z306" i="1" s="1"/>
  <c r="BN305" i="1"/>
  <c r="BP305" i="1"/>
  <c r="Y306" i="1"/>
  <c r="Z310" i="1"/>
  <c r="BN310" i="1"/>
  <c r="Y317" i="1"/>
  <c r="Z314" i="1"/>
  <c r="BN314" i="1"/>
  <c r="Y323" i="1"/>
  <c r="Z322" i="1"/>
  <c r="BN322" i="1"/>
  <c r="Y332" i="1"/>
  <c r="Z328" i="1"/>
  <c r="BN328" i="1"/>
  <c r="Z334" i="1"/>
  <c r="BN334" i="1"/>
  <c r="BP334" i="1"/>
  <c r="Y337" i="1"/>
  <c r="BP336" i="1"/>
  <c r="BN336" i="1"/>
  <c r="Z336" i="1"/>
  <c r="V546" i="1"/>
  <c r="BP367" i="1"/>
  <c r="BN367" i="1"/>
  <c r="Z367" i="1"/>
  <c r="Y383" i="1"/>
  <c r="BP381" i="1"/>
  <c r="BN381" i="1"/>
  <c r="Z381" i="1"/>
  <c r="BP404" i="1"/>
  <c r="BN404" i="1"/>
  <c r="Z404" i="1"/>
  <c r="BP420" i="1"/>
  <c r="BN420" i="1"/>
  <c r="Z420" i="1"/>
  <c r="BP441" i="1"/>
  <c r="BN441" i="1"/>
  <c r="Z441" i="1"/>
  <c r="BP463" i="1"/>
  <c r="BN463" i="1"/>
  <c r="Z463" i="1"/>
  <c r="BP473" i="1"/>
  <c r="BN473" i="1"/>
  <c r="Z473" i="1"/>
  <c r="BP483" i="1"/>
  <c r="BN483" i="1"/>
  <c r="Z483" i="1"/>
  <c r="Y506" i="1"/>
  <c r="Y505" i="1"/>
  <c r="BP502" i="1"/>
  <c r="BN502" i="1"/>
  <c r="Z502" i="1"/>
  <c r="Z505" i="1" s="1"/>
  <c r="BP504" i="1"/>
  <c r="BN504" i="1"/>
  <c r="Z504" i="1"/>
  <c r="Y530" i="1"/>
  <c r="Y529" i="1"/>
  <c r="BP525" i="1"/>
  <c r="BN525" i="1"/>
  <c r="Z525" i="1"/>
  <c r="Z529" i="1" s="1"/>
  <c r="BP527" i="1"/>
  <c r="BN527" i="1"/>
  <c r="Z527" i="1"/>
  <c r="U546" i="1"/>
  <c r="Y362" i="1"/>
  <c r="Y384" i="1"/>
  <c r="Y546" i="1"/>
  <c r="H9" i="1"/>
  <c r="A10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Y33" i="1"/>
  <c r="C546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BN85" i="1"/>
  <c r="BP85" i="1"/>
  <c r="Z90" i="1"/>
  <c r="Z93" i="1" s="1"/>
  <c r="BN90" i="1"/>
  <c r="BP90" i="1"/>
  <c r="Z92" i="1"/>
  <c r="BN92" i="1"/>
  <c r="Y93" i="1"/>
  <c r="Z96" i="1"/>
  <c r="Z104" i="1" s="1"/>
  <c r="BN96" i="1"/>
  <c r="BP96" i="1"/>
  <c r="Z97" i="1"/>
  <c r="BN97" i="1"/>
  <c r="Z99" i="1"/>
  <c r="BN99" i="1"/>
  <c r="Z101" i="1"/>
  <c r="BN101" i="1"/>
  <c r="Z103" i="1"/>
  <c r="BN103" i="1"/>
  <c r="Y104" i="1"/>
  <c r="Z108" i="1"/>
  <c r="Z112" i="1" s="1"/>
  <c r="BN108" i="1"/>
  <c r="BP108" i="1"/>
  <c r="Z110" i="1"/>
  <c r="BN110" i="1"/>
  <c r="Y113" i="1"/>
  <c r="Z116" i="1"/>
  <c r="Z118" i="1" s="1"/>
  <c r="BN116" i="1"/>
  <c r="BP116" i="1"/>
  <c r="Z122" i="1"/>
  <c r="BN122" i="1"/>
  <c r="BP122" i="1"/>
  <c r="Z124" i="1"/>
  <c r="BN124" i="1"/>
  <c r="Z126" i="1"/>
  <c r="BN126" i="1"/>
  <c r="Z132" i="1"/>
  <c r="Z133" i="1" s="1"/>
  <c r="BN132" i="1"/>
  <c r="BP132" i="1"/>
  <c r="Z137" i="1"/>
  <c r="Z139" i="1" s="1"/>
  <c r="BN137" i="1"/>
  <c r="BP137" i="1"/>
  <c r="Y140" i="1"/>
  <c r="Z143" i="1"/>
  <c r="BN143" i="1"/>
  <c r="BP143" i="1"/>
  <c r="Z147" i="1"/>
  <c r="Z149" i="1" s="1"/>
  <c r="BN147" i="1"/>
  <c r="BP147" i="1"/>
  <c r="Y150" i="1"/>
  <c r="H546" i="1"/>
  <c r="Y155" i="1"/>
  <c r="Z158" i="1"/>
  <c r="Z160" i="1" s="1"/>
  <c r="BN158" i="1"/>
  <c r="BP158" i="1"/>
  <c r="I546" i="1"/>
  <c r="Y167" i="1"/>
  <c r="Z170" i="1"/>
  <c r="BN170" i="1"/>
  <c r="BP170" i="1"/>
  <c r="Z172" i="1"/>
  <c r="BN172" i="1"/>
  <c r="Z174" i="1"/>
  <c r="BN174" i="1"/>
  <c r="Z176" i="1"/>
  <c r="BN176" i="1"/>
  <c r="Z182" i="1"/>
  <c r="Z184" i="1" s="1"/>
  <c r="BN182" i="1"/>
  <c r="BP182" i="1"/>
  <c r="J546" i="1"/>
  <c r="Z193" i="1"/>
  <c r="Z194" i="1" s="1"/>
  <c r="BN193" i="1"/>
  <c r="BP193" i="1"/>
  <c r="Y194" i="1"/>
  <c r="Z197" i="1"/>
  <c r="Z199" i="1" s="1"/>
  <c r="BN197" i="1"/>
  <c r="BP197" i="1"/>
  <c r="Y200" i="1"/>
  <c r="Z203" i="1"/>
  <c r="Z210" i="1" s="1"/>
  <c r="BN203" i="1"/>
  <c r="BP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46" i="1"/>
  <c r="Z232" i="1"/>
  <c r="Z239" i="1" s="1"/>
  <c r="BN232" i="1"/>
  <c r="BP232" i="1"/>
  <c r="Z234" i="1"/>
  <c r="BN234" i="1"/>
  <c r="Z236" i="1"/>
  <c r="BN236" i="1"/>
  <c r="Z238" i="1"/>
  <c r="BN238" i="1"/>
  <c r="Y239" i="1"/>
  <c r="Y257" i="1"/>
  <c r="BP254" i="1"/>
  <c r="BN254" i="1"/>
  <c r="Z254" i="1"/>
  <c r="L546" i="1"/>
  <c r="BP263" i="1"/>
  <c r="BN263" i="1"/>
  <c r="Z263" i="1"/>
  <c r="F9" i="1"/>
  <c r="J9" i="1"/>
  <c r="Y24" i="1"/>
  <c r="Y59" i="1"/>
  <c r="Y94" i="1"/>
  <c r="Y112" i="1"/>
  <c r="Y139" i="1"/>
  <c r="Y245" i="1"/>
  <c r="BP242" i="1"/>
  <c r="BN242" i="1"/>
  <c r="Y244" i="1"/>
  <c r="BP252" i="1"/>
  <c r="BN252" i="1"/>
  <c r="Z252" i="1"/>
  <c r="Y256" i="1"/>
  <c r="Y267" i="1"/>
  <c r="BP261" i="1"/>
  <c r="BN261" i="1"/>
  <c r="Z261" i="1"/>
  <c r="Z265" i="1"/>
  <c r="BN265" i="1"/>
  <c r="Y266" i="1"/>
  <c r="Z270" i="1"/>
  <c r="BN270" i="1"/>
  <c r="BP270" i="1"/>
  <c r="Z272" i="1"/>
  <c r="BN272" i="1"/>
  <c r="Z273" i="1"/>
  <c r="BN273" i="1"/>
  <c r="Y274" i="1"/>
  <c r="Z278" i="1"/>
  <c r="BN278" i="1"/>
  <c r="BP278" i="1"/>
  <c r="Z280" i="1"/>
  <c r="BN280" i="1"/>
  <c r="Y281" i="1"/>
  <c r="Z285" i="1"/>
  <c r="Z286" i="1" s="1"/>
  <c r="BN285" i="1"/>
  <c r="BP285" i="1"/>
  <c r="Y286" i="1"/>
  <c r="Z289" i="1"/>
  <c r="Z290" i="1" s="1"/>
  <c r="BN289" i="1"/>
  <c r="BP289" i="1"/>
  <c r="Y290" i="1"/>
  <c r="Z294" i="1"/>
  <c r="Z295" i="1" s="1"/>
  <c r="BN294" i="1"/>
  <c r="BP294" i="1"/>
  <c r="Y295" i="1"/>
  <c r="Z299" i="1"/>
  <c r="Z301" i="1" s="1"/>
  <c r="BN299" i="1"/>
  <c r="BP299" i="1"/>
  <c r="Y302" i="1"/>
  <c r="Y307" i="1"/>
  <c r="T546" i="1"/>
  <c r="Z311" i="1"/>
  <c r="BN311" i="1"/>
  <c r="BP311" i="1"/>
  <c r="Z313" i="1"/>
  <c r="BN313" i="1"/>
  <c r="Z315" i="1"/>
  <c r="BN315" i="1"/>
  <c r="Y316" i="1"/>
  <c r="Z319" i="1"/>
  <c r="BN319" i="1"/>
  <c r="BP319" i="1"/>
  <c r="Z321" i="1"/>
  <c r="BN321" i="1"/>
  <c r="Y324" i="1"/>
  <c r="Z327" i="1"/>
  <c r="BN327" i="1"/>
  <c r="BP327" i="1"/>
  <c r="Z329" i="1"/>
  <c r="BN329" i="1"/>
  <c r="Z335" i="1"/>
  <c r="Z337" i="1" s="1"/>
  <c r="BN335" i="1"/>
  <c r="BP335" i="1"/>
  <c r="Z340" i="1"/>
  <c r="BN340" i="1"/>
  <c r="BP340" i="1"/>
  <c r="Z341" i="1"/>
  <c r="BN341" i="1"/>
  <c r="Z343" i="1"/>
  <c r="BN343" i="1"/>
  <c r="Y344" i="1"/>
  <c r="Z347" i="1"/>
  <c r="BN347" i="1"/>
  <c r="BP347" i="1"/>
  <c r="Z349" i="1"/>
  <c r="BN349" i="1"/>
  <c r="Y350" i="1"/>
  <c r="Z354" i="1"/>
  <c r="Z355" i="1" s="1"/>
  <c r="BN354" i="1"/>
  <c r="BP354" i="1"/>
  <c r="Y355" i="1"/>
  <c r="Z358" i="1"/>
  <c r="BN358" i="1"/>
  <c r="BP358" i="1"/>
  <c r="Z360" i="1"/>
  <c r="BN360" i="1"/>
  <c r="Y361" i="1"/>
  <c r="Z366" i="1"/>
  <c r="BN366" i="1"/>
  <c r="BP366" i="1"/>
  <c r="Z368" i="1"/>
  <c r="BN368" i="1"/>
  <c r="Z370" i="1"/>
  <c r="BN370" i="1"/>
  <c r="Z372" i="1"/>
  <c r="BN372" i="1"/>
  <c r="Y373" i="1"/>
  <c r="Z376" i="1"/>
  <c r="Z378" i="1" s="1"/>
  <c r="BN376" i="1"/>
  <c r="BP376" i="1"/>
  <c r="Y379" i="1"/>
  <c r="Z382" i="1"/>
  <c r="Z383" i="1" s="1"/>
  <c r="BN382" i="1"/>
  <c r="BP382" i="1"/>
  <c r="Z386" i="1"/>
  <c r="Z387" i="1" s="1"/>
  <c r="BN386" i="1"/>
  <c r="BP386" i="1"/>
  <c r="Y387" i="1"/>
  <c r="Z391" i="1"/>
  <c r="BN391" i="1"/>
  <c r="Z393" i="1"/>
  <c r="BN393" i="1"/>
  <c r="Y406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35" i="1"/>
  <c r="BP440" i="1"/>
  <c r="BN440" i="1"/>
  <c r="Z440" i="1"/>
  <c r="BP460" i="1"/>
  <c r="BN460" i="1"/>
  <c r="Z460" i="1"/>
  <c r="BP464" i="1"/>
  <c r="BN464" i="1"/>
  <c r="Z464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BP511" i="1"/>
  <c r="BN511" i="1"/>
  <c r="Z511" i="1"/>
  <c r="Y513" i="1"/>
  <c r="Y522" i="1"/>
  <c r="BP520" i="1"/>
  <c r="BN520" i="1"/>
  <c r="Z520" i="1"/>
  <c r="Y523" i="1"/>
  <c r="Q546" i="1"/>
  <c r="Y275" i="1"/>
  <c r="Y282" i="1"/>
  <c r="Y287" i="1"/>
  <c r="Y301" i="1"/>
  <c r="Y35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BP466" i="1"/>
  <c r="BN466" i="1"/>
  <c r="Z466" i="1"/>
  <c r="Y470" i="1"/>
  <c r="Z476" i="1"/>
  <c r="BP474" i="1"/>
  <c r="BN474" i="1"/>
  <c r="Z474" i="1"/>
  <c r="Y476" i="1"/>
  <c r="AC54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435" i="1" l="1"/>
  <c r="Z256" i="1"/>
  <c r="Z144" i="1"/>
  <c r="Z86" i="1"/>
  <c r="Z517" i="1"/>
  <c r="Z424" i="1"/>
  <c r="Z373" i="1"/>
  <c r="Z361" i="1"/>
  <c r="Z350" i="1"/>
  <c r="Z344" i="1"/>
  <c r="Z331" i="1"/>
  <c r="Z323" i="1"/>
  <c r="Z316" i="1"/>
  <c r="Z281" i="1"/>
  <c r="Z274" i="1"/>
  <c r="Z266" i="1"/>
  <c r="Z178" i="1"/>
  <c r="Z128" i="1"/>
  <c r="Z470" i="1"/>
  <c r="Z522" i="1"/>
  <c r="Z493" i="1"/>
  <c r="Y538" i="1"/>
  <c r="Z512" i="1"/>
  <c r="Z395" i="1"/>
  <c r="Y536" i="1"/>
  <c r="Z222" i="1"/>
  <c r="Z81" i="1"/>
  <c r="Z72" i="1"/>
  <c r="Z32" i="1"/>
  <c r="Y540" i="1"/>
  <c r="Y537" i="1"/>
  <c r="Y539" i="1" l="1"/>
  <c r="Z541" i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<sst xmlns="http://schemas.openxmlformats.org/spreadsheetml/2006/main" count="2388" uniqueCount="853">
  <si>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</si>
  <si>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</si>
  <si>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</si>
  <si>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</si>
  <si>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</si>
  <si>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</si>
  <si>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</si>
  <si>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</si>
  <si>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</si>
  <si>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</si>
  <si>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</si>
  <si>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</si>
  <si>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</si>
  <si>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</si>
  <si>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</si>
  <si>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</si>
  <si>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</si>
  <si>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</si>
  <si>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</si>
  <si>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</si>
  <si>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</si>
  <si>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</si>
  <si>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</si>
  <si>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</si>
  <si>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</si>
  <si>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</si>
  <si>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</si>
  <si>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</si>
  <si>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</si>
  <si>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</si>
  <si>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</si>
  <si>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</si>
  <si>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</si>
  <si>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</si>
  <si>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</si>
  <si>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</si>
  <si>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</si>
  <si>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</si>
  <si>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</si>
  <si>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</si>
  <si>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</si>
  <si>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</si>
  <si>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</si>
  <si>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</si>
  <si>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</si>
  <si>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</si>
  <si>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</si>
  <si>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</si>
  <si>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</si>
  <si>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</si>
  <si>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</si>
  <si>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</si>
  <si>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</si>
  <si>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</si>
  <si>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</si>
  <si>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</si>
  <si>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</si>
  <si>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</si>
  <si>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</si>
  <si>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</si>
  <si>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</si>
  <si>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</si>
  <si>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</si>
  <si>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</si>
  <si>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</si>
  <si>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</si>
  <si>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</si>
  <si>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</si>
  <si>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</si>
  <si>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</si>
  <si>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</si>
  <si>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</si>
  <si>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</si>
  <si>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</si>
  <si>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</si>
  <si>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</si>
  <si>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</si>
  <si>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</si>
  <si>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</si>
  <si>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</si>
  <si>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</si>
  <si>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</si>
  <si>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</si>
  <si>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</si>
  <si>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</si>
  <si>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</si>
  <si>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</si>
  <si>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</si>
  <si>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</si>
  <si>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</si>
  <si>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</si>
  <si>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</si>
  <si>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</si>
  <si>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</si>
  <si>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</si>
  <si>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</si>
  <si>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</si>
  <si>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</si>
  <si>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</si>
  <si>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</si>
  <si>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</si>
  <si>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</si>
  <si>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</si>
  <si>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</si>
  <si>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</si>
  <si>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</si>
  <si>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</si>
  <si>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</si>
  <si>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</si>
  <si>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</si>
  <si>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</si>
  <si>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</si>
  <si>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</si>
  <si>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</si>
  <si>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</si>
  <si>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</si>
  <si>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</si>
  <si>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</si>
  <si>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</si>
  <si>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</si>
  <si>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</si>
  <si>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</si>
  <si>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</si>
  <si>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</si>
  <si>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</si>
  <si>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</si>
  <si>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</si>
  <si>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</si>
  <si>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</si>
  <si>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</si>
  <si>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</si>
  <si>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</si>
  <si>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</si>
  <si>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</si>
  <si>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</si>
  <si>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</si>
  <si>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</si>
  <si>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</si>
  <si>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</si>
  <si>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</si>
  <si>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</si>
  <si>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</si>
  <si>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</si>
  <si>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</si>
  <si>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</si>
  <si>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</si>
  <si>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</si>
  <si>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</si>
  <si>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</si>
  <si>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</si>
  <si>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</si>
  <si>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</si>
  <si>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</si>
  <si>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</si>
  <si>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</si>
  <si>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</si>
  <si>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</si>
  <si>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</si>
  <si>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</si>
  <si>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</si>
  <si>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</si>
  <si>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</si>
  <si>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</si>
  <si>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</si>
  <si>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</si>
  <si>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</si>
  <si>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</si>
  <si>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</si>
  <si>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</si>
  <si>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</si>
  <si>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</si>
  <si>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</si>
  <si>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</si>
  <si>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</si>
  <si>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</si>
  <si>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</si>
  <si>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</si>
  <si>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</si>
  <si>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</si>
  <si>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</si>
  <si>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</si>
  <si>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</si>
  <si>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</si>
  <si>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</si>
  <si>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</si>
  <si>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</si>
  <si>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</si>
  <si>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</si>
  <si>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</si>
  <si>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</si>
  <si>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</si>
  <si>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</si>
  <si>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</si>
  <si>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</si>
  <si>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</si>
  <si>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</si>
  <si>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</si>
  <si>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</si>
  <si>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</si>
  <si>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</si>
  <si>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</si>
  <si>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</si>
  <si>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</si>
  <si>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</si>
  <si>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</si>
  <si>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</si>
  <si>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</si>
  <si>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</si>
  <si>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</si>
  <si>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</si>
  <si>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</si>
  <si>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</si>
  <si>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</si>
  <si>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</si>
  <si>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</si>
  <si>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</si>
  <si>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</si>
  <si>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</si>
  <si>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</si>
  <si>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</si>
  <si>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</si>
  <si>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</si>
  <si>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</si>
  <si>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</si>
  <si>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</si>
  <si>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</si>
  <si>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</si>
  <si>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</si>
  <si>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</si>
  <si>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</si>
  <si>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</si>
  <si>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</si>
  <si>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</si>
  <si>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</si>
  <si>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</si>
  <si>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</si>
  <si>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</si>
  <si>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</si>
  <si>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</si>
  <si>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</si>
  <si>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</si>
  <si>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</si>
  <si>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</si>
  <si>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</si>
  <si>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</si>
  <si>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</si>
  <si>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</si>
  <si>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</si>
  <si>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</si>
  <si>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</si>
  <si>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</si>
  <si>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</si>
  <si>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</si>
  <si>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</si>
  <si>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</si>
  <si>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</si>
  <si>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</si>
  <si>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</si>
  <si>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</si>
  <si>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</si>
  <si>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</si>
  <si>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</si>
  <si>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</si>
  <si>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</si>
  <si>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</si>
  <si>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</si>
  <si>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</si>
  <si>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</si>
  <si>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</si>
  <si>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</si>
  <si>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</si>
  <si>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</si>
  <si>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</si>
  <si>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</si>
  <si>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</si>
  <si>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</si>
  <si>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</si>
  <si>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</si>
  <si>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</si>
  <si>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</si>
  <si>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</si>
  <si>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</si>
  <si>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</si>
  <si>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</si>
  <si>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</si>
  <si>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</si>
  <si>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</si>
  <si>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</si>
  <si>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</si>
  <si>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</si>
  <si>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</si>
  <si>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</si>
  <si>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</si>
  <si>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</si>
  <si>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</si>
  <si>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</si>
  <si>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</si>
  <si>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</si>
  <si>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</si>
  <si>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</si>
  <si>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</si>
  <si>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</si>
  <si>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</si>
  <si>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</si>
  <si>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</si>
  <si>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</si>
  <si>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</si>
  <si>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</si>
  <si>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</si>
  <si>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</si>
  <si>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</si>
  <si>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</si>
  <si>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</si>
  <si>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</si>
  <si>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</si>
  <si>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</si>
  <si>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</si>
  <si>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</si>
  <si>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</si>
  <si>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</si>
  <si>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</si>
  <si>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</si>
  <si>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</si>
  <si>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</si>
  <si>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</si>
  <si>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</si>
  <si>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</si>
  <si>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</si>
  <si>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</si>
  <si>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</si>
  <si>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</si>
  <si>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</si>
  <si>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</si>
  <si>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</si>
  <si>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</si>
  <si>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</si>
  <si>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</si>
  <si>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</si>
  <si>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</si>
  <si>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</si>
  <si>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</si>
  <si>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</si>
  <si>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</si>
  <si>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</si>
  <si>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</si>
  <si>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</si>
  <si>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</si>
  <si>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</si>
  <si>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</si>
  <si>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</si>
  <si>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</si>
  <si>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</si>
  <si>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</si>
  <si>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</si>
  <si>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</si>
  <si>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</si>
  <si>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</si>
  <si>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</si>
  <si>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</si>
  <si>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</si>
  <si>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</si>
  <si>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</si>
  <si>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</si>
  <si>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</si>
  <si>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</si>
  <si>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</si>
  <si>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</si>
  <si>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</si>
  <si>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</si>
  <si>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</si>
  <si>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</si>
  <si>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</si>
  <si>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</si>
  <si>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</si>
  <si>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</si>
  <si>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</si>
  <si>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</si>
  <si>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</si>
  <si>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</si>
  <si>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</si>
  <si>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</si>
  <si>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</si>
  <si>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</si>
  <si>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</si>
  <si>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</si>
  <si>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</si>
  <si>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</si>
  <si>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</si>
  <si>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</si>
  <si>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</si>
  <si>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</si>
  <si>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</si>
  <si>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</si>
  <si>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</si>
  <si>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</si>
  <si>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</si>
  <si>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</si>
  <si>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</si>
  <si>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</si>
  <si>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</si>
  <si>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</si>
  <si>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</si>
  <si>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</si>
  <si>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</si>
  <si>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</si>
  <si>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</si>
  <si>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</si>
  <si>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</si>
  <si>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</si>
  <si>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</si>
  <si>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</si>
  <si>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</si>
  <si>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</si>
  <si>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</si>
  <si>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</si>
  <si>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</si>
  <si>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</si>
  <si>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</si>
  <si>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</si>
  <si>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</si>
  <si>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</si>
  <si>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</si>
  <si>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</si>
  <si>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</si>
  <si>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</si>
  <si>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</si>
  <si>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</si>
  <si>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</si>
  <si>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</si>
  <si>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</si>
  <si>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</si>
  <si>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</si>
  <si>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</si>
  <si>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</si>
  <si>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</si>
  <si>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</si>
  <si>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</si>
  <si>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</si>
  <si>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</si>
  <si>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</si>
  <si>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</si>
  <si>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</si>
  <si>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</si>
  <si>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</si>
  <si>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</si>
  <si>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</si>
  <si>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</si>
  <si>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</si>
  <si>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</si>
  <si>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</si>
  <si>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</si>
  <si>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</si>
  <si>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</si>
  <si>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</si>
  <si>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</si>
  <si>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</si>
  <si>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</si>
  <si>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</si>
  <si>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</si>
  <si>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</si>
  <si>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</si>
  <si>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</si>
  <si>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</si>
  <si>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</si>
  <si>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</si>
  <si>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</si>
  <si>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</si>
  <si>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</si>
  <si>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</si>
  <si>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</si>
  <si>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</si>
  <si>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</si>
  <si>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</si>
  <si>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</si>
  <si>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</si>
  <si>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</si>
  <si>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</si>
  <si>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</si>
  <si>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</si>
  <si>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</si>
  <si>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</si>
  <si>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</si>
  <si>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</si>
  <si>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</si>
  <si>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</si>
  <si>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</si>
  <si>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</si>
  <si>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</si>
  <si>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</si>
  <si>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</si>
  <si>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</si>
  <si>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</si>
  <si>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</si>
  <si>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</si>
  <si>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</si>
  <si>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</si>
  <si>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</si>
  <si>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</si>
  <si>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</si>
  <si>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</si>
  <si>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</si>
  <si>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</si>
  <si>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</si>
  <si>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</si>
  <si>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</si>
  <si>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</si>
  <si>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</si>
  <si>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</si>
  <si>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</si>
  <si>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</si>
  <si>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</si>
  <si>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</si>
  <si>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</si>
  <si>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</si>
  <si>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</si>
  <si>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</si>
  <si>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</si>
  <si>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</si>
  <si>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</si>
  <si>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</si>
  <si>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</si>
  <si>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</si>
  <si>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</si>
  <si>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</si>
  <si>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</si>
  <si>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</si>
  <si>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</si>
  <si>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</si>
  <si>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</si>
  <si>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</si>
  <si>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</si>
  <si>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</si>
  <si>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</si>
  <si>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</si>
  <si>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</si>
  <si>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</si>
  <si>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</si>
  <si>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</si>
  <si>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</si>
  <si>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</si>
  <si>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</si>
  <si>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</si>
  <si>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</si>
  <si>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</si>
  <si>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</si>
  <si>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</si>
  <si>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</si>
  <si>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</si>
  <si>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</si>
  <si>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</si>
  <si>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</si>
  <si>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</si>
  <si>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</si>
  <si>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</si>
  <si>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</si>
  <si>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</si>
  <si>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</si>
  <si>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</si>
  <si>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</si>
  <si>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</si>
  <si>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</si>
  <si>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</si>
  <si>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</si>
  <si>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</si>
  <si>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</si>
  <si>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</si>
  <si>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</si>
  <si>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</si>
  <si>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</si>
  <si>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</si>
  <si>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</si>
  <si>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</si>
  <si>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</si>
  <si>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</si>
  <si>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</si>
  <si>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</si>
  <si>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</si>
  <si>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</si>
  <si>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</si>
  <si>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</si>
  <si>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</si>
  <si>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</si>
  <si>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</si>
  <si>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</si>
  <si>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</si>
  <si>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</si>
  <si>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</si>
  <si>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</si>
  <si>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</si>
  <si>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</si>
  <si>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</si>
  <si>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</si>
  <si>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</si>
  <si>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</si>
  <si>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</si>
  <si>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</si>
  <si>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</si>
  <si>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</si>
  <si>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</si>
  <si>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</si>
  <si>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</si>
  <si>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</si>
  <si>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</si>
  <si>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</si>
  <si>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</si>
  <si>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</si>
  <si>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</si>
  <si>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</si>
  <si>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</si>
  <si>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</si>
  <si>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</si>
  <si>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</si>
  <si>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</si>
  <si>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</si>
  <si>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</si>
  <si>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</si>
  <si>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</si>
  <si>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</si>
  <si>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</si>
  <si>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</si>
  <si>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</si>
  <si>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</si>
  <si>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</si>
  <si>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</si>
  <si>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</si>
  <si>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</si>
  <si>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</si>
  <si>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</si>
  <si>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</si>
  <si>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</si>
  <si>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</si>
  <si>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</si>
  <si>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</si>
  <si>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</si>
  <si>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</si>
  <si>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</si>
  <si>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</si>
  <si>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</si>
  <si>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</si>
  <si>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</si>
  <si>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</si>
  <si>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</si>
  <si>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</si>
  <si>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</si>
  <si>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</si>
  <si>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</si>
  <si>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</si>
  <si>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</si>
  <si>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</si>
  <si>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</si>
  <si>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</si>
  <si>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</si>
  <si>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</si>
  <si>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</si>
  <si>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</si>
  <si>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</si>
  <si>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</si>
  <si>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</si>
  <si>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</si>
  <si>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</si>
  <si>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</si>
  <si>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</si>
  <si>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</si>
  <si>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</si>
  <si>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</si>
  <si>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</si>
  <si>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</si>
  <si>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</si>
  <si>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</si>
  <si>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</si>
  <si>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</si>
  <si>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</si>
  <si>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</si>
  <si>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</si>
  <si>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</si>
  <si>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</si>
  <si>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</si>
  <si>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</si>
  <si>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</si>
  <si>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</si>
  <si>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</si>
  <si>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</si>
  <si>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</si>
  <si>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</si>
  <si>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</si>
  <si>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</si>
  <si>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</si>
  <si>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</si>
  <si>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</si>
  <si>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</si>
  <si>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</si>
  <si>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</si>
  <si>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</si>
  <si>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</si>
  <si>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</si>
  <si>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</si>
  <si>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</si>
  <si>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</si>
  <si>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</si>
  <si>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</si>
  <si>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</si>
  <si>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</si>
  <si>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</si>
  <si>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</si>
  <si>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</si>
  <si>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</si>
  <si>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</si>
  <si>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</si>
  <si>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</si>
  <si>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</si>
  <si>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</si>
  <si>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</si>
  <si>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</si>
  <si>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</si>
  <si>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</si>
  <si>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</si>
  <si>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</si>
  <si>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</si>
  <si>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</si>
  <si>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</si>
  <si>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</si>
  <si>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</si>
  <si>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</si>
  <si>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</si>
  <si>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</si>
  <si>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</si>
  <si>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</si>
  <si>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</si>
  <si>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</si>
  <si>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</si>
  <si>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</si>
  <si>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</si>
  <si>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</si>
  <si>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</si>
  <si>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</si>
  <si>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</si>
  <si>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</si>
  <si>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</si>
  <si>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</si>
  <si>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</si>
  <si>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</si>
  <si>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</si>
  <si>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</si>
  <si>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</si>
  <si>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</si>
  <si>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</si>
  <si>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</si>
  <si>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</si>
  <si>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</si>
  <si>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</si>
  <si>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</si>
  <si>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</si>
  <si>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</si>
  <si>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</si>
  <si>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</si>
  <si>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</si>
  <si>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</si>
  <si>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</si>
  <si>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</si>
  <si>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</si>
  <si>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</si>
  <si>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</si>
  <si>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</si>
  <si>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</si>
  <si>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</si>
  <si>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</si>
  <si>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</si>
  <si>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</si>
  <si>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</si>
  <si>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</si>
  <si>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</si>
  <si>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</si>
  <si>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</si>
  <si>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</si>
  <si>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</si>
  <si>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</si>
  <si>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</si>
  <si>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</si>
  <si>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</si>
  <si>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</si>
  <si>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</si>
  <si>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</si>
  <si>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</si>
  <si>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</si>
  <si>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</si>
  <si>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</si>
  <si>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</si>
  <si>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</si>
  <si>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</si>
  <si>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</si>
  <si>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</si>
  <si>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</si>
  <si>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</si>
  <si>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</si>
  <si>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</si>
  <si>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</si>
  <si>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</si>
  <si>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</si>
  <si>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</si>
  <si>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</si>
  <si>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</si>
  <si>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</si>
  <si>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</si>
  <si>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</si>
  <si>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</si>
  <si>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</si>
  <si>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</si>
  <si>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</si>
  <si>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</si>
  <si>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</si>
  <si>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</si>
  <si>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</si>
  <si>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</si>
  <si>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</si>
  <si>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</si>
  <si>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</si>
  <si>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</si>
  <si>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</si>
  <si>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</si>
  <si>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</si>
  <si>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</si>
  <si>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</si>
  <si>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</si>
  <si>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</si>
  <si>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</si>
  <si>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</si>
  <si>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</si>
  <si>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</si>
  <si>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</si>
  <si>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</si>
  <si>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</si>
  <si>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</si>
  <si>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</si>
  <si>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</si>
  <si>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</si>
  <si>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</si>
  <si>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</si>
  <si>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</si>
  <si>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</si>
  <si>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</si>
  <si>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</si>
  <si>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</si>
  <si>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</si>
  <si>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</si>
  <si>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</si>
  <si>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</si>
  <si>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</si>
  <si>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</si>
  <si>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</si>
  <si>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</si>
  <si>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</si>
  <si>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</si>
  <si>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9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</si>
</sst>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45804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832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Вторник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6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0.41666666666666669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200</v>
      </c>
      <c r="Y41" s="592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18.518518518518519</v>
      </c>
      <c r="Y45" s="593">
        <f>IFERROR(Y41/H41,"0")+IFERROR(Y42/H42,"0")+IFERROR(Y43/H43,"0")+IFERROR(Y44/H44,"0")</f>
        <v>19</v>
      </c>
      <c r="Z45" s="593">
        <f>IFERROR(IF(Z41="",0,Z41),"0")+IFERROR(IF(Z42="",0,Z42),"0")+IFERROR(IF(Z43="",0,Z43),"0")+IFERROR(IF(Z44="",0,Z44),"0")</f>
        <v>0.36062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200</v>
      </c>
      <c r="Y46" s="593">
        <f>IFERROR(SUM(Y41:Y44),"0")</f>
        <v>205.20000000000002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hidden="1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hidden="1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hidden="1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600</v>
      </c>
      <c r="Y90" s="592">
        <f>IFERROR(IF(X90="",0,CEILING((X90/$H90),1)*$H90),"")</f>
        <v>604.80000000000007</v>
      </c>
      <c r="Z90" s="36">
        <f>IFERROR(IF(Y90=0,"",ROUNDUP(Y90/H90,0)*0.01898),"")</f>
        <v>1.06288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624.16666666666663</v>
      </c>
      <c r="BN90" s="64">
        <f>IFERROR(Y90*I90/H90,"0")</f>
        <v>629.16000000000008</v>
      </c>
      <c r="BO90" s="64">
        <f>IFERROR(1/J90*(X90/H90),"0")</f>
        <v>0.86805555555555547</v>
      </c>
      <c r="BP90" s="64">
        <f>IFERROR(1/J90*(Y90/H90),"0")</f>
        <v>0.875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55.55555555555555</v>
      </c>
      <c r="Y93" s="593">
        <f>IFERROR(Y90/H90,"0")+IFERROR(Y91/H91,"0")+IFERROR(Y92/H92,"0")</f>
        <v>56</v>
      </c>
      <c r="Z93" s="593">
        <f>IFERROR(IF(Z90="",0,Z90),"0")+IFERROR(IF(Z91="",0,Z91),"0")+IFERROR(IF(Z92="",0,Z92),"0")</f>
        <v>1.06288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600</v>
      </c>
      <c r="Y94" s="593">
        <f>IFERROR(SUM(Y90:Y92),"0")</f>
        <v>604.80000000000007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100</v>
      </c>
      <c r="Y96" s="592">
        <f t="shared" ref="Y96:Y103" si="16">IFERROR(IF(X96="",0,CEILING((X96/$H96),1)*$H96),"")</f>
        <v>100.80000000000001</v>
      </c>
      <c r="Z96" s="36">
        <f>IFERROR(IF(Y96=0,"",ROUNDUP(Y96/H96,0)*0.01898),"")</f>
        <v>0.22776000000000002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106.17857142857143</v>
      </c>
      <c r="BN96" s="64">
        <f t="shared" ref="BN96:BN103" si="18">IFERROR(Y96*I96/H96,"0")</f>
        <v>107.02800000000001</v>
      </c>
      <c r="BO96" s="64">
        <f t="shared" ref="BO96:BO103" si="19">IFERROR(1/J96*(X96/H96),"0")</f>
        <v>0.18601190476190477</v>
      </c>
      <c r="BP96" s="64">
        <f t="shared" ref="BP96:BP103" si="20">IFERROR(1/J96*(Y96/H96),"0")</f>
        <v>0.1875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hidden="1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11.904761904761905</v>
      </c>
      <c r="Y104" s="593">
        <f>IFERROR(Y96/H96,"0")+IFERROR(Y97/H97,"0")+IFERROR(Y98/H98,"0")+IFERROR(Y99/H99,"0")+IFERROR(Y100/H100,"0")+IFERROR(Y101/H101,"0")+IFERROR(Y102/H102,"0")+IFERROR(Y103/H103,"0")</f>
        <v>12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0.22776000000000002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100</v>
      </c>
      <c r="Y105" s="593">
        <f>IFERROR(SUM(Y96:Y103),"0")</f>
        <v>100.80000000000001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550</v>
      </c>
      <c r="Y108" s="592">
        <f>IFERROR(IF(X108="",0,CEILING((X108/$H108),1)*$H108),"")</f>
        <v>550.80000000000007</v>
      </c>
      <c r="Z108" s="36">
        <f>IFERROR(IF(Y108=0,"",ROUNDUP(Y108/H108,0)*0.01898),"")</f>
        <v>0.96798000000000006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572.15277777777771</v>
      </c>
      <c r="BN108" s="64">
        <f>IFERROR(Y108*I108/H108,"0")</f>
        <v>572.98500000000001</v>
      </c>
      <c r="BO108" s="64">
        <f>IFERROR(1/J108*(X108/H108),"0")</f>
        <v>0.79571759259259256</v>
      </c>
      <c r="BP108" s="64">
        <f>IFERROR(1/J108*(Y108/H108),"0")</f>
        <v>0.796875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50.925925925925924</v>
      </c>
      <c r="Y112" s="593">
        <f>IFERROR(Y108/H108,"0")+IFERROR(Y109/H109,"0")+IFERROR(Y110/H110,"0")+IFERROR(Y111/H111,"0")</f>
        <v>51</v>
      </c>
      <c r="Z112" s="593">
        <f>IFERROR(IF(Z108="",0,Z108),"0")+IFERROR(IF(Z109="",0,Z109),"0")+IFERROR(IF(Z110="",0,Z110),"0")+IFERROR(IF(Z111="",0,Z111),"0")</f>
        <v>0.96798000000000006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550</v>
      </c>
      <c r="Y113" s="593">
        <f>IFERROR(SUM(Y108:Y111),"0")</f>
        <v>550.80000000000007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hidden="1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hidden="1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hidden="1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200</v>
      </c>
      <c r="Y202" s="592">
        <f t="shared" ref="Y202:Y209" si="31">IFERROR(IF(X202="",0,CEILING((X202/$H202),1)*$H202),"")</f>
        <v>205.20000000000002</v>
      </c>
      <c r="Z202" s="36">
        <f>IFERROR(IF(Y202=0,"",ROUNDUP(Y202/H202,0)*0.00902),"")</f>
        <v>0.34276000000000001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207.77777777777777</v>
      </c>
      <c r="BN202" s="64">
        <f t="shared" ref="BN202:BN209" si="33">IFERROR(Y202*I202/H202,"0")</f>
        <v>213.18000000000004</v>
      </c>
      <c r="BO202" s="64">
        <f t="shared" ref="BO202:BO209" si="34">IFERROR(1/J202*(X202/H202),"0")</f>
        <v>0.28058361391694725</v>
      </c>
      <c r="BP202" s="64">
        <f t="shared" ref="BP202:BP209" si="35">IFERROR(1/J202*(Y202/H202),"0")</f>
        <v>0.2878787878787879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100</v>
      </c>
      <c r="Y203" s="592">
        <f t="shared" si="31"/>
        <v>102.60000000000001</v>
      </c>
      <c r="Z203" s="36">
        <f>IFERROR(IF(Y203=0,"",ROUNDUP(Y203/H203,0)*0.00902),"")</f>
        <v>0.17138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103.88888888888889</v>
      </c>
      <c r="BN203" s="64">
        <f t="shared" si="33"/>
        <v>106.59000000000002</v>
      </c>
      <c r="BO203" s="64">
        <f t="shared" si="34"/>
        <v>0.14029180695847362</v>
      </c>
      <c r="BP203" s="64">
        <f t="shared" si="35"/>
        <v>0.14393939393939395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55.555555555555557</v>
      </c>
      <c r="Y210" s="593">
        <f>IFERROR(Y202/H202,"0")+IFERROR(Y203/H203,"0")+IFERROR(Y204/H204,"0")+IFERROR(Y205/H205,"0")+IFERROR(Y206/H206,"0")+IFERROR(Y207/H207,"0")+IFERROR(Y208/H208,"0")+IFERROR(Y209/H209,"0")</f>
        <v>57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0.51414000000000004</v>
      </c>
      <c r="AA210" s="594"/>
      <c r="AB210" s="594"/>
      <c r="AC210" s="594"/>
    </row>
    <row r="211" spans="1:68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300</v>
      </c>
      <c r="Y211" s="593">
        <f>IFERROR(SUM(Y202:Y209),"0")</f>
        <v>307.8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200</v>
      </c>
      <c r="Y215" s="592">
        <f t="shared" si="36"/>
        <v>200.1</v>
      </c>
      <c r="Z215" s="36">
        <f>IFERROR(IF(Y215=0,"",ROUNDUP(Y215/H215,0)*0.01898),"")</f>
        <v>0.43653999999999998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211.93103448275863</v>
      </c>
      <c r="BN215" s="64">
        <f t="shared" si="38"/>
        <v>212.03699999999998</v>
      </c>
      <c r="BO215" s="64">
        <f t="shared" si="39"/>
        <v>0.35919540229885061</v>
      </c>
      <c r="BP215" s="64">
        <f t="shared" si="40"/>
        <v>0.359375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22.988505747126439</v>
      </c>
      <c r="Y222" s="593">
        <f>IFERROR(Y213/H213,"0")+IFERROR(Y214/H214,"0")+IFERROR(Y215/H215,"0")+IFERROR(Y216/H216,"0")+IFERROR(Y217/H217,"0")+IFERROR(Y218/H218,"0")+IFERROR(Y219/H219,"0")+IFERROR(Y220/H220,"0")+IFERROR(Y221/H221,"0")</f>
        <v>23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0.43653999999999998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200</v>
      </c>
      <c r="Y223" s="593">
        <f>IFERROR(SUM(Y213:Y221),"0")</f>
        <v>200.1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200</v>
      </c>
      <c r="Y231" s="592">
        <f t="shared" ref="Y231:Y238" si="42">IFERROR(IF(X231="",0,CEILING((X231/$H231),1)*$H231),"")</f>
        <v>208.79999999999998</v>
      </c>
      <c r="Z231" s="36">
        <f>IFERROR(IF(Y231=0,"",ROUNDUP(Y231/H231,0)*0.01898),"")</f>
        <v>0.34164</v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207.5</v>
      </c>
      <c r="BN231" s="64">
        <f t="shared" ref="BN231:BN238" si="44">IFERROR(Y231*I231/H231,"0")</f>
        <v>216.63</v>
      </c>
      <c r="BO231" s="64">
        <f t="shared" ref="BO231:BO238" si="45">IFERROR(1/J231*(X231/H231),"0")</f>
        <v>0.26939655172413796</v>
      </c>
      <c r="BP231" s="64">
        <f t="shared" ref="BP231:BP238" si="46">IFERROR(1/J231*(Y231/H231),"0")</f>
        <v>0.28125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17.241379310344829</v>
      </c>
      <c r="Y239" s="593">
        <f>IFERROR(Y231/H231,"0")+IFERROR(Y232/H232,"0")+IFERROR(Y233/H233,"0")+IFERROR(Y234/H234,"0")+IFERROR(Y235/H235,"0")+IFERROR(Y236/H236,"0")+IFERROR(Y237/H237,"0")+IFERROR(Y238/H238,"0")</f>
        <v>18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0.34164</v>
      </c>
      <c r="AA239" s="594"/>
      <c r="AB239" s="594"/>
      <c r="AC239" s="594"/>
    </row>
    <row r="240" spans="1:68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200</v>
      </c>
      <c r="Y240" s="593">
        <f>IFERROR(SUM(Y231:Y238),"0")</f>
        <v>208.79999999999998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hidden="1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100</v>
      </c>
      <c r="Y335" s="592">
        <f>IFERROR(IF(X335="",0,CEILING((X335/$H335),1)*$H335),"")</f>
        <v>101.39999999999999</v>
      </c>
      <c r="Z335" s="36">
        <f>IFERROR(IF(Y335=0,"",ROUNDUP(Y335/H335,0)*0.01898),"")</f>
        <v>0.24674000000000001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106.65384615384617</v>
      </c>
      <c r="BN335" s="64">
        <f>IFERROR(Y335*I335/H335,"0")</f>
        <v>108.14700000000001</v>
      </c>
      <c r="BO335" s="64">
        <f>IFERROR(1/J335*(X335/H335),"0")</f>
        <v>0.20032051282051283</v>
      </c>
      <c r="BP335" s="64">
        <f>IFERROR(1/J335*(Y335/H335),"0")</f>
        <v>0.203125</v>
      </c>
    </row>
    <row r="336" spans="1:68" ht="16.5" hidden="1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12.820512820512821</v>
      </c>
      <c r="Y337" s="593">
        <f>IFERROR(Y334/H334,"0")+IFERROR(Y335/H335,"0")+IFERROR(Y336/H336,"0")</f>
        <v>13</v>
      </c>
      <c r="Z337" s="593">
        <f>IFERROR(IF(Z334="",0,Z334),"0")+IFERROR(IF(Z335="",0,Z335),"0")+IFERROR(IF(Z336="",0,Z336),"0")</f>
        <v>0.24674000000000001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100</v>
      </c>
      <c r="Y338" s="593">
        <f>IFERROR(SUM(Y334:Y336),"0")</f>
        <v>101.39999999999999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hidden="1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400</v>
      </c>
      <c r="Y367" s="592">
        <f t="shared" si="57"/>
        <v>405</v>
      </c>
      <c r="Z367" s="36">
        <f>IFERROR(IF(Y367=0,"",ROUNDUP(Y367/H367,0)*0.02175),"")</f>
        <v>0.58724999999999994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412.8</v>
      </c>
      <c r="BN367" s="64">
        <f t="shared" si="59"/>
        <v>417.96000000000004</v>
      </c>
      <c r="BO367" s="64">
        <f t="shared" si="60"/>
        <v>0.55555555555555558</v>
      </c>
      <c r="BP367" s="64">
        <f t="shared" si="61"/>
        <v>0.5625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600</v>
      </c>
      <c r="Y368" s="592">
        <f t="shared" si="57"/>
        <v>600</v>
      </c>
      <c r="Z368" s="36">
        <f>IFERROR(IF(Y368=0,"",ROUNDUP(Y368/H368,0)*0.02175),"")</f>
        <v>0.86999999999999988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619.20000000000005</v>
      </c>
      <c r="BN368" s="64">
        <f t="shared" si="59"/>
        <v>619.20000000000005</v>
      </c>
      <c r="BO368" s="64">
        <f t="shared" si="60"/>
        <v>0.83333333333333326</v>
      </c>
      <c r="BP368" s="64">
        <f t="shared" si="61"/>
        <v>0.83333333333333326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255</v>
      </c>
      <c r="Y369" s="592">
        <f t="shared" si="57"/>
        <v>255</v>
      </c>
      <c r="Z369" s="36">
        <f>IFERROR(IF(Y369=0,"",ROUNDUP(Y369/H369,0)*0.02175),"")</f>
        <v>0.36974999999999997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263.16000000000003</v>
      </c>
      <c r="BN369" s="64">
        <f t="shared" si="59"/>
        <v>263.16000000000003</v>
      </c>
      <c r="BO369" s="64">
        <f t="shared" si="60"/>
        <v>0.35416666666666663</v>
      </c>
      <c r="BP369" s="64">
        <f t="shared" si="61"/>
        <v>0.35416666666666663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83.666666666666671</v>
      </c>
      <c r="Y373" s="593">
        <f>IFERROR(Y366/H366,"0")+IFERROR(Y367/H367,"0")+IFERROR(Y368/H368,"0")+IFERROR(Y369/H369,"0")+IFERROR(Y370/H370,"0")+IFERROR(Y371/H371,"0")+IFERROR(Y372/H372,"0")</f>
        <v>84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1.8269999999999997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1255</v>
      </c>
      <c r="Y374" s="593">
        <f>IFERROR(SUM(Y366:Y372),"0")</f>
        <v>1260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hidden="1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0</v>
      </c>
      <c r="Y376" s="592">
        <f>IFERROR(IF(X376="",0,CEILING((X376/$H376),1)*$H376),"")</f>
        <v>0</v>
      </c>
      <c r="Z376" s="36" t="str">
        <f>IFERROR(IF(Y376=0,"",ROUNDUP(Y376/H376,0)*0.02175),"")</f>
        <v/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0</v>
      </c>
      <c r="Y378" s="593">
        <f>IFERROR(Y376/H376,"0")+IFERROR(Y377/H377,"0")</f>
        <v>0</v>
      </c>
      <c r="Z378" s="593">
        <f>IFERROR(IF(Z376="",0,Z376),"0")+IFERROR(IF(Z377="",0,Z377),"0")</f>
        <v>0</v>
      </c>
      <c r="AA378" s="594"/>
      <c r="AB378" s="594"/>
      <c r="AC378" s="594"/>
    </row>
    <row r="379" spans="1:68" hidden="1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0</v>
      </c>
      <c r="Y379" s="593">
        <f>IFERROR(SUM(Y376:Y377),"0")</f>
        <v>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915</v>
      </c>
      <c r="Y402" s="592">
        <f>IFERROR(IF(X402="",0,CEILING((X402/$H402),1)*$H402),"")</f>
        <v>918</v>
      </c>
      <c r="Z402" s="36">
        <f>IFERROR(IF(Y402=0,"",ROUNDUP(Y402/H402,0)*0.01898),"")</f>
        <v>1.9359600000000001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967.76499999999999</v>
      </c>
      <c r="BN402" s="64">
        <f>IFERROR(Y402*I402/H402,"0")</f>
        <v>970.9380000000001</v>
      </c>
      <c r="BO402" s="64">
        <f>IFERROR(1/J402*(X402/H402),"0")</f>
        <v>1.5885416666666667</v>
      </c>
      <c r="BP402" s="64">
        <f>IFERROR(1/J402*(Y402/H402),"0")</f>
        <v>1.59375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101.66666666666667</v>
      </c>
      <c r="Y405" s="593">
        <f>IFERROR(Y402/H402,"0")+IFERROR(Y403/H403,"0")+IFERROR(Y404/H404,"0")</f>
        <v>102</v>
      </c>
      <c r="Z405" s="593">
        <f>IFERROR(IF(Z402="",0,Z402),"0")+IFERROR(IF(Z403="",0,Z403),"0")+IFERROR(IF(Z404="",0,Z404),"0")</f>
        <v>1.9359600000000001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915</v>
      </c>
      <c r="Y406" s="593">
        <f>IFERROR(SUM(Y402:Y404),"0")</f>
        <v>918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hidden="1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200</v>
      </c>
      <c r="Y459" s="592">
        <f t="shared" si="68"/>
        <v>200.64000000000001</v>
      </c>
      <c r="Z459" s="36">
        <f t="shared" si="69"/>
        <v>0.45448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213.63636363636363</v>
      </c>
      <c r="BN459" s="64">
        <f t="shared" si="71"/>
        <v>214.32</v>
      </c>
      <c r="BO459" s="64">
        <f t="shared" si="72"/>
        <v>0.36421911421911418</v>
      </c>
      <c r="BP459" s="64">
        <f t="shared" si="73"/>
        <v>0.36538461538461542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750</v>
      </c>
      <c r="Y461" s="592">
        <f t="shared" si="68"/>
        <v>755.04000000000008</v>
      </c>
      <c r="Z461" s="36">
        <f t="shared" si="69"/>
        <v>1.71028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801.13636363636363</v>
      </c>
      <c r="BN461" s="64">
        <f t="shared" si="71"/>
        <v>806.5200000000001</v>
      </c>
      <c r="BO461" s="64">
        <f t="shared" si="72"/>
        <v>1.3658216783216783</v>
      </c>
      <c r="BP461" s="64">
        <f t="shared" si="73"/>
        <v>1.375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179.92424242424241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181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2.1647600000000002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950</v>
      </c>
      <c r="Y471" s="593">
        <f>IFERROR(SUM(Y457:Y469),"0")</f>
        <v>955.68000000000006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250</v>
      </c>
      <c r="Y473" s="592">
        <f>IFERROR(IF(X473="",0,CEILING((X473/$H473),1)*$H473),"")</f>
        <v>253.44</v>
      </c>
      <c r="Z473" s="36">
        <f>IFERROR(IF(Y473=0,"",ROUNDUP(Y473/H473,0)*0.01196),"")</f>
        <v>0.57408000000000003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267.04545454545456</v>
      </c>
      <c r="BN473" s="64">
        <f>IFERROR(Y473*I473/H473,"0")</f>
        <v>270.71999999999997</v>
      </c>
      <c r="BO473" s="64">
        <f>IFERROR(1/J473*(X473/H473),"0")</f>
        <v>0.45527389277389274</v>
      </c>
      <c r="BP473" s="64">
        <f>IFERROR(1/J473*(Y473/H473),"0")</f>
        <v>0.46153846153846156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47.348484848484844</v>
      </c>
      <c r="Y476" s="593">
        <f>IFERROR(Y473/H473,"0")+IFERROR(Y474/H474,"0")+IFERROR(Y475/H475,"0")</f>
        <v>48</v>
      </c>
      <c r="Z476" s="593">
        <f>IFERROR(IF(Z473="",0,Z473),"0")+IFERROR(IF(Z474="",0,Z474),"0")+IFERROR(IF(Z475="",0,Z475),"0")</f>
        <v>0.57408000000000003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250</v>
      </c>
      <c r="Y477" s="593">
        <f>IFERROR(SUM(Y473:Y475),"0")</f>
        <v>253.44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hidden="1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hidden="1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hidden="1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idden="1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hidden="1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5620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5666.8200000000006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5893.0483005500264</v>
      </c>
      <c r="Y537" s="593">
        <f>IFERROR(SUM(BN22:BN533),"0")</f>
        <v>5942.04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9</v>
      </c>
      <c r="Y538" s="38">
        <f>ROUNDUP(SUM(BP22:BP533),0)</f>
        <v>9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6118.0483005500264</v>
      </c>
      <c r="Y539" s="593">
        <f>GrossWeightTotalR+PalletQtyTotalR*25</f>
        <v>6167.04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658.11677594436219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664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10.660100000000002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205.20000000000002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705.60000000000014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550.80000000000007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507.9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208.79999999999998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101.39999999999999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1260</v>
      </c>
      <c r="W546" s="46">
        <f>IFERROR(Y391*1,"0")+IFERROR(Y392*1,"0")+IFERROR(Y393*1,"0")+IFERROR(Y394*1,"0")+IFERROR(Y398*1,"0")+IFERROR(Y402*1,"0")+IFERROR(Y403*1,"0")+IFERROR(Y404*1,"0")+IFERROR(Y408*1,"0")</f>
        <v>918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1209.1200000000001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55,00"/>
        <filter val="100,00"/>
        <filter val="101,67"/>
        <filter val="11,90"/>
        <filter val="12,82"/>
        <filter val="17,24"/>
        <filter val="179,92"/>
        <filter val="18,52"/>
        <filter val="200,00"/>
        <filter val="22,99"/>
        <filter val="250,00"/>
        <filter val="255,00"/>
        <filter val="300,00"/>
        <filter val="400,00"/>
        <filter val="47,35"/>
        <filter val="5 620,00"/>
        <filter val="5 893,05"/>
        <filter val="50,93"/>
        <filter val="55,56"/>
        <filter val="550,00"/>
        <filter val="6 118,05"/>
        <filter val="600,00"/>
        <filter val="658,12"/>
        <filter val="750,00"/>
        <filter val="83,67"/>
        <filter val="9"/>
        <filter val="915,00"/>
        <filter val="950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2025-05-23T11:30:53Z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