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7E6F01A-DBAE-4942-9D0F-0BC884894E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Y546" i="1" s="1"/>
  <c r="P434" i="1"/>
  <c r="BP433" i="1"/>
  <c r="BO433" i="1"/>
  <c r="BN433" i="1"/>
  <c r="BM433" i="1"/>
  <c r="Z433" i="1"/>
  <c r="Y433" i="1"/>
  <c r="P433" i="1"/>
  <c r="X430" i="1"/>
  <c r="Y429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5" i="1" s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Y384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V546" i="1" s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U546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BP326" i="1"/>
  <c r="BO326" i="1"/>
  <c r="BN326" i="1"/>
  <c r="BM326" i="1"/>
  <c r="Z326" i="1"/>
  <c r="Y326" i="1"/>
  <c r="Y332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BP310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Y29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Z242" i="1" s="1"/>
  <c r="Z244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8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5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46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6" i="1"/>
  <c r="Z104" i="1" s="1"/>
  <c r="BN96" i="1"/>
  <c r="BP96" i="1"/>
  <c r="Z97" i="1"/>
  <c r="BN97" i="1"/>
  <c r="Z99" i="1"/>
  <c r="BN99" i="1"/>
  <c r="Z101" i="1"/>
  <c r="BN101" i="1"/>
  <c r="Z103" i="1"/>
  <c r="BN103" i="1"/>
  <c r="Y104" i="1"/>
  <c r="Z108" i="1"/>
  <c r="Z112" i="1" s="1"/>
  <c r="BN108" i="1"/>
  <c r="BP108" i="1"/>
  <c r="Z110" i="1"/>
  <c r="BN110" i="1"/>
  <c r="Y113" i="1"/>
  <c r="Z116" i="1"/>
  <c r="Z118" i="1" s="1"/>
  <c r="BN116" i="1"/>
  <c r="BP116" i="1"/>
  <c r="Z122" i="1"/>
  <c r="Z128" i="1" s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Z232" i="1"/>
  <c r="Z239" i="1" s="1"/>
  <c r="BN232" i="1"/>
  <c r="BP232" i="1"/>
  <c r="Z234" i="1"/>
  <c r="BN234" i="1"/>
  <c r="Z236" i="1"/>
  <c r="BN236" i="1"/>
  <c r="Z238" i="1"/>
  <c r="BN238" i="1"/>
  <c r="Y239" i="1"/>
  <c r="Y257" i="1"/>
  <c r="BP254" i="1"/>
  <c r="BN254" i="1"/>
  <c r="Z254" i="1"/>
  <c r="L546" i="1"/>
  <c r="BP263" i="1"/>
  <c r="BN263" i="1"/>
  <c r="Z263" i="1"/>
  <c r="F9" i="1"/>
  <c r="J9" i="1"/>
  <c r="Y24" i="1"/>
  <c r="Y59" i="1"/>
  <c r="Y94" i="1"/>
  <c r="Y112" i="1"/>
  <c r="Y139" i="1"/>
  <c r="Y245" i="1"/>
  <c r="BP242" i="1"/>
  <c r="BN242" i="1"/>
  <c r="Y244" i="1"/>
  <c r="Z256" i="1"/>
  <c r="BP252" i="1"/>
  <c r="BN252" i="1"/>
  <c r="Z252" i="1"/>
  <c r="Y256" i="1"/>
  <c r="Y267" i="1"/>
  <c r="BP261" i="1"/>
  <c r="BN261" i="1"/>
  <c r="Z261" i="1"/>
  <c r="Z266" i="1" s="1"/>
  <c r="Z265" i="1"/>
  <c r="BN265" i="1"/>
  <c r="Y266" i="1"/>
  <c r="Z270" i="1"/>
  <c r="Z274" i="1" s="1"/>
  <c r="BN270" i="1"/>
  <c r="BP270" i="1"/>
  <c r="Z272" i="1"/>
  <c r="BN272" i="1"/>
  <c r="Z273" i="1"/>
  <c r="BN273" i="1"/>
  <c r="Y274" i="1"/>
  <c r="Z278" i="1"/>
  <c r="Z281" i="1" s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Z311" i="1"/>
  <c r="Z316" i="1" s="1"/>
  <c r="BN311" i="1"/>
  <c r="BP311" i="1"/>
  <c r="Z313" i="1"/>
  <c r="BN313" i="1"/>
  <c r="Z315" i="1"/>
  <c r="BN315" i="1"/>
  <c r="Y316" i="1"/>
  <c r="Z319" i="1"/>
  <c r="Z323" i="1" s="1"/>
  <c r="BN319" i="1"/>
  <c r="BP319" i="1"/>
  <c r="Z321" i="1"/>
  <c r="BN321" i="1"/>
  <c r="Y324" i="1"/>
  <c r="Z327" i="1"/>
  <c r="Z331" i="1" s="1"/>
  <c r="BN327" i="1"/>
  <c r="BP327" i="1"/>
  <c r="Z329" i="1"/>
  <c r="BN329" i="1"/>
  <c r="Z335" i="1"/>
  <c r="Z337" i="1" s="1"/>
  <c r="BN335" i="1"/>
  <c r="BP335" i="1"/>
  <c r="Z340" i="1"/>
  <c r="Z344" i="1" s="1"/>
  <c r="BN340" i="1"/>
  <c r="BP340" i="1"/>
  <c r="Z341" i="1"/>
  <c r="BN341" i="1"/>
  <c r="Z343" i="1"/>
  <c r="BN343" i="1"/>
  <c r="Y344" i="1"/>
  <c r="Z347" i="1"/>
  <c r="Z350" i="1" s="1"/>
  <c r="BN347" i="1"/>
  <c r="BP347" i="1"/>
  <c r="Z349" i="1"/>
  <c r="BN349" i="1"/>
  <c r="Y350" i="1"/>
  <c r="Z354" i="1"/>
  <c r="Z355" i="1" s="1"/>
  <c r="BN354" i="1"/>
  <c r="BP354" i="1"/>
  <c r="Y355" i="1"/>
  <c r="Z358" i="1"/>
  <c r="Z361" i="1" s="1"/>
  <c r="BN358" i="1"/>
  <c r="BP358" i="1"/>
  <c r="Z360" i="1"/>
  <c r="BN360" i="1"/>
  <c r="Y361" i="1"/>
  <c r="Z366" i="1"/>
  <c r="Z373" i="1" s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Y379" i="1"/>
  <c r="Z382" i="1"/>
  <c r="Z383" i="1" s="1"/>
  <c r="BN382" i="1"/>
  <c r="BP382" i="1"/>
  <c r="Z386" i="1"/>
  <c r="Z387" i="1" s="1"/>
  <c r="BN386" i="1"/>
  <c r="BP386" i="1"/>
  <c r="Y387" i="1"/>
  <c r="Z391" i="1"/>
  <c r="BN391" i="1"/>
  <c r="Z393" i="1"/>
  <c r="BN393" i="1"/>
  <c r="Y406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35" i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Y275" i="1"/>
  <c r="Y282" i="1"/>
  <c r="Y287" i="1"/>
  <c r="Y301" i="1"/>
  <c r="Y35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22" i="1" l="1"/>
  <c r="Z493" i="1"/>
  <c r="Y538" i="1"/>
  <c r="Z512" i="1"/>
  <c r="Z395" i="1"/>
  <c r="Y536" i="1"/>
  <c r="Z222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<sst xmlns="http://schemas.openxmlformats.org/spreadsheetml/2006/main" count="2387" uniqueCount="852">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</sst>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200</v>
      </c>
      <c r="Y41" s="59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18.518518518518519</v>
      </c>
      <c r="Y45" s="593">
        <f>IFERROR(Y41/H41,"0")+IFERROR(Y42/H42,"0")+IFERROR(Y43/H43,"0")+IFERROR(Y44/H44,"0")</f>
        <v>19</v>
      </c>
      <c r="Z45" s="593">
        <f>IFERROR(IF(Z41="",0,Z41),"0")+IFERROR(IF(Z42="",0,Z42),"0")+IFERROR(IF(Z43="",0,Z43),"0")+IFERROR(IF(Z44="",0,Z44),"0")</f>
        <v>0.36062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200</v>
      </c>
      <c r="Y46" s="593">
        <f>IFERROR(SUM(Y41:Y44),"0")</f>
        <v>205.20000000000002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600</v>
      </c>
      <c r="Y90" s="592">
        <f>IFERROR(IF(X90="",0,CEILING((X90/$H90),1)*$H90),"")</f>
        <v>604.80000000000007</v>
      </c>
      <c r="Z90" s="36">
        <f>IFERROR(IF(Y90=0,"",ROUNDUP(Y90/H90,0)*0.01898),"")</f>
        <v>1.06288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624.16666666666663</v>
      </c>
      <c r="BN90" s="64">
        <f>IFERROR(Y90*I90/H90,"0")</f>
        <v>629.16000000000008</v>
      </c>
      <c r="BO90" s="64">
        <f>IFERROR(1/J90*(X90/H90),"0")</f>
        <v>0.86805555555555547</v>
      </c>
      <c r="BP90" s="64">
        <f>IFERROR(1/J90*(Y90/H90),"0")</f>
        <v>0.875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55.55555555555555</v>
      </c>
      <c r="Y93" s="593">
        <f>IFERROR(Y90/H90,"0")+IFERROR(Y91/H91,"0")+IFERROR(Y92/H92,"0")</f>
        <v>56</v>
      </c>
      <c r="Z93" s="593">
        <f>IFERROR(IF(Z90="",0,Z90),"0")+IFERROR(IF(Z91="",0,Z91),"0")+IFERROR(IF(Z92="",0,Z92),"0")</f>
        <v>1.06288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600</v>
      </c>
      <c r="Y94" s="593">
        <f>IFERROR(SUM(Y90:Y92),"0")</f>
        <v>604.80000000000007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11.904761904761905</v>
      </c>
      <c r="Y104" s="593">
        <f>IFERROR(Y96/H96,"0")+IFERROR(Y97/H97,"0")+IFERROR(Y98/H98,"0")+IFERROR(Y99/H99,"0")+IFERROR(Y100/H100,"0")+IFERROR(Y101/H101,"0")+IFERROR(Y102/H102,"0")+IFERROR(Y103/H103,"0")</f>
        <v>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0.22776000000000002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100</v>
      </c>
      <c r="Y105" s="593">
        <f>IFERROR(SUM(Y96:Y103),"0")</f>
        <v>100.80000000000001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550</v>
      </c>
      <c r="Y108" s="592">
        <f>IFERROR(IF(X108="",0,CEILING((X108/$H108),1)*$H108),"")</f>
        <v>550.80000000000007</v>
      </c>
      <c r="Z108" s="36">
        <f>IFERROR(IF(Y108=0,"",ROUNDUP(Y108/H108,0)*0.01898),"")</f>
        <v>0.96798000000000006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572.15277777777771</v>
      </c>
      <c r="BN108" s="64">
        <f>IFERROR(Y108*I108/H108,"0")</f>
        <v>572.98500000000001</v>
      </c>
      <c r="BO108" s="64">
        <f>IFERROR(1/J108*(X108/H108),"0")</f>
        <v>0.79571759259259256</v>
      </c>
      <c r="BP108" s="64">
        <f>IFERROR(1/J108*(Y108/H108),"0")</f>
        <v>0.796875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50.925925925925924</v>
      </c>
      <c r="Y112" s="593">
        <f>IFERROR(Y108/H108,"0")+IFERROR(Y109/H109,"0")+IFERROR(Y110/H110,"0")+IFERROR(Y111/H111,"0")</f>
        <v>51</v>
      </c>
      <c r="Z112" s="593">
        <f>IFERROR(IF(Z108="",0,Z108),"0")+IFERROR(IF(Z109="",0,Z109),"0")+IFERROR(IF(Z110="",0,Z110),"0")+IFERROR(IF(Z111="",0,Z111),"0")</f>
        <v>0.96798000000000006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550</v>
      </c>
      <c r="Y113" s="593">
        <f>IFERROR(SUM(Y108:Y111),"0")</f>
        <v>550.80000000000007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100</v>
      </c>
      <c r="Y203" s="592">
        <f t="shared" si="31"/>
        <v>102.60000000000001</v>
      </c>
      <c r="Z203" s="36">
        <f>IFERROR(IF(Y203=0,"",ROUNDUP(Y203/H203,0)*0.00902),"")</f>
        <v>0.17138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103.88888888888889</v>
      </c>
      <c r="BN203" s="64">
        <f t="shared" si="33"/>
        <v>106.59000000000002</v>
      </c>
      <c r="BO203" s="64">
        <f t="shared" si="34"/>
        <v>0.14029180695847362</v>
      </c>
      <c r="BP203" s="64">
        <f t="shared" si="35"/>
        <v>0.14393939393939395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55.555555555555557</v>
      </c>
      <c r="Y210" s="593">
        <f>IFERROR(Y202/H202,"0")+IFERROR(Y203/H203,"0")+IFERROR(Y204/H204,"0")+IFERROR(Y205/H205,"0")+IFERROR(Y206/H206,"0")+IFERROR(Y207/H207,"0")+IFERROR(Y208/H208,"0")+IFERROR(Y209/H209,"0")</f>
        <v>57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0.51414000000000004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300</v>
      </c>
      <c r="Y211" s="593">
        <f>IFERROR(SUM(Y202:Y209),"0")</f>
        <v>307.8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200</v>
      </c>
      <c r="Y215" s="592">
        <f t="shared" si="36"/>
        <v>200.1</v>
      </c>
      <c r="Z215" s="36">
        <f>IFERROR(IF(Y215=0,"",ROUNDUP(Y215/H215,0)*0.01898),"")</f>
        <v>0.43653999999999998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211.93103448275863</v>
      </c>
      <c r="BN215" s="64">
        <f t="shared" si="38"/>
        <v>212.03699999999998</v>
      </c>
      <c r="BO215" s="64">
        <f t="shared" si="39"/>
        <v>0.35919540229885061</v>
      </c>
      <c r="BP215" s="64">
        <f t="shared" si="40"/>
        <v>0.359375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22.988505747126439</v>
      </c>
      <c r="Y222" s="593">
        <f>IFERROR(Y213/H213,"0")+IFERROR(Y214/H214,"0")+IFERROR(Y215/H215,"0")+IFERROR(Y216/H216,"0")+IFERROR(Y217/H217,"0")+IFERROR(Y218/H218,"0")+IFERROR(Y219/H219,"0")+IFERROR(Y220/H220,"0")+IFERROR(Y221/H221,"0")</f>
        <v>23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0.43653999999999998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200</v>
      </c>
      <c r="Y223" s="593">
        <f>IFERROR(SUM(Y213:Y221),"0")</f>
        <v>200.1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200</v>
      </c>
      <c r="Y231" s="592">
        <f t="shared" ref="Y231:Y238" si="42">IFERROR(IF(X231="",0,CEILING((X231/$H231),1)*$H231),"")</f>
        <v>208.79999999999998</v>
      </c>
      <c r="Z231" s="36">
        <f>IFERROR(IF(Y231=0,"",ROUNDUP(Y231/H231,0)*0.01898),"")</f>
        <v>0.34164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207.5</v>
      </c>
      <c r="BN231" s="64">
        <f t="shared" ref="BN231:BN238" si="44">IFERROR(Y231*I231/H231,"0")</f>
        <v>216.63</v>
      </c>
      <c r="BO231" s="64">
        <f t="shared" ref="BO231:BO238" si="45">IFERROR(1/J231*(X231/H231),"0")</f>
        <v>0.26939655172413796</v>
      </c>
      <c r="BP231" s="64">
        <f t="shared" ref="BP231:BP238" si="46">IFERROR(1/J231*(Y231/H231),"0")</f>
        <v>0.28125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17.241379310344829</v>
      </c>
      <c r="Y239" s="593">
        <f>IFERROR(Y231/H231,"0")+IFERROR(Y232/H232,"0")+IFERROR(Y233/H233,"0")+IFERROR(Y234/H234,"0")+IFERROR(Y235/H235,"0")+IFERROR(Y236/H236,"0")+IFERROR(Y237/H237,"0")+IFERROR(Y238/H238,"0")</f>
        <v>18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0.34164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200</v>
      </c>
      <c r="Y240" s="593">
        <f>IFERROR(SUM(Y231:Y238),"0")</f>
        <v>208.79999999999998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100</v>
      </c>
      <c r="Y335" s="592">
        <f>IFERROR(IF(X335="",0,CEILING((X335/$H335),1)*$H335),"")</f>
        <v>101.39999999999999</v>
      </c>
      <c r="Z335" s="36">
        <f>IFERROR(IF(Y335=0,"",ROUNDUP(Y335/H335,0)*0.01898),"")</f>
        <v>0.24674000000000001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106.65384615384617</v>
      </c>
      <c r="BN335" s="64">
        <f>IFERROR(Y335*I335/H335,"0")</f>
        <v>108.14700000000001</v>
      </c>
      <c r="BO335" s="64">
        <f>IFERROR(1/J335*(X335/H335),"0")</f>
        <v>0.20032051282051283</v>
      </c>
      <c r="BP335" s="64">
        <f>IFERROR(1/J335*(Y335/H335),"0")</f>
        <v>0.203125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12.820512820512821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100</v>
      </c>
      <c r="Y338" s="593">
        <f>IFERROR(SUM(Y334:Y336),"0")</f>
        <v>101.39999999999999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400</v>
      </c>
      <c r="Y367" s="592">
        <f t="shared" si="57"/>
        <v>405</v>
      </c>
      <c r="Z367" s="36">
        <f>IFERROR(IF(Y367=0,"",ROUNDUP(Y367/H367,0)*0.02175),"")</f>
        <v>0.58724999999999994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412.8</v>
      </c>
      <c r="BN367" s="64">
        <f t="shared" si="59"/>
        <v>417.96000000000004</v>
      </c>
      <c r="BO367" s="64">
        <f t="shared" si="60"/>
        <v>0.55555555555555558</v>
      </c>
      <c r="BP367" s="64">
        <f t="shared" si="61"/>
        <v>0.5625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600</v>
      </c>
      <c r="Y368" s="592">
        <f t="shared" si="57"/>
        <v>600</v>
      </c>
      <c r="Z368" s="36">
        <f>IFERROR(IF(Y368=0,"",ROUNDUP(Y368/H368,0)*0.02175),"")</f>
        <v>0.86999999999999988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619.20000000000005</v>
      </c>
      <c r="BN368" s="64">
        <f t="shared" si="59"/>
        <v>619.20000000000005</v>
      </c>
      <c r="BO368" s="64">
        <f t="shared" si="60"/>
        <v>0.83333333333333326</v>
      </c>
      <c r="BP368" s="64">
        <f t="shared" si="61"/>
        <v>0.83333333333333326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255</v>
      </c>
      <c r="Y369" s="592">
        <f t="shared" si="57"/>
        <v>255</v>
      </c>
      <c r="Z369" s="36">
        <f>IFERROR(IF(Y369=0,"",ROUNDUP(Y369/H369,0)*0.02175),"")</f>
        <v>0.36974999999999997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263.16000000000003</v>
      </c>
      <c r="BN369" s="64">
        <f t="shared" si="59"/>
        <v>263.16000000000003</v>
      </c>
      <c r="BO369" s="64">
        <f t="shared" si="60"/>
        <v>0.35416666666666663</v>
      </c>
      <c r="BP369" s="64">
        <f t="shared" si="61"/>
        <v>0.35416666666666663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83.666666666666671</v>
      </c>
      <c r="Y373" s="593">
        <f>IFERROR(Y366/H366,"0")+IFERROR(Y367/H367,"0")+IFERROR(Y368/H368,"0")+IFERROR(Y369/H369,"0")+IFERROR(Y370/H370,"0")+IFERROR(Y371/H371,"0")+IFERROR(Y372/H372,"0")</f>
        <v>84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1.8269999999999997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1255</v>
      </c>
      <c r="Y374" s="593">
        <f>IFERROR(SUM(Y366:Y372),"0")</f>
        <v>1260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915</v>
      </c>
      <c r="Y402" s="592">
        <f>IFERROR(IF(X402="",0,CEILING((X402/$H402),1)*$H402),"")</f>
        <v>918</v>
      </c>
      <c r="Z402" s="36">
        <f>IFERROR(IF(Y402=0,"",ROUNDUP(Y402/H402,0)*0.01898),"")</f>
        <v>1.9359600000000001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967.76499999999999</v>
      </c>
      <c r="BN402" s="64">
        <f>IFERROR(Y402*I402/H402,"0")</f>
        <v>970.9380000000001</v>
      </c>
      <c r="BO402" s="64">
        <f>IFERROR(1/J402*(X402/H402),"0")</f>
        <v>1.5885416666666667</v>
      </c>
      <c r="BP402" s="64">
        <f>IFERROR(1/J402*(Y402/H402),"0")</f>
        <v>1.59375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101.66666666666667</v>
      </c>
      <c r="Y405" s="593">
        <f>IFERROR(Y402/H402,"0")+IFERROR(Y403/H403,"0")+IFERROR(Y404/H404,"0")</f>
        <v>102</v>
      </c>
      <c r="Z405" s="593">
        <f>IFERROR(IF(Z402="",0,Z402),"0")+IFERROR(IF(Z403="",0,Z403),"0")+IFERROR(IF(Z404="",0,Z404),"0")</f>
        <v>1.9359600000000001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915</v>
      </c>
      <c r="Y406" s="593">
        <f>IFERROR(SUM(Y402:Y404),"0")</f>
        <v>918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200</v>
      </c>
      <c r="Y459" s="592">
        <f t="shared" si="68"/>
        <v>200.64000000000001</v>
      </c>
      <c r="Z459" s="36">
        <f t="shared" si="69"/>
        <v>0.45448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213.63636363636363</v>
      </c>
      <c r="BN459" s="64">
        <f t="shared" si="71"/>
        <v>214.32</v>
      </c>
      <c r="BO459" s="64">
        <f t="shared" si="72"/>
        <v>0.36421911421911418</v>
      </c>
      <c r="BP459" s="64">
        <f t="shared" si="73"/>
        <v>0.36538461538461542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750</v>
      </c>
      <c r="Y461" s="592">
        <f t="shared" si="68"/>
        <v>755.04000000000008</v>
      </c>
      <c r="Z461" s="36">
        <f t="shared" si="69"/>
        <v>1.71028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801.13636363636363</v>
      </c>
      <c r="BN461" s="64">
        <f t="shared" si="71"/>
        <v>806.5200000000001</v>
      </c>
      <c r="BO461" s="64">
        <f t="shared" si="72"/>
        <v>1.3658216783216783</v>
      </c>
      <c r="BP461" s="64">
        <f t="shared" si="73"/>
        <v>1.375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179.92424242424241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181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2.1647600000000002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950</v>
      </c>
      <c r="Y471" s="593">
        <f>IFERROR(SUM(Y457:Y469),"0")</f>
        <v>955.68000000000006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250</v>
      </c>
      <c r="Y473" s="592">
        <f>IFERROR(IF(X473="",0,CEILING((X473/$H473),1)*$H473),"")</f>
        <v>253.44</v>
      </c>
      <c r="Z473" s="36">
        <f>IFERROR(IF(Y473=0,"",ROUNDUP(Y473/H473,0)*0.01196),"")</f>
        <v>0.57408000000000003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267.04545454545456</v>
      </c>
      <c r="BN473" s="64">
        <f>IFERROR(Y473*I473/H473,"0")</f>
        <v>270.71999999999997</v>
      </c>
      <c r="BO473" s="64">
        <f>IFERROR(1/J473*(X473/H473),"0")</f>
        <v>0.45527389277389274</v>
      </c>
      <c r="BP473" s="64">
        <f>IFERROR(1/J473*(Y473/H473),"0")</f>
        <v>0.46153846153846156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47.348484848484844</v>
      </c>
      <c r="Y476" s="593">
        <f>IFERROR(Y473/H473,"0")+IFERROR(Y474/H474,"0")+IFERROR(Y475/H475,"0")</f>
        <v>48</v>
      </c>
      <c r="Z476" s="593">
        <f>IFERROR(IF(Z473="",0,Z473),"0")+IFERROR(IF(Z474="",0,Z474),"0")+IFERROR(IF(Z475="",0,Z475),"0")</f>
        <v>0.57408000000000003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250</v>
      </c>
      <c r="Y477" s="593">
        <f>IFERROR(SUM(Y473:Y475),"0")</f>
        <v>253.44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5620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5666.8200000000006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5893.0483005500264</v>
      </c>
      <c r="Y537" s="593">
        <f>IFERROR(SUM(BN22:BN533),"0")</f>
        <v>5942.04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9</v>
      </c>
      <c r="Y538" s="38">
        <f>ROUNDUP(SUM(BP22:BP533),0)</f>
        <v>9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6118.0483005500264</v>
      </c>
      <c r="Y539" s="593">
        <f>GrossWeightTotalR+PalletQtyTotalR*25</f>
        <v>6167.04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658.11677594436219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664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10.660100000000002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205.20000000000002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705.60000000000014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550.80000000000007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507.9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208.79999999999998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101.39999999999999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1260</v>
      </c>
      <c r="W546" s="46">
        <f>IFERROR(Y391*1,"0")+IFERROR(Y392*1,"0")+IFERROR(Y393*1,"0")+IFERROR(Y394*1,"0")+IFERROR(Y398*1,"0")+IFERROR(Y402*1,"0")+IFERROR(Y403*1,"0")+IFERROR(Y404*1,"0")+IFERROR(Y408*1,"0")</f>
        <v>918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1209.1200000000001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