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5,25\14,05,25 ПОКОМ ЗПФ НОВОРОССИЙСК и СОЧИ на погрузку 18,05\"/>
    </mc:Choice>
  </mc:AlternateContent>
  <xr:revisionPtr revIDLastSave="0" documentId="13_ncr:1_{2479943D-6067-4AC5-94FA-C951278654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9" i="1" l="1"/>
  <c r="P60" i="1"/>
  <c r="M60" i="1"/>
  <c r="K60" i="1" s="1"/>
  <c r="AD60" i="1" s="1"/>
  <c r="L60" i="1" s="1"/>
  <c r="O60" i="1" s="1"/>
  <c r="L61" i="1"/>
  <c r="M61" i="1"/>
  <c r="AH60" i="1" l="1"/>
  <c r="AE60" i="1"/>
  <c r="AB61" i="1" l="1"/>
  <c r="AB60" i="1"/>
  <c r="M7" i="1" l="1"/>
  <c r="M8" i="1"/>
  <c r="M9" i="1"/>
  <c r="M10" i="1"/>
  <c r="M11" i="1"/>
  <c r="M12" i="1"/>
  <c r="M13" i="1"/>
  <c r="M14" i="1"/>
  <c r="M15" i="1"/>
  <c r="M16" i="1"/>
  <c r="K16" i="1" s="1"/>
  <c r="M17" i="1"/>
  <c r="M18" i="1"/>
  <c r="M19" i="1"/>
  <c r="M20" i="1"/>
  <c r="M21" i="1"/>
  <c r="M22" i="1"/>
  <c r="M23" i="1"/>
  <c r="K23" i="1" s="1"/>
  <c r="M24" i="1"/>
  <c r="K24" i="1" s="1"/>
  <c r="M25" i="1"/>
  <c r="M26" i="1"/>
  <c r="K26" i="1" s="1"/>
  <c r="M27" i="1"/>
  <c r="M28" i="1"/>
  <c r="K28" i="1" s="1"/>
  <c r="M29" i="1"/>
  <c r="M30" i="1"/>
  <c r="M31" i="1"/>
  <c r="K31" i="1" s="1"/>
  <c r="M32" i="1"/>
  <c r="M33" i="1"/>
  <c r="K33" i="1" s="1"/>
  <c r="M34" i="1"/>
  <c r="M35" i="1"/>
  <c r="K35" i="1" s="1"/>
  <c r="M36" i="1"/>
  <c r="K36" i="1" s="1"/>
  <c r="M37" i="1"/>
  <c r="M38" i="1"/>
  <c r="M39" i="1"/>
  <c r="M40" i="1"/>
  <c r="M41" i="1"/>
  <c r="M42" i="1"/>
  <c r="M43" i="1"/>
  <c r="M44" i="1"/>
  <c r="M45" i="1"/>
  <c r="M46" i="1"/>
  <c r="M47" i="1"/>
  <c r="K47" i="1" s="1"/>
  <c r="M48" i="1"/>
  <c r="M49" i="1"/>
  <c r="K49" i="1" s="1"/>
  <c r="M50" i="1"/>
  <c r="K50" i="1" s="1"/>
  <c r="M51" i="1"/>
  <c r="M52" i="1"/>
  <c r="M53" i="1"/>
  <c r="M54" i="1"/>
  <c r="M55" i="1"/>
  <c r="K55" i="1" s="1"/>
  <c r="M56" i="1"/>
  <c r="K56" i="1" s="1"/>
  <c r="M57" i="1"/>
  <c r="K57" i="1" s="1"/>
  <c r="M58" i="1"/>
  <c r="M6" i="1"/>
  <c r="AB41" i="1"/>
  <c r="AB14" i="1"/>
  <c r="P7" i="1"/>
  <c r="O8" i="1"/>
  <c r="P9" i="1"/>
  <c r="O10" i="1"/>
  <c r="P14" i="1"/>
  <c r="P17" i="1"/>
  <c r="P18" i="1"/>
  <c r="P19" i="1"/>
  <c r="P23" i="1"/>
  <c r="P25" i="1"/>
  <c r="P29" i="1"/>
  <c r="P31" i="1"/>
  <c r="P33" i="1"/>
  <c r="P35" i="1"/>
  <c r="P36" i="1"/>
  <c r="P38" i="1"/>
  <c r="P39" i="1"/>
  <c r="P40" i="1"/>
  <c r="P41" i="1"/>
  <c r="P42" i="1"/>
  <c r="P43" i="1"/>
  <c r="P49" i="1"/>
  <c r="P51" i="1"/>
  <c r="P53" i="1"/>
  <c r="P56" i="1"/>
  <c r="P59" i="1"/>
  <c r="P6" i="1"/>
  <c r="AD53" i="1"/>
  <c r="L53" i="1" s="1"/>
  <c r="AB53" i="1"/>
  <c r="AD18" i="1"/>
  <c r="AE18" i="1" s="1"/>
  <c r="AB18" i="1"/>
  <c r="AD14" i="1"/>
  <c r="AH14" i="1" s="1"/>
  <c r="Z5" i="1"/>
  <c r="Y5" i="1"/>
  <c r="X5" i="1"/>
  <c r="W5" i="1"/>
  <c r="V5" i="1"/>
  <c r="U5" i="1"/>
  <c r="T5" i="1"/>
  <c r="S5" i="1"/>
  <c r="R5" i="1"/>
  <c r="Q5" i="1"/>
  <c r="I5" i="1"/>
  <c r="H5" i="1"/>
  <c r="G5" i="1"/>
  <c r="F5" i="1"/>
  <c r="P27" i="1" l="1"/>
  <c r="O53" i="1"/>
  <c r="P46" i="1"/>
  <c r="P45" i="1"/>
  <c r="P44" i="1"/>
  <c r="P58" i="1"/>
  <c r="AD58" i="1"/>
  <c r="L58" i="1" s="1"/>
  <c r="O58" i="1" s="1"/>
  <c r="P16" i="1"/>
  <c r="AB16" i="1"/>
  <c r="P55" i="1"/>
  <c r="P12" i="1"/>
  <c r="AB12" i="1"/>
  <c r="P57" i="1"/>
  <c r="P54" i="1"/>
  <c r="P21" i="1"/>
  <c r="M5" i="1"/>
  <c r="L18" i="1"/>
  <c r="AD15" i="1"/>
  <c r="AH15" i="1" s="1"/>
  <c r="AD54" i="1"/>
  <c r="AB37" i="1"/>
  <c r="AD37" i="1"/>
  <c r="AH37" i="1" s="1"/>
  <c r="AD27" i="1"/>
  <c r="AD21" i="1"/>
  <c r="L21" i="1" s="1"/>
  <c r="O21" i="1" s="1"/>
  <c r="AD47" i="1"/>
  <c r="L47" i="1" s="1"/>
  <c r="O47" i="1" s="1"/>
  <c r="AB47" i="1"/>
  <c r="AD16" i="1"/>
  <c r="L16" i="1" s="1"/>
  <c r="O16" i="1" s="1"/>
  <c r="AD25" i="1"/>
  <c r="L25" i="1" s="1"/>
  <c r="O25" i="1" s="1"/>
  <c r="AB25" i="1"/>
  <c r="AD29" i="1"/>
  <c r="L29" i="1" s="1"/>
  <c r="O29" i="1" s="1"/>
  <c r="AB29" i="1"/>
  <c r="AD33" i="1"/>
  <c r="L33" i="1" s="1"/>
  <c r="O33" i="1" s="1"/>
  <c r="AB33" i="1"/>
  <c r="AD49" i="1"/>
  <c r="L49" i="1" s="1"/>
  <c r="O49" i="1" s="1"/>
  <c r="AB49" i="1"/>
  <c r="L14" i="1"/>
  <c r="O14" i="1" s="1"/>
  <c r="AD41" i="1"/>
  <c r="AE41" i="1" s="1"/>
  <c r="P52" i="1"/>
  <c r="P50" i="1"/>
  <c r="P48" i="1"/>
  <c r="P32" i="1"/>
  <c r="P30" i="1"/>
  <c r="P28" i="1"/>
  <c r="P26" i="1"/>
  <c r="P24" i="1"/>
  <c r="P22" i="1"/>
  <c r="P20" i="1"/>
  <c r="P11" i="1"/>
  <c r="AD19" i="1"/>
  <c r="L19" i="1" s="1"/>
  <c r="O19" i="1" s="1"/>
  <c r="AB19" i="1"/>
  <c r="AD23" i="1"/>
  <c r="L23" i="1" s="1"/>
  <c r="O23" i="1" s="1"/>
  <c r="AB23" i="1"/>
  <c r="AD31" i="1"/>
  <c r="L31" i="1" s="1"/>
  <c r="O31" i="1" s="1"/>
  <c r="AB31" i="1"/>
  <c r="AD51" i="1"/>
  <c r="AH51" i="1" s="1"/>
  <c r="AB51" i="1"/>
  <c r="P15" i="1"/>
  <c r="P47" i="1"/>
  <c r="P37" i="1"/>
  <c r="O7" i="1"/>
  <c r="O18" i="1"/>
  <c r="P13" i="1"/>
  <c r="O6" i="1"/>
  <c r="O9" i="1"/>
  <c r="P10" i="1"/>
  <c r="P8" i="1"/>
  <c r="AE14" i="1"/>
  <c r="AE53" i="1"/>
  <c r="AB58" i="1" l="1"/>
  <c r="AB15" i="1"/>
  <c r="AH16" i="1"/>
  <c r="AE15" i="1"/>
  <c r="AH49" i="1"/>
  <c r="L15" i="1"/>
  <c r="O15" i="1" s="1"/>
  <c r="AH25" i="1"/>
  <c r="AE37" i="1"/>
  <c r="AH29" i="1"/>
  <c r="AD12" i="1"/>
  <c r="L12" i="1" s="1"/>
  <c r="O12" i="1" s="1"/>
  <c r="AB21" i="1"/>
  <c r="AE51" i="1"/>
  <c r="AE16" i="1"/>
  <c r="AB27" i="1"/>
  <c r="AB54" i="1"/>
  <c r="L37" i="1"/>
  <c r="O37" i="1" s="1"/>
  <c r="L27" i="1"/>
  <c r="O27" i="1" s="1"/>
  <c r="AE27" i="1"/>
  <c r="L54" i="1"/>
  <c r="O54" i="1" s="1"/>
  <c r="AH54" i="1"/>
  <c r="AE54" i="1"/>
  <c r="AB45" i="1"/>
  <c r="AD45" i="1"/>
  <c r="AB13" i="1"/>
  <c r="AD13" i="1"/>
  <c r="AE19" i="1"/>
  <c r="AH58" i="1"/>
  <c r="L51" i="1"/>
  <c r="O51" i="1" s="1"/>
  <c r="AH33" i="1"/>
  <c r="AH27" i="1"/>
  <c r="AH21" i="1"/>
  <c r="AE47" i="1"/>
  <c r="AE31" i="1"/>
  <c r="AE23" i="1"/>
  <c r="AH47" i="1"/>
  <c r="AH31" i="1"/>
  <c r="AH23" i="1"/>
  <c r="AH19" i="1"/>
  <c r="J5" i="1"/>
  <c r="K5" i="1"/>
  <c r="AD57" i="1"/>
  <c r="AB57" i="1"/>
  <c r="AB46" i="1"/>
  <c r="AD46" i="1"/>
  <c r="AB42" i="1"/>
  <c r="AD42" i="1"/>
  <c r="AB38" i="1"/>
  <c r="AD38" i="1"/>
  <c r="AD17" i="1"/>
  <c r="AB17" i="1"/>
  <c r="AB43" i="1"/>
  <c r="AD43" i="1"/>
  <c r="AB35" i="1"/>
  <c r="AD35" i="1"/>
  <c r="AH12" i="1"/>
  <c r="AE49" i="1"/>
  <c r="AE33" i="1"/>
  <c r="AE29" i="1"/>
  <c r="AE25" i="1"/>
  <c r="AE21" i="1"/>
  <c r="AE58" i="1"/>
  <c r="AD59" i="1"/>
  <c r="AB59" i="1"/>
  <c r="AD55" i="1"/>
  <c r="AB55" i="1"/>
  <c r="AD44" i="1"/>
  <c r="AB44" i="1"/>
  <c r="AD40" i="1"/>
  <c r="AB40" i="1"/>
  <c r="AD36" i="1"/>
  <c r="AB36" i="1"/>
  <c r="AD56" i="1"/>
  <c r="AB56" i="1"/>
  <c r="AB39" i="1"/>
  <c r="AD39" i="1"/>
  <c r="AD11" i="1"/>
  <c r="AB11" i="1"/>
  <c r="AD20" i="1"/>
  <c r="AB20" i="1"/>
  <c r="AD22" i="1"/>
  <c r="AB22" i="1"/>
  <c r="AD24" i="1"/>
  <c r="AB24" i="1"/>
  <c r="AD26" i="1"/>
  <c r="AB26" i="1"/>
  <c r="AD28" i="1"/>
  <c r="AB28" i="1"/>
  <c r="AD30" i="1"/>
  <c r="AB30" i="1"/>
  <c r="AD32" i="1"/>
  <c r="AB32" i="1"/>
  <c r="AD48" i="1"/>
  <c r="AB48" i="1"/>
  <c r="AD50" i="1"/>
  <c r="AB50" i="1"/>
  <c r="AD52" i="1"/>
  <c r="AB52" i="1"/>
  <c r="AH41" i="1"/>
  <c r="L41" i="1"/>
  <c r="O41" i="1" s="1"/>
  <c r="P34" i="1"/>
  <c r="AE12" i="1" l="1"/>
  <c r="AH13" i="1"/>
  <c r="L13" i="1"/>
  <c r="O13" i="1" s="1"/>
  <c r="AE13" i="1"/>
  <c r="L45" i="1"/>
  <c r="O45" i="1" s="1"/>
  <c r="AE45" i="1"/>
  <c r="AH45" i="1"/>
  <c r="AH52" i="1"/>
  <c r="L52" i="1"/>
  <c r="O52" i="1" s="1"/>
  <c r="AE52" i="1"/>
  <c r="AH50" i="1"/>
  <c r="L50" i="1"/>
  <c r="O50" i="1" s="1"/>
  <c r="AE50" i="1"/>
  <c r="AH48" i="1"/>
  <c r="L48" i="1"/>
  <c r="O48" i="1" s="1"/>
  <c r="AE48" i="1"/>
  <c r="AH32" i="1"/>
  <c r="L32" i="1"/>
  <c r="O32" i="1" s="1"/>
  <c r="AE32" i="1"/>
  <c r="AH30" i="1"/>
  <c r="L30" i="1"/>
  <c r="O30" i="1" s="1"/>
  <c r="AE30" i="1"/>
  <c r="AH28" i="1"/>
  <c r="L28" i="1"/>
  <c r="O28" i="1" s="1"/>
  <c r="AE28" i="1"/>
  <c r="AH26" i="1"/>
  <c r="L26" i="1"/>
  <c r="O26" i="1" s="1"/>
  <c r="AE26" i="1"/>
  <c r="AH24" i="1"/>
  <c r="L24" i="1"/>
  <c r="O24" i="1" s="1"/>
  <c r="AE24" i="1"/>
  <c r="AH22" i="1"/>
  <c r="L22" i="1"/>
  <c r="O22" i="1" s="1"/>
  <c r="AE22" i="1"/>
  <c r="AH20" i="1"/>
  <c r="L20" i="1"/>
  <c r="O20" i="1" s="1"/>
  <c r="AE20" i="1"/>
  <c r="AH39" i="1"/>
  <c r="L39" i="1"/>
  <c r="O39" i="1" s="1"/>
  <c r="AE39" i="1"/>
  <c r="AH17" i="1"/>
  <c r="L17" i="1"/>
  <c r="O17" i="1" s="1"/>
  <c r="AE17" i="1"/>
  <c r="AH57" i="1"/>
  <c r="L57" i="1"/>
  <c r="O57" i="1" s="1"/>
  <c r="AE57" i="1"/>
  <c r="L11" i="1"/>
  <c r="AH11" i="1"/>
  <c r="AE11" i="1"/>
  <c r="L56" i="1"/>
  <c r="O56" i="1" s="1"/>
  <c r="AE56" i="1"/>
  <c r="AH56" i="1"/>
  <c r="AH36" i="1"/>
  <c r="L36" i="1"/>
  <c r="O36" i="1" s="1"/>
  <c r="AE36" i="1"/>
  <c r="AH40" i="1"/>
  <c r="L40" i="1"/>
  <c r="O40" i="1" s="1"/>
  <c r="AE40" i="1"/>
  <c r="AH44" i="1"/>
  <c r="L44" i="1"/>
  <c r="O44" i="1" s="1"/>
  <c r="AE44" i="1"/>
  <c r="AH55" i="1"/>
  <c r="L55" i="1"/>
  <c r="O55" i="1" s="1"/>
  <c r="AE55" i="1"/>
  <c r="AH59" i="1"/>
  <c r="L59" i="1"/>
  <c r="O59" i="1" s="1"/>
  <c r="AE59" i="1"/>
  <c r="AH35" i="1"/>
  <c r="L35" i="1"/>
  <c r="O35" i="1" s="1"/>
  <c r="AE35" i="1"/>
  <c r="AH43" i="1"/>
  <c r="L43" i="1"/>
  <c r="O43" i="1" s="1"/>
  <c r="AE43" i="1"/>
  <c r="AH38" i="1"/>
  <c r="L38" i="1"/>
  <c r="O38" i="1" s="1"/>
  <c r="AE38" i="1"/>
  <c r="AH42" i="1"/>
  <c r="L42" i="1"/>
  <c r="O42" i="1" s="1"/>
  <c r="AE42" i="1"/>
  <c r="AH46" i="1"/>
  <c r="L46" i="1"/>
  <c r="O46" i="1" s="1"/>
  <c r="AE46" i="1"/>
  <c r="AB34" i="1"/>
  <c r="AB5" i="1" s="1"/>
  <c r="AD34" i="1"/>
  <c r="AD5" i="1" s="1"/>
  <c r="AH34" i="1" l="1"/>
  <c r="AH5" i="1" s="1"/>
  <c r="L34" i="1"/>
  <c r="O34" i="1" s="1"/>
  <c r="AE34" i="1"/>
  <c r="AE5" i="1" s="1"/>
  <c r="O11" i="1"/>
  <c r="L5" i="1" l="1"/>
</calcChain>
</file>

<file path=xl/sharedStrings.xml><?xml version="1.0" encoding="utf-8"?>
<sst xmlns="http://schemas.openxmlformats.org/spreadsheetml/2006/main" count="256" uniqueCount="106">
  <si>
    <t>Номенклатура</t>
  </si>
  <si>
    <t>Ед. изм.</t>
  </si>
  <si>
    <t>крат</t>
  </si>
  <si>
    <t>сроки</t>
  </si>
  <si>
    <t>метка</t>
  </si>
  <si>
    <t>заяв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</si>
  <si>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</si>
  <si>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</si>
  <si>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</si>
  <si>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</si>
  <si>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</si>
  <si>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</si>
  <si>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</si>
  <si>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</si>
  <si>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</si>
  <si>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</si>
  <si>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</si>
  <si>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</si>
  <si>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</si>
  <si>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</si>
  <si>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</si>
  <si>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</si>
  <si>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</si>
  <si>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</si>
  <si>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</si>
  <si>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</si>
  <si>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</si>
  <si>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</si>
  <si>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</si>
  <si>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</si>
  <si>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</si>
  <si>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</si>
  <si>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</si>
  <si>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</si>
  <si>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29,01,</t>
  </si>
  <si>
    <t>22,01,</t>
  </si>
  <si>
    <t>15,01,</t>
  </si>
  <si>
    <t>БОНУС_Готовые чебупели с ветчиной и сыром Горячая штучка 0,3кг зам  ПОКОМ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</si>
  <si>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</si>
  <si>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</si>
  <si>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</si>
  <si>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</si>
  <si>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БОНУС_Пельмени Медвежьи ушки с фермерскими сливками 0,4 кг. ТМ Стародворье ПОКОМ</t>
  </si>
  <si>
    <t>БОНУС_Хот-догстер ТМ Горячая штучка ТС Хот-Догстер флоу-пак 0,09 кг. ПОКОМ</t>
  </si>
  <si>
    <t>Готовые бельмеши сочные с мясом ТМ Горячая штучка 0,3кг зам  ПОКОМ</t>
  </si>
  <si>
    <t>в матрице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</si>
  <si>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</si>
  <si>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</si>
  <si>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</si>
  <si>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</si>
  <si>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</si>
  <si>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</si>
  <si>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</si>
  <si>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</si>
  <si>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</si>
  <si>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</si>
  <si>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</si>
  <si>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</si>
  <si>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</si>
  <si>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</si>
  <si>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</si>
  <si>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</si>
  <si>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</si>
  <si>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</si>
  <si>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</si>
  <si>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</si>
  <si>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</si>
  <si>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</si>
  <si>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</si>
  <si>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</si>
  <si>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есть ли потребность???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</si>
  <si>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</si>
  <si>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</si>
  <si>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</si>
  <si>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</si>
  <si>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</si>
  <si>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</si>
  <si>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</si>
  <si>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</si>
  <si>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</si>
  <si>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</si>
  <si>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</si>
  <si>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</si>
  <si>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</si>
  <si>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</si>
  <si>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</si>
  <si>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</si>
  <si>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</si>
  <si>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</si>
  <si>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</si>
  <si>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</si>
  <si>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</si>
  <si>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</si>
  <si>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</si>
  <si>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</si>
  <si>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</si>
  <si>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</si>
  <si>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</si>
  <si>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</si>
  <si>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</si>
  <si>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Бульмени Хрустящие с мясом 0,22 Горячая штучка</t>
  </si>
  <si>
    <t>Чебупай Сочное Яблоко 0,2</t>
  </si>
  <si>
    <t>НЕТ В БЛАНКЕ!!!</t>
  </si>
  <si>
    <t>новинка</t>
  </si>
  <si>
    <t>к отгрузке</t>
  </si>
  <si>
    <t>18,05,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</si>
</sst>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7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6" fillId="0" borderId="1" xfId="1" applyNumberFormat="1" applyFont="1"/>
    <xf numFmtId="164" fontId="8" fillId="2" borderId="1" xfId="1" applyNumberFormat="1" applyFont="1" applyFill="1"/>
    <xf numFmtId="164" fontId="6" fillId="3" borderId="1" xfId="1" applyNumberFormat="1" applyFont="1" applyFill="1"/>
    <xf numFmtId="164" fontId="6" fillId="8" borderId="2" xfId="1" applyNumberFormat="1" applyFont="1" applyFill="1" applyBorder="1"/>
    <xf numFmtId="164" fontId="6" fillId="0" borderId="2" xfId="1" applyNumberFormat="1" applyFont="1" applyBorder="1"/>
    <xf numFmtId="164" fontId="6" fillId="5" borderId="2" xfId="1" applyNumberFormat="1" applyFont="1" applyFill="1" applyBorder="1"/>
    <xf numFmtId="164" fontId="6" fillId="9" borderId="2" xfId="1" applyNumberFormat="1" applyFont="1" applyFill="1" applyBorder="1"/>
    <xf numFmtId="0" fontId="7" fillId="0" borderId="0" xfId="0" applyFont="1" applyBorder="1"/>
    <xf numFmtId="164" fontId="9" fillId="2" borderId="1" xfId="1" applyNumberFormat="1" applyFont="1" applyFill="1"/>
    <xf numFmtId="164" fontId="6" fillId="8" borderId="1" xfId="1" applyNumberFormat="1" applyFont="1" applyFill="1"/>
    <xf numFmtId="164" fontId="6" fillId="5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5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"/>
  <sheetViews>
    <sheetView tabSelected="1" zoomScale="85" workbookViewId="0">
      <pane xSplit="2" ySplit="5" topLeftCell="C33" activePane="bottomRight" state="frozen"/>
      <selection pane="topRight"/>
      <selection pane="bottomLeft"/>
      <selection pane="bottomRight" activeCell="B61" sqref="B61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hidden="1" customWidth="1"/>
    <col min="7" max="9" width="0.85546875" hidden="1" customWidth="1"/>
    <col min="10" max="10" width="6" hidden="1" customWidth="1"/>
    <col min="11" max="11" width="7" customWidth="1"/>
    <col min="12" max="12" width="7" style="40" customWidth="1"/>
    <col min="13" max="13" width="7" customWidth="1"/>
    <col min="14" max="14" width="20" customWidth="1"/>
    <col min="15" max="16" width="2.28515625" hidden="1" customWidth="1"/>
    <col min="17" max="26" width="6" hidden="1" customWidth="1"/>
    <col min="27" max="27" width="30.42578125" hidden="1" customWidth="1"/>
    <col min="28" max="28" width="6" customWidth="1"/>
    <col min="29" max="29" width="6" style="9" customWidth="1"/>
    <col min="30" max="30" width="6" style="23" customWidth="1"/>
    <col min="31" max="31" width="6" style="40" customWidth="1"/>
    <col min="32" max="33" width="5" customWidth="1"/>
    <col min="34" max="34" width="6" style="23" customWidth="1"/>
    <col min="35" max="45" width="3" customWidth="1"/>
  </cols>
  <sheetData>
    <row r="1" spans="1:45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9"/>
      <c r="AE1" s="33"/>
      <c r="AF1" s="1"/>
      <c r="AG1" s="1"/>
      <c r="AH1" s="1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33" t="s">
        <v>104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9"/>
      <c r="AE2" s="33"/>
      <c r="AF2" s="1"/>
      <c r="AG2" s="1"/>
      <c r="AH2" s="1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34" t="s">
        <v>11</v>
      </c>
      <c r="M3" s="6" t="s">
        <v>12</v>
      </c>
      <c r="N3" s="6" t="s">
        <v>13</v>
      </c>
      <c r="O3" s="2" t="s">
        <v>14</v>
      </c>
      <c r="P3" s="2" t="s">
        <v>15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17</v>
      </c>
      <c r="AB3" s="2" t="s">
        <v>18</v>
      </c>
      <c r="AC3" s="8" t="s">
        <v>19</v>
      </c>
      <c r="AD3" s="20" t="s">
        <v>20</v>
      </c>
      <c r="AE3" s="41" t="s">
        <v>21</v>
      </c>
      <c r="AF3" s="2" t="s">
        <v>22</v>
      </c>
      <c r="AG3" s="2" t="s">
        <v>23</v>
      </c>
      <c r="AH3" s="20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7"/>
      <c r="D4" s="1"/>
      <c r="E4" s="1"/>
      <c r="F4" s="1"/>
      <c r="G4" s="1"/>
      <c r="H4" s="1"/>
      <c r="I4" s="1" t="s">
        <v>25</v>
      </c>
      <c r="J4" s="1" t="s">
        <v>26</v>
      </c>
      <c r="K4" s="1"/>
      <c r="L4" s="33"/>
      <c r="M4" s="1"/>
      <c r="N4" s="1"/>
      <c r="O4" s="1"/>
      <c r="P4" s="1"/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/>
      <c r="AB4" s="1"/>
      <c r="AC4" s="7"/>
      <c r="AD4" s="19" t="s">
        <v>105</v>
      </c>
      <c r="AE4" s="33"/>
      <c r="AF4" s="1"/>
      <c r="AG4" s="1"/>
      <c r="AH4" s="1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7"/>
      <c r="D5" s="1"/>
      <c r="E5" s="1"/>
      <c r="F5" s="4">
        <f t="shared" ref="F5:M5" si="0">SUM(F6:F492)</f>
        <v>3484.7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682.74000000000012</v>
      </c>
      <c r="K5" s="4">
        <f t="shared" si="0"/>
        <v>6819.6</v>
      </c>
      <c r="L5" s="35">
        <f t="shared" si="0"/>
        <v>6828.6</v>
      </c>
      <c r="M5" s="4">
        <f t="shared" si="0"/>
        <v>6939.6</v>
      </c>
      <c r="N5" s="1"/>
      <c r="O5" s="1"/>
      <c r="P5" s="1"/>
      <c r="Q5" s="4">
        <f t="shared" ref="Q5:Z5" si="1">SUM(Q6:Q492)</f>
        <v>543.36</v>
      </c>
      <c r="R5" s="4">
        <f t="shared" si="1"/>
        <v>441.53999999999996</v>
      </c>
      <c r="S5" s="4">
        <f t="shared" si="1"/>
        <v>1337.76</v>
      </c>
      <c r="T5" s="4">
        <f t="shared" si="1"/>
        <v>595.4799999999999</v>
      </c>
      <c r="U5" s="4">
        <f t="shared" si="1"/>
        <v>661.90000000000009</v>
      </c>
      <c r="V5" s="4">
        <f t="shared" si="1"/>
        <v>578.52</v>
      </c>
      <c r="W5" s="4">
        <f t="shared" si="1"/>
        <v>467.3</v>
      </c>
      <c r="X5" s="4">
        <f t="shared" si="1"/>
        <v>507.64000000000016</v>
      </c>
      <c r="Y5" s="4">
        <f t="shared" si="1"/>
        <v>1064.1799999999998</v>
      </c>
      <c r="Z5" s="4">
        <f t="shared" si="1"/>
        <v>1731.52</v>
      </c>
      <c r="AA5" s="1"/>
      <c r="AB5" s="4">
        <f>SUM(AB6:AB492)</f>
        <v>1824.48</v>
      </c>
      <c r="AC5" s="7"/>
      <c r="AD5" s="21">
        <f>SUM(AD6:AD492)</f>
        <v>566</v>
      </c>
      <c r="AE5" s="35">
        <f>SUM(AE6:AE492)</f>
        <v>1833.48</v>
      </c>
      <c r="AF5" s="1"/>
      <c r="AG5" s="1"/>
      <c r="AH5" s="46">
        <f>SUM(AH6:AH492)</f>
        <v>6.6522588522588517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24" t="s">
        <v>37</v>
      </c>
      <c r="B6" s="25" t="s">
        <v>38</v>
      </c>
      <c r="C6" s="26">
        <v>0</v>
      </c>
      <c r="D6" s="25">
        <v>180</v>
      </c>
      <c r="E6" s="25" t="s">
        <v>39</v>
      </c>
      <c r="F6" s="25"/>
      <c r="G6" s="25"/>
      <c r="H6" s="25"/>
      <c r="I6" s="25"/>
      <c r="J6" s="25">
        <v>0</v>
      </c>
      <c r="K6" s="27"/>
      <c r="L6" s="36"/>
      <c r="M6" s="5">
        <f>IFERROR(VLOOKUP(A6,[1]TDSheet!$A$1:$H$65536,6,0),0)</f>
        <v>0</v>
      </c>
      <c r="N6" s="25"/>
      <c r="O6" s="25" t="e">
        <f>(#REF!+L6)/J6</f>
        <v>#REF!</v>
      </c>
      <c r="P6" s="25" t="e">
        <f>#REF!/J6</f>
        <v>#REF!</v>
      </c>
      <c r="Q6" s="25">
        <v>14.4</v>
      </c>
      <c r="R6" s="25">
        <v>11.6</v>
      </c>
      <c r="S6" s="25">
        <v>13.8</v>
      </c>
      <c r="T6" s="25">
        <v>12</v>
      </c>
      <c r="U6" s="25">
        <v>24.2</v>
      </c>
      <c r="V6" s="25">
        <v>12.2</v>
      </c>
      <c r="W6" s="25">
        <v>13.4</v>
      </c>
      <c r="X6" s="25">
        <v>0</v>
      </c>
      <c r="Y6" s="25">
        <v>0</v>
      </c>
      <c r="Z6" s="25">
        <v>0</v>
      </c>
      <c r="AA6" s="25" t="s">
        <v>39</v>
      </c>
      <c r="AB6" s="25"/>
      <c r="AC6" s="26"/>
      <c r="AD6" s="28"/>
      <c r="AE6" s="42"/>
      <c r="AF6" s="25"/>
      <c r="AG6" s="25"/>
      <c r="AH6" s="28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24" t="s">
        <v>40</v>
      </c>
      <c r="B7" s="25" t="s">
        <v>38</v>
      </c>
      <c r="C7" s="26">
        <v>0</v>
      </c>
      <c r="D7" s="25">
        <v>180</v>
      </c>
      <c r="E7" s="25" t="s">
        <v>39</v>
      </c>
      <c r="F7" s="25">
        <v>65</v>
      </c>
      <c r="G7" s="25"/>
      <c r="H7" s="25"/>
      <c r="I7" s="25"/>
      <c r="J7" s="25">
        <v>13</v>
      </c>
      <c r="K7" s="27"/>
      <c r="L7" s="36"/>
      <c r="M7" s="5">
        <f>IFERROR(VLOOKUP(A7,[1]TDSheet!$A$1:$H$65536,6,0),0)</f>
        <v>0</v>
      </c>
      <c r="N7" s="25"/>
      <c r="O7" s="25" t="e">
        <f>(#REF!+L7)/J7</f>
        <v>#REF!</v>
      </c>
      <c r="P7" s="25" t="e">
        <f>#REF!/J7</f>
        <v>#REF!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 t="s">
        <v>39</v>
      </c>
      <c r="AB7" s="25"/>
      <c r="AC7" s="26"/>
      <c r="AD7" s="28"/>
      <c r="AE7" s="42"/>
      <c r="AF7" s="25"/>
      <c r="AG7" s="25"/>
      <c r="AH7" s="2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24" t="s">
        <v>41</v>
      </c>
      <c r="B8" s="25" t="s">
        <v>38</v>
      </c>
      <c r="C8" s="26">
        <v>0</v>
      </c>
      <c r="D8" s="25">
        <v>180</v>
      </c>
      <c r="E8" s="25" t="s">
        <v>39</v>
      </c>
      <c r="F8" s="25">
        <v>27</v>
      </c>
      <c r="G8" s="25"/>
      <c r="H8" s="25"/>
      <c r="I8" s="25"/>
      <c r="J8" s="25">
        <v>5.4</v>
      </c>
      <c r="K8" s="27"/>
      <c r="L8" s="36"/>
      <c r="M8" s="5">
        <f>IFERROR(VLOOKUP(A8,[1]TDSheet!$A$1:$H$65536,6,0),0)</f>
        <v>0</v>
      </c>
      <c r="N8" s="25"/>
      <c r="O8" s="25" t="e">
        <f>(#REF!+L8)/J8</f>
        <v>#REF!</v>
      </c>
      <c r="P8" s="25" t="e">
        <f>#REF!/J8</f>
        <v>#REF!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 t="s">
        <v>39</v>
      </c>
      <c r="AB8" s="25"/>
      <c r="AC8" s="26"/>
      <c r="AD8" s="28"/>
      <c r="AE8" s="42"/>
      <c r="AF8" s="25"/>
      <c r="AG8" s="25"/>
      <c r="AH8" s="28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24" t="s">
        <v>42</v>
      </c>
      <c r="B9" s="25" t="s">
        <v>38</v>
      </c>
      <c r="C9" s="26">
        <v>0</v>
      </c>
      <c r="D9" s="25">
        <v>180</v>
      </c>
      <c r="E9" s="25" t="s">
        <v>39</v>
      </c>
      <c r="F9" s="25"/>
      <c r="G9" s="25"/>
      <c r="H9" s="25"/>
      <c r="I9" s="25"/>
      <c r="J9" s="25">
        <v>0</v>
      </c>
      <c r="K9" s="27"/>
      <c r="L9" s="36"/>
      <c r="M9" s="5">
        <f>IFERROR(VLOOKUP(A9,[1]TDSheet!$A$1:$H$65536,6,0),0)</f>
        <v>0</v>
      </c>
      <c r="N9" s="25"/>
      <c r="O9" s="25" t="e">
        <f>(#REF!+L9)/J9</f>
        <v>#REF!</v>
      </c>
      <c r="P9" s="25" t="e">
        <f>#REF!/J9</f>
        <v>#REF!</v>
      </c>
      <c r="Q9" s="25">
        <v>0</v>
      </c>
      <c r="R9" s="25">
        <v>2.8</v>
      </c>
      <c r="S9" s="25">
        <v>8.6</v>
      </c>
      <c r="T9" s="25">
        <v>4.8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 t="s">
        <v>39</v>
      </c>
      <c r="AB9" s="25"/>
      <c r="AC9" s="26"/>
      <c r="AD9" s="28"/>
      <c r="AE9" s="42"/>
      <c r="AF9" s="25"/>
      <c r="AG9" s="25"/>
      <c r="AH9" s="28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24" t="s">
        <v>43</v>
      </c>
      <c r="B10" s="25" t="s">
        <v>38</v>
      </c>
      <c r="C10" s="26">
        <v>0</v>
      </c>
      <c r="D10" s="25">
        <v>180</v>
      </c>
      <c r="E10" s="25" t="s">
        <v>39</v>
      </c>
      <c r="F10" s="25">
        <v>20</v>
      </c>
      <c r="G10" s="25"/>
      <c r="H10" s="25"/>
      <c r="I10" s="25"/>
      <c r="J10" s="25">
        <v>4</v>
      </c>
      <c r="K10" s="27"/>
      <c r="L10" s="36"/>
      <c r="M10" s="5">
        <f>IFERROR(VLOOKUP(A10,[1]TDSheet!$A$1:$H$65536,6,0),0)</f>
        <v>0</v>
      </c>
      <c r="N10" s="25"/>
      <c r="O10" s="25" t="e">
        <f>(#REF!+L10)/J10</f>
        <v>#REF!</v>
      </c>
      <c r="P10" s="25" t="e">
        <f>#REF!/J10</f>
        <v>#REF!</v>
      </c>
      <c r="Q10" s="25">
        <v>10.4</v>
      </c>
      <c r="R10" s="25">
        <v>7.8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 t="s">
        <v>39</v>
      </c>
      <c r="AB10" s="25"/>
      <c r="AC10" s="26"/>
      <c r="AD10" s="28"/>
      <c r="AE10" s="42"/>
      <c r="AF10" s="25"/>
      <c r="AG10" s="25"/>
      <c r="AH10" s="28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44</v>
      </c>
      <c r="B11" s="1" t="s">
        <v>38</v>
      </c>
      <c r="C11" s="7">
        <v>0.3</v>
      </c>
      <c r="D11" s="1">
        <v>180</v>
      </c>
      <c r="E11" s="1" t="s">
        <v>45</v>
      </c>
      <c r="F11" s="1">
        <v>76</v>
      </c>
      <c r="G11" s="1"/>
      <c r="H11" s="1"/>
      <c r="I11" s="1"/>
      <c r="J11" s="1">
        <v>15</v>
      </c>
      <c r="K11" s="5"/>
      <c r="L11" s="37">
        <f t="shared" ref="L11:L42" si="2">AC11*AD11</f>
        <v>0</v>
      </c>
      <c r="M11" s="5">
        <f>IFERROR(VLOOKUP(A11,[1]TDSheet!$A$1:$H$65536,6,0),0)</f>
        <v>0</v>
      </c>
      <c r="N11" s="1"/>
      <c r="O11" s="1" t="e">
        <f>(#REF!+L11)/J11</f>
        <v>#REF!</v>
      </c>
      <c r="P11" s="1" t="e">
        <f>#REF!/J11</f>
        <v>#REF!</v>
      </c>
      <c r="Q11" s="1">
        <v>9.1999999999999993</v>
      </c>
      <c r="R11" s="1">
        <v>5.4</v>
      </c>
      <c r="S11" s="1">
        <v>48.8</v>
      </c>
      <c r="T11" s="1">
        <v>6.6</v>
      </c>
      <c r="U11" s="1">
        <v>6.6</v>
      </c>
      <c r="V11" s="1">
        <v>15</v>
      </c>
      <c r="W11" s="1">
        <v>9.8000000000000007</v>
      </c>
      <c r="X11" s="1">
        <v>5.8</v>
      </c>
      <c r="Y11" s="1">
        <v>21.9</v>
      </c>
      <c r="Z11" s="1">
        <v>72</v>
      </c>
      <c r="AA11" s="1"/>
      <c r="AB11" s="1">
        <f t="shared" ref="AB11:AB42" si="3">C11*K11</f>
        <v>0</v>
      </c>
      <c r="AC11" s="7">
        <v>12</v>
      </c>
      <c r="AD11" s="19">
        <f t="shared" ref="AD11:AD42" si="4">MROUND(K11, AC11*AF11)/AC11</f>
        <v>0</v>
      </c>
      <c r="AE11" s="33">
        <f t="shared" ref="AE11:AE42" si="5">AD11*AC11*C11</f>
        <v>0</v>
      </c>
      <c r="AF11" s="1">
        <v>14</v>
      </c>
      <c r="AG11" s="1">
        <v>70</v>
      </c>
      <c r="AH11" s="19">
        <f t="shared" ref="AH11:AH42" si="6">AD11/AG11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47</v>
      </c>
      <c r="B12" s="1" t="s">
        <v>38</v>
      </c>
      <c r="C12" s="7">
        <v>0.3</v>
      </c>
      <c r="D12" s="1">
        <v>180</v>
      </c>
      <c r="E12" s="1" t="s">
        <v>45</v>
      </c>
      <c r="F12" s="1">
        <v>48</v>
      </c>
      <c r="G12" s="1"/>
      <c r="H12" s="1"/>
      <c r="I12" s="1"/>
      <c r="J12" s="1">
        <v>9.6</v>
      </c>
      <c r="K12" s="5"/>
      <c r="L12" s="37">
        <f t="shared" si="2"/>
        <v>0</v>
      </c>
      <c r="M12" s="5">
        <f>IFERROR(VLOOKUP(A12,[1]TDSheet!$A$1:$H$65536,6,0),0)</f>
        <v>0</v>
      </c>
      <c r="N12" s="1"/>
      <c r="O12" s="1" t="e">
        <f>(#REF!+L12)/J12</f>
        <v>#REF!</v>
      </c>
      <c r="P12" s="1" t="e">
        <f>#REF!/J12</f>
        <v>#REF!</v>
      </c>
      <c r="Q12" s="1">
        <v>10.4</v>
      </c>
      <c r="R12" s="1">
        <v>8.1999999999999993</v>
      </c>
      <c r="S12" s="1">
        <v>66.2</v>
      </c>
      <c r="T12" s="1">
        <v>13.2</v>
      </c>
      <c r="U12" s="1">
        <v>18</v>
      </c>
      <c r="V12" s="1">
        <v>14.2</v>
      </c>
      <c r="W12" s="1">
        <v>14.4</v>
      </c>
      <c r="X12" s="1">
        <v>8.6</v>
      </c>
      <c r="Y12" s="1">
        <v>30.6</v>
      </c>
      <c r="Z12" s="1">
        <v>49.2</v>
      </c>
      <c r="AA12" s="1"/>
      <c r="AB12" s="1">
        <f t="shared" si="3"/>
        <v>0</v>
      </c>
      <c r="AC12" s="7">
        <v>12</v>
      </c>
      <c r="AD12" s="19">
        <f t="shared" si="4"/>
        <v>0</v>
      </c>
      <c r="AE12" s="33">
        <f t="shared" si="5"/>
        <v>0</v>
      </c>
      <c r="AF12" s="1">
        <v>14</v>
      </c>
      <c r="AG12" s="1">
        <v>70</v>
      </c>
      <c r="AH12" s="19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48</v>
      </c>
      <c r="B13" s="1" t="s">
        <v>38</v>
      </c>
      <c r="C13" s="7">
        <v>0.3</v>
      </c>
      <c r="D13" s="1">
        <v>180</v>
      </c>
      <c r="E13" s="1" t="s">
        <v>45</v>
      </c>
      <c r="F13" s="1">
        <v>151</v>
      </c>
      <c r="G13" s="1"/>
      <c r="H13" s="1"/>
      <c r="I13" s="1"/>
      <c r="J13" s="1">
        <v>9.8000000000000007</v>
      </c>
      <c r="K13" s="5"/>
      <c r="L13" s="37">
        <f t="shared" si="2"/>
        <v>0</v>
      </c>
      <c r="M13" s="5">
        <f>IFERROR(VLOOKUP(A13,[1]TDSheet!$A$1:$H$65536,6,0),0)</f>
        <v>0</v>
      </c>
      <c r="N13" s="1"/>
      <c r="O13" s="1" t="e">
        <f>(#REF!+L13)/J13</f>
        <v>#REF!</v>
      </c>
      <c r="P13" s="1" t="e">
        <f>#REF!/J13</f>
        <v>#REF!</v>
      </c>
      <c r="Q13" s="1">
        <v>34</v>
      </c>
      <c r="R13" s="1">
        <v>18.8</v>
      </c>
      <c r="S13" s="1">
        <v>64.400000000000006</v>
      </c>
      <c r="T13" s="1">
        <v>33</v>
      </c>
      <c r="U13" s="1">
        <v>9</v>
      </c>
      <c r="V13" s="1">
        <v>18.2</v>
      </c>
      <c r="W13" s="1">
        <v>35.6</v>
      </c>
      <c r="X13" s="1">
        <v>13.6</v>
      </c>
      <c r="Y13" s="1">
        <v>32.4</v>
      </c>
      <c r="Z13" s="1">
        <v>49.8</v>
      </c>
      <c r="AA13" s="1"/>
      <c r="AB13" s="1">
        <f t="shared" si="3"/>
        <v>0</v>
      </c>
      <c r="AC13" s="7">
        <v>12</v>
      </c>
      <c r="AD13" s="19">
        <f t="shared" si="4"/>
        <v>0</v>
      </c>
      <c r="AE13" s="33">
        <f t="shared" si="5"/>
        <v>0</v>
      </c>
      <c r="AF13" s="1">
        <v>14</v>
      </c>
      <c r="AG13" s="1">
        <v>70</v>
      </c>
      <c r="AH13" s="19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49</v>
      </c>
      <c r="B14" s="1" t="s">
        <v>38</v>
      </c>
      <c r="C14" s="7">
        <v>0.3</v>
      </c>
      <c r="D14" s="1">
        <v>180</v>
      </c>
      <c r="E14" s="1" t="s">
        <v>45</v>
      </c>
      <c r="F14" s="1">
        <v>42</v>
      </c>
      <c r="G14" s="1"/>
      <c r="H14" s="1"/>
      <c r="I14" s="1"/>
      <c r="J14" s="1">
        <v>8.4</v>
      </c>
      <c r="K14" s="5"/>
      <c r="L14" s="37">
        <f t="shared" si="2"/>
        <v>0</v>
      </c>
      <c r="M14" s="5">
        <f>IFERROR(VLOOKUP(A14,[1]TDSheet!$A$1:$H$65536,6,0),0)</f>
        <v>0</v>
      </c>
      <c r="N14" s="1"/>
      <c r="O14" s="1" t="e">
        <f>(#REF!+L14)/J14</f>
        <v>#REF!</v>
      </c>
      <c r="P14" s="1" t="e">
        <f>#REF!/J14</f>
        <v>#REF!</v>
      </c>
      <c r="Q14" s="1">
        <v>2.6</v>
      </c>
      <c r="R14" s="1">
        <v>4.2</v>
      </c>
      <c r="S14" s="1">
        <v>5.8</v>
      </c>
      <c r="T14" s="1">
        <v>6.8</v>
      </c>
      <c r="U14" s="1">
        <v>8.6</v>
      </c>
      <c r="V14" s="1">
        <v>6.4</v>
      </c>
      <c r="W14" s="1">
        <v>9.6</v>
      </c>
      <c r="X14" s="1">
        <v>6.2</v>
      </c>
      <c r="Y14" s="1">
        <v>13.5</v>
      </c>
      <c r="Z14" s="1">
        <v>23.1</v>
      </c>
      <c r="AA14" s="15" t="s">
        <v>50</v>
      </c>
      <c r="AB14" s="1">
        <f t="shared" si="3"/>
        <v>0</v>
      </c>
      <c r="AC14" s="7">
        <v>12</v>
      </c>
      <c r="AD14" s="19">
        <f t="shared" si="4"/>
        <v>0</v>
      </c>
      <c r="AE14" s="33">
        <f t="shared" si="5"/>
        <v>0</v>
      </c>
      <c r="AF14" s="1">
        <v>14</v>
      </c>
      <c r="AG14" s="1">
        <v>70</v>
      </c>
      <c r="AH14" s="19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51</v>
      </c>
      <c r="B15" s="1" t="s">
        <v>38</v>
      </c>
      <c r="C15" s="7">
        <v>0.3</v>
      </c>
      <c r="D15" s="1">
        <v>180</v>
      </c>
      <c r="E15" s="1" t="s">
        <v>45</v>
      </c>
      <c r="F15" s="1">
        <v>58</v>
      </c>
      <c r="G15" s="1"/>
      <c r="H15" s="1"/>
      <c r="I15" s="1"/>
      <c r="J15" s="1">
        <v>24.4</v>
      </c>
      <c r="K15" s="5"/>
      <c r="L15" s="37">
        <f t="shared" si="2"/>
        <v>0</v>
      </c>
      <c r="M15" s="5">
        <f>IFERROR(VLOOKUP(A15,[1]TDSheet!$A$1:$H$65536,6,0),0)</f>
        <v>0</v>
      </c>
      <c r="N15" s="1"/>
      <c r="O15" s="1" t="e">
        <f>(#REF!+L15)/J15</f>
        <v>#REF!</v>
      </c>
      <c r="P15" s="1" t="e">
        <f>#REF!/J15</f>
        <v>#REF!</v>
      </c>
      <c r="Q15" s="1">
        <v>13.8</v>
      </c>
      <c r="R15" s="1">
        <v>10.6</v>
      </c>
      <c r="S15" s="1">
        <v>63.8</v>
      </c>
      <c r="T15" s="1">
        <v>10.6</v>
      </c>
      <c r="U15" s="1">
        <v>27.6</v>
      </c>
      <c r="V15" s="1">
        <v>8.4</v>
      </c>
      <c r="W15" s="1">
        <v>0</v>
      </c>
      <c r="X15" s="1">
        <v>22.6</v>
      </c>
      <c r="Y15" s="1">
        <v>37.200000000000003</v>
      </c>
      <c r="Z15" s="1">
        <v>59.7</v>
      </c>
      <c r="AA15" s="1"/>
      <c r="AB15" s="1">
        <f t="shared" si="3"/>
        <v>0</v>
      </c>
      <c r="AC15" s="7">
        <v>12</v>
      </c>
      <c r="AD15" s="19">
        <f t="shared" si="4"/>
        <v>0</v>
      </c>
      <c r="AE15" s="33">
        <f t="shared" si="5"/>
        <v>0</v>
      </c>
      <c r="AF15" s="1">
        <v>14</v>
      </c>
      <c r="AG15" s="1">
        <v>70</v>
      </c>
      <c r="AH15" s="19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52</v>
      </c>
      <c r="B16" s="1" t="s">
        <v>38</v>
      </c>
      <c r="C16" s="7">
        <v>0.09</v>
      </c>
      <c r="D16" s="1">
        <v>180</v>
      </c>
      <c r="E16" s="1" t="s">
        <v>45</v>
      </c>
      <c r="F16" s="1">
        <v>195</v>
      </c>
      <c r="G16" s="1"/>
      <c r="H16" s="1"/>
      <c r="I16" s="1"/>
      <c r="J16" s="1">
        <v>39</v>
      </c>
      <c r="K16" s="5">
        <f>M16</f>
        <v>336</v>
      </c>
      <c r="L16" s="37">
        <f t="shared" si="2"/>
        <v>336</v>
      </c>
      <c r="M16" s="5">
        <f>IFERROR(VLOOKUP(A16,[1]TDSheet!$A$1:$H$65536,6,0),0)</f>
        <v>336</v>
      </c>
      <c r="N16" s="1"/>
      <c r="O16" s="1" t="e">
        <f>(#REF!+L16)/J16</f>
        <v>#REF!</v>
      </c>
      <c r="P16" s="1" t="e">
        <f>#REF!/J16</f>
        <v>#REF!</v>
      </c>
      <c r="Q16" s="1">
        <v>13.2</v>
      </c>
      <c r="R16" s="1">
        <v>11</v>
      </c>
      <c r="S16" s="1">
        <v>15.2</v>
      </c>
      <c r="T16" s="1">
        <v>2.6</v>
      </c>
      <c r="U16" s="1">
        <v>16.8</v>
      </c>
      <c r="V16" s="1">
        <v>15</v>
      </c>
      <c r="W16" s="1">
        <v>25.2</v>
      </c>
      <c r="X16" s="1">
        <v>6.6</v>
      </c>
      <c r="Y16" s="1">
        <v>6.57</v>
      </c>
      <c r="Z16" s="1">
        <v>10.08</v>
      </c>
      <c r="AA16" s="1"/>
      <c r="AB16" s="1">
        <f t="shared" si="3"/>
        <v>30.24</v>
      </c>
      <c r="AC16" s="7">
        <v>24</v>
      </c>
      <c r="AD16" s="19">
        <f t="shared" si="4"/>
        <v>14</v>
      </c>
      <c r="AE16" s="33">
        <f t="shared" si="5"/>
        <v>30.24</v>
      </c>
      <c r="AF16" s="1">
        <v>14</v>
      </c>
      <c r="AG16" s="1">
        <v>126</v>
      </c>
      <c r="AH16" s="19">
        <f t="shared" si="6"/>
        <v>0.1111111111111111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53</v>
      </c>
      <c r="B17" s="1" t="s">
        <v>38</v>
      </c>
      <c r="C17" s="7">
        <v>0.36</v>
      </c>
      <c r="D17" s="1">
        <v>180</v>
      </c>
      <c r="E17" s="1" t="s">
        <v>45</v>
      </c>
      <c r="F17" s="1">
        <v>29</v>
      </c>
      <c r="G17" s="1"/>
      <c r="H17" s="1"/>
      <c r="I17" s="1"/>
      <c r="J17" s="1">
        <v>5.8</v>
      </c>
      <c r="K17" s="5"/>
      <c r="L17" s="37">
        <f t="shared" si="2"/>
        <v>0</v>
      </c>
      <c r="M17" s="5">
        <f>IFERROR(VLOOKUP(A17,[1]TDSheet!$A$1:$H$65536,6,0),0)</f>
        <v>0</v>
      </c>
      <c r="N17" s="1"/>
      <c r="O17" s="1" t="e">
        <f>(#REF!+L17)/J17</f>
        <v>#REF!</v>
      </c>
      <c r="P17" s="1" t="e">
        <f>#REF!/J17</f>
        <v>#REF!</v>
      </c>
      <c r="Q17" s="1">
        <v>4.2</v>
      </c>
      <c r="R17" s="1">
        <v>4.2</v>
      </c>
      <c r="S17" s="1">
        <v>5</v>
      </c>
      <c r="T17" s="1">
        <v>9.6</v>
      </c>
      <c r="U17" s="1">
        <v>6.8</v>
      </c>
      <c r="V17" s="1">
        <v>4.2</v>
      </c>
      <c r="W17" s="1">
        <v>6</v>
      </c>
      <c r="X17" s="1">
        <v>5.8</v>
      </c>
      <c r="Y17" s="1">
        <v>11.16</v>
      </c>
      <c r="Z17" s="1">
        <v>15.48</v>
      </c>
      <c r="AA17" s="15" t="s">
        <v>50</v>
      </c>
      <c r="AB17" s="1">
        <f t="shared" si="3"/>
        <v>0</v>
      </c>
      <c r="AC17" s="7">
        <v>10</v>
      </c>
      <c r="AD17" s="19">
        <f t="shared" si="4"/>
        <v>0</v>
      </c>
      <c r="AE17" s="33">
        <f t="shared" si="5"/>
        <v>0</v>
      </c>
      <c r="AF17" s="1">
        <v>14</v>
      </c>
      <c r="AG17" s="1">
        <v>70</v>
      </c>
      <c r="AH17" s="19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0" t="s">
        <v>54</v>
      </c>
      <c r="B18" s="10" t="s">
        <v>55</v>
      </c>
      <c r="C18" s="13">
        <v>0</v>
      </c>
      <c r="D18" s="10">
        <v>180</v>
      </c>
      <c r="E18" s="10" t="s">
        <v>45</v>
      </c>
      <c r="F18" s="10">
        <v>5.5</v>
      </c>
      <c r="G18" s="10"/>
      <c r="H18" s="10"/>
      <c r="I18" s="10"/>
      <c r="J18" s="10">
        <v>0</v>
      </c>
      <c r="K18" s="14"/>
      <c r="L18" s="38">
        <f t="shared" si="2"/>
        <v>0</v>
      </c>
      <c r="M18" s="5">
        <f>IFERROR(VLOOKUP(A18,[1]TDSheet!$A$1:$H$65536,6,0),0)</f>
        <v>0</v>
      </c>
      <c r="N18" s="10"/>
      <c r="O18" s="10" t="e">
        <f>(#REF!+L18)/J18</f>
        <v>#REF!</v>
      </c>
      <c r="P18" s="10" t="e">
        <f>#REF!/J18</f>
        <v>#REF!</v>
      </c>
      <c r="Q18" s="10">
        <v>0</v>
      </c>
      <c r="R18" s="10">
        <v>0</v>
      </c>
      <c r="S18" s="10">
        <v>0</v>
      </c>
      <c r="T18" s="10">
        <v>0</v>
      </c>
      <c r="U18" s="10">
        <v>1.1000000000000001</v>
      </c>
      <c r="V18" s="10">
        <v>1.1000000000000001</v>
      </c>
      <c r="W18" s="10">
        <v>0</v>
      </c>
      <c r="X18" s="10">
        <v>0</v>
      </c>
      <c r="Y18" s="10">
        <v>0</v>
      </c>
      <c r="Z18" s="10">
        <v>5.5</v>
      </c>
      <c r="AA18" s="12" t="s">
        <v>99</v>
      </c>
      <c r="AB18" s="10">
        <f t="shared" si="3"/>
        <v>0</v>
      </c>
      <c r="AC18" s="13">
        <v>5.5</v>
      </c>
      <c r="AD18" s="22">
        <f t="shared" si="4"/>
        <v>0</v>
      </c>
      <c r="AE18" s="43">
        <f t="shared" si="5"/>
        <v>0</v>
      </c>
      <c r="AF18" s="10">
        <v>12</v>
      </c>
      <c r="AG18" s="10"/>
      <c r="AH18" s="2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56</v>
      </c>
      <c r="B19" s="1" t="s">
        <v>38</v>
      </c>
      <c r="C19" s="7">
        <v>0.25</v>
      </c>
      <c r="D19" s="1">
        <v>180</v>
      </c>
      <c r="E19" s="1" t="s">
        <v>45</v>
      </c>
      <c r="F19" s="1">
        <v>43</v>
      </c>
      <c r="G19" s="1"/>
      <c r="H19" s="1"/>
      <c r="I19" s="1"/>
      <c r="J19" s="1">
        <v>8.6</v>
      </c>
      <c r="K19" s="5"/>
      <c r="L19" s="37">
        <f t="shared" si="2"/>
        <v>0</v>
      </c>
      <c r="M19" s="5">
        <f>IFERROR(VLOOKUP(A19,[1]TDSheet!$A$1:$H$65536,6,0),0)</f>
        <v>0</v>
      </c>
      <c r="N19" s="1"/>
      <c r="O19" s="1" t="e">
        <f>(#REF!+L19)/J19</f>
        <v>#REF!</v>
      </c>
      <c r="P19" s="1" t="e">
        <f>#REF!/J19</f>
        <v>#REF!</v>
      </c>
      <c r="Q19" s="1">
        <v>7.2</v>
      </c>
      <c r="R19" s="1">
        <v>5.4</v>
      </c>
      <c r="S19" s="1">
        <v>53.8</v>
      </c>
      <c r="T19" s="1">
        <v>10</v>
      </c>
      <c r="U19" s="1">
        <v>8.8000000000000007</v>
      </c>
      <c r="V19" s="1">
        <v>6</v>
      </c>
      <c r="W19" s="1">
        <v>9.6</v>
      </c>
      <c r="X19" s="1">
        <v>8</v>
      </c>
      <c r="Y19" s="1">
        <v>19.75</v>
      </c>
      <c r="Z19" s="1">
        <v>35.25</v>
      </c>
      <c r="AA19" s="15" t="s">
        <v>50</v>
      </c>
      <c r="AB19" s="1">
        <f t="shared" si="3"/>
        <v>0</v>
      </c>
      <c r="AC19" s="7">
        <v>12</v>
      </c>
      <c r="AD19" s="19">
        <f t="shared" si="4"/>
        <v>0</v>
      </c>
      <c r="AE19" s="33">
        <f t="shared" si="5"/>
        <v>0</v>
      </c>
      <c r="AF19" s="1">
        <v>14</v>
      </c>
      <c r="AG19" s="1">
        <v>70</v>
      </c>
      <c r="AH19" s="19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57</v>
      </c>
      <c r="B20" s="1" t="s">
        <v>38</v>
      </c>
      <c r="C20" s="7">
        <v>0.25</v>
      </c>
      <c r="D20" s="1">
        <v>180</v>
      </c>
      <c r="E20" s="1" t="s">
        <v>45</v>
      </c>
      <c r="F20" s="1">
        <v>99</v>
      </c>
      <c r="G20" s="1"/>
      <c r="H20" s="1"/>
      <c r="I20" s="1"/>
      <c r="J20" s="1">
        <v>19.8</v>
      </c>
      <c r="K20" s="5"/>
      <c r="L20" s="37">
        <f t="shared" si="2"/>
        <v>0</v>
      </c>
      <c r="M20" s="5">
        <f>IFERROR(VLOOKUP(A20,[1]TDSheet!$A$1:$H$65536,6,0),0)</f>
        <v>0</v>
      </c>
      <c r="N20" s="1"/>
      <c r="O20" s="1" t="e">
        <f>(#REF!+L20)/J20</f>
        <v>#REF!</v>
      </c>
      <c r="P20" s="1" t="e">
        <f>#REF!/J20</f>
        <v>#REF!</v>
      </c>
      <c r="Q20" s="1">
        <v>10</v>
      </c>
      <c r="R20" s="1">
        <v>8.8000000000000007</v>
      </c>
      <c r="S20" s="1">
        <v>57.6</v>
      </c>
      <c r="T20" s="1">
        <v>10.4</v>
      </c>
      <c r="U20" s="1">
        <v>13.8</v>
      </c>
      <c r="V20" s="1">
        <v>11.6</v>
      </c>
      <c r="W20" s="1">
        <v>13.2</v>
      </c>
      <c r="X20" s="1">
        <v>11.6</v>
      </c>
      <c r="Y20" s="1">
        <v>16.75</v>
      </c>
      <c r="Z20" s="1">
        <v>41</v>
      </c>
      <c r="AA20" s="1"/>
      <c r="AB20" s="1">
        <f t="shared" si="3"/>
        <v>0</v>
      </c>
      <c r="AC20" s="7">
        <v>12</v>
      </c>
      <c r="AD20" s="19">
        <f t="shared" si="4"/>
        <v>0</v>
      </c>
      <c r="AE20" s="33">
        <f t="shared" si="5"/>
        <v>0</v>
      </c>
      <c r="AF20" s="1">
        <v>14</v>
      </c>
      <c r="AG20" s="1">
        <v>70</v>
      </c>
      <c r="AH20" s="19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58</v>
      </c>
      <c r="B21" s="1" t="s">
        <v>55</v>
      </c>
      <c r="C21" s="7">
        <v>1</v>
      </c>
      <c r="D21" s="1">
        <v>180</v>
      </c>
      <c r="E21" s="1" t="s">
        <v>45</v>
      </c>
      <c r="F21" s="1">
        <v>3.7</v>
      </c>
      <c r="G21" s="1"/>
      <c r="H21" s="1"/>
      <c r="I21" s="1"/>
      <c r="J21" s="1">
        <v>0.74</v>
      </c>
      <c r="K21" s="5"/>
      <c r="L21" s="37">
        <f t="shared" si="2"/>
        <v>0</v>
      </c>
      <c r="M21" s="5">
        <f>IFERROR(VLOOKUP(A21,[1]TDSheet!$A$1:$H$65536,6,0),0)</f>
        <v>0</v>
      </c>
      <c r="N21" s="1"/>
      <c r="O21" s="1" t="e">
        <f>(#REF!+L21)/J21</f>
        <v>#REF!</v>
      </c>
      <c r="P21" s="1" t="e">
        <f>#REF!/J21</f>
        <v>#REF!</v>
      </c>
      <c r="Q21" s="1">
        <v>0.74</v>
      </c>
      <c r="R21" s="1">
        <v>0.74</v>
      </c>
      <c r="S21" s="1">
        <v>1.48</v>
      </c>
      <c r="T21" s="1">
        <v>0.74</v>
      </c>
      <c r="U21" s="1">
        <v>2.2200000000000002</v>
      </c>
      <c r="V21" s="1">
        <v>0.74</v>
      </c>
      <c r="W21" s="1">
        <v>0.74</v>
      </c>
      <c r="X21" s="1">
        <v>1.48</v>
      </c>
      <c r="Y21" s="1">
        <v>11.1</v>
      </c>
      <c r="Z21" s="1">
        <v>7.4</v>
      </c>
      <c r="AA21" s="11" t="s">
        <v>46</v>
      </c>
      <c r="AB21" s="1">
        <f t="shared" si="3"/>
        <v>0</v>
      </c>
      <c r="AC21" s="7">
        <v>3.7</v>
      </c>
      <c r="AD21" s="19">
        <f t="shared" si="4"/>
        <v>0</v>
      </c>
      <c r="AE21" s="33">
        <f t="shared" si="5"/>
        <v>0</v>
      </c>
      <c r="AF21" s="1">
        <v>14</v>
      </c>
      <c r="AG21" s="1">
        <v>126</v>
      </c>
      <c r="AH21" s="19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59</v>
      </c>
      <c r="B22" s="1" t="s">
        <v>38</v>
      </c>
      <c r="C22" s="7">
        <v>0.25</v>
      </c>
      <c r="D22" s="1">
        <v>180</v>
      </c>
      <c r="E22" s="1" t="s">
        <v>45</v>
      </c>
      <c r="F22" s="1">
        <v>121</v>
      </c>
      <c r="G22" s="1"/>
      <c r="H22" s="1"/>
      <c r="I22" s="1"/>
      <c r="J22" s="1">
        <v>24.2</v>
      </c>
      <c r="K22" s="5"/>
      <c r="L22" s="37">
        <f t="shared" si="2"/>
        <v>0</v>
      </c>
      <c r="M22" s="5">
        <f>IFERROR(VLOOKUP(A22,[1]TDSheet!$A$1:$H$65536,6,0),0)</f>
        <v>0</v>
      </c>
      <c r="N22" s="1"/>
      <c r="O22" s="1" t="e">
        <f>(#REF!+L22)/J22</f>
        <v>#REF!</v>
      </c>
      <c r="P22" s="1" t="e">
        <f>#REF!/J22</f>
        <v>#REF!</v>
      </c>
      <c r="Q22" s="1">
        <v>4.5999999999999996</v>
      </c>
      <c r="R22" s="1">
        <v>7.4</v>
      </c>
      <c r="S22" s="1">
        <v>45.2</v>
      </c>
      <c r="T22" s="1">
        <v>10.4</v>
      </c>
      <c r="U22" s="1">
        <v>16.8</v>
      </c>
      <c r="V22" s="1">
        <v>6</v>
      </c>
      <c r="W22" s="1">
        <v>6.4</v>
      </c>
      <c r="X22" s="1">
        <v>19.399999999999999</v>
      </c>
      <c r="Y22" s="1">
        <v>6.25</v>
      </c>
      <c r="Z22" s="1">
        <v>41</v>
      </c>
      <c r="AA22" s="1"/>
      <c r="AB22" s="1">
        <f t="shared" si="3"/>
        <v>0</v>
      </c>
      <c r="AC22" s="7">
        <v>6</v>
      </c>
      <c r="AD22" s="19">
        <f t="shared" si="4"/>
        <v>0</v>
      </c>
      <c r="AE22" s="33">
        <f t="shared" si="5"/>
        <v>0</v>
      </c>
      <c r="AF22" s="1">
        <v>14</v>
      </c>
      <c r="AG22" s="1">
        <v>140</v>
      </c>
      <c r="AH22" s="19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60</v>
      </c>
      <c r="B23" s="1" t="s">
        <v>38</v>
      </c>
      <c r="C23" s="7">
        <v>0.25</v>
      </c>
      <c r="D23" s="1">
        <v>180</v>
      </c>
      <c r="E23" s="1" t="s">
        <v>45</v>
      </c>
      <c r="F23" s="1">
        <v>26</v>
      </c>
      <c r="G23" s="1"/>
      <c r="H23" s="1"/>
      <c r="I23" s="1"/>
      <c r="J23" s="1">
        <v>5.2</v>
      </c>
      <c r="K23" s="5">
        <f t="shared" ref="K23:K24" si="7">M23</f>
        <v>336</v>
      </c>
      <c r="L23" s="37">
        <f t="shared" si="2"/>
        <v>336</v>
      </c>
      <c r="M23" s="5">
        <f>IFERROR(VLOOKUP(A23,[1]TDSheet!$A$1:$H$65536,6,0),0)</f>
        <v>336</v>
      </c>
      <c r="N23" s="1"/>
      <c r="O23" s="1" t="e">
        <f>(#REF!+L23)/J23</f>
        <v>#REF!</v>
      </c>
      <c r="P23" s="1" t="e">
        <f>#REF!/J23</f>
        <v>#REF!</v>
      </c>
      <c r="Q23" s="1">
        <v>2.4</v>
      </c>
      <c r="R23" s="1">
        <v>3.6</v>
      </c>
      <c r="S23" s="1">
        <v>54.4</v>
      </c>
      <c r="T23" s="1">
        <v>5</v>
      </c>
      <c r="U23" s="1">
        <v>7</v>
      </c>
      <c r="V23" s="1">
        <v>5.2</v>
      </c>
      <c r="W23" s="1">
        <v>6.8</v>
      </c>
      <c r="X23" s="1">
        <v>5.4</v>
      </c>
      <c r="Y23" s="1">
        <v>4.75</v>
      </c>
      <c r="Z23" s="1">
        <v>16.25</v>
      </c>
      <c r="AA23" s="15" t="s">
        <v>50</v>
      </c>
      <c r="AB23" s="1">
        <f t="shared" si="3"/>
        <v>84</v>
      </c>
      <c r="AC23" s="7">
        <v>6</v>
      </c>
      <c r="AD23" s="19">
        <f t="shared" si="4"/>
        <v>56</v>
      </c>
      <c r="AE23" s="33">
        <f t="shared" si="5"/>
        <v>84</v>
      </c>
      <c r="AF23" s="1">
        <v>14</v>
      </c>
      <c r="AG23" s="1">
        <v>140</v>
      </c>
      <c r="AH23" s="19">
        <f t="shared" si="6"/>
        <v>0.4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61</v>
      </c>
      <c r="B24" s="1" t="s">
        <v>38</v>
      </c>
      <c r="C24" s="7">
        <v>0.25</v>
      </c>
      <c r="D24" s="1">
        <v>180</v>
      </c>
      <c r="E24" s="1" t="s">
        <v>45</v>
      </c>
      <c r="F24" s="1">
        <v>35</v>
      </c>
      <c r="G24" s="1"/>
      <c r="H24" s="1"/>
      <c r="I24" s="1"/>
      <c r="J24" s="1">
        <v>6.6</v>
      </c>
      <c r="K24" s="5">
        <f t="shared" si="7"/>
        <v>336</v>
      </c>
      <c r="L24" s="37">
        <f t="shared" si="2"/>
        <v>336</v>
      </c>
      <c r="M24" s="5">
        <f>IFERROR(VLOOKUP(A24,[1]TDSheet!$A$1:$H$65536,6,0),0)</f>
        <v>336</v>
      </c>
      <c r="N24" s="1"/>
      <c r="O24" s="1" t="e">
        <f>(#REF!+L24)/J24</f>
        <v>#REF!</v>
      </c>
      <c r="P24" s="1" t="e">
        <f>#REF!/J24</f>
        <v>#REF!</v>
      </c>
      <c r="Q24" s="1">
        <v>14</v>
      </c>
      <c r="R24" s="1">
        <v>7.6</v>
      </c>
      <c r="S24" s="1">
        <v>15.2</v>
      </c>
      <c r="T24" s="1">
        <v>17</v>
      </c>
      <c r="U24" s="1">
        <v>15.4</v>
      </c>
      <c r="V24" s="1">
        <v>4.2</v>
      </c>
      <c r="W24" s="1">
        <v>12.2</v>
      </c>
      <c r="X24" s="1">
        <v>19</v>
      </c>
      <c r="Y24" s="1">
        <v>19.25</v>
      </c>
      <c r="Z24" s="1">
        <v>25.25</v>
      </c>
      <c r="AA24" s="15" t="s">
        <v>50</v>
      </c>
      <c r="AB24" s="1">
        <f t="shared" si="3"/>
        <v>84</v>
      </c>
      <c r="AC24" s="7">
        <v>12</v>
      </c>
      <c r="AD24" s="19">
        <f t="shared" si="4"/>
        <v>28</v>
      </c>
      <c r="AE24" s="33">
        <f t="shared" si="5"/>
        <v>84</v>
      </c>
      <c r="AF24" s="1">
        <v>14</v>
      </c>
      <c r="AG24" s="1">
        <v>70</v>
      </c>
      <c r="AH24" s="19">
        <f t="shared" si="6"/>
        <v>0.4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62</v>
      </c>
      <c r="B25" s="1" t="s">
        <v>38</v>
      </c>
      <c r="C25" s="7">
        <v>0.25</v>
      </c>
      <c r="D25" s="1">
        <v>180</v>
      </c>
      <c r="E25" s="1" t="s">
        <v>45</v>
      </c>
      <c r="F25" s="1">
        <v>28</v>
      </c>
      <c r="G25" s="1"/>
      <c r="H25" s="1"/>
      <c r="I25" s="1"/>
      <c r="J25" s="1">
        <v>5.6</v>
      </c>
      <c r="K25" s="5"/>
      <c r="L25" s="37">
        <f t="shared" si="2"/>
        <v>0</v>
      </c>
      <c r="M25" s="5">
        <f>IFERROR(VLOOKUP(A25,[1]TDSheet!$A$1:$H$65536,6,0),0)</f>
        <v>0</v>
      </c>
      <c r="N25" s="1"/>
      <c r="O25" s="1" t="e">
        <f>(#REF!+L25)/J25</f>
        <v>#REF!</v>
      </c>
      <c r="P25" s="1" t="e">
        <f>#REF!/J25</f>
        <v>#REF!</v>
      </c>
      <c r="Q25" s="1">
        <v>5.8</v>
      </c>
      <c r="R25" s="1">
        <v>5.8</v>
      </c>
      <c r="S25" s="1">
        <v>10.199999999999999</v>
      </c>
      <c r="T25" s="1">
        <v>10.4</v>
      </c>
      <c r="U25" s="1">
        <v>12</v>
      </c>
      <c r="V25" s="1">
        <v>5.4</v>
      </c>
      <c r="W25" s="1">
        <v>9.4</v>
      </c>
      <c r="X25" s="1">
        <v>13.8</v>
      </c>
      <c r="Y25" s="1">
        <v>11.75</v>
      </c>
      <c r="Z25" s="1">
        <v>41.5</v>
      </c>
      <c r="AA25" s="15" t="s">
        <v>50</v>
      </c>
      <c r="AB25" s="1">
        <f t="shared" si="3"/>
        <v>0</v>
      </c>
      <c r="AC25" s="7">
        <v>12</v>
      </c>
      <c r="AD25" s="19">
        <f t="shared" si="4"/>
        <v>0</v>
      </c>
      <c r="AE25" s="33">
        <f t="shared" si="5"/>
        <v>0</v>
      </c>
      <c r="AF25" s="1">
        <v>14</v>
      </c>
      <c r="AG25" s="1">
        <v>70</v>
      </c>
      <c r="AH25" s="19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63</v>
      </c>
      <c r="B26" s="1" t="s">
        <v>38</v>
      </c>
      <c r="C26" s="7">
        <v>0.25</v>
      </c>
      <c r="D26" s="1">
        <v>180</v>
      </c>
      <c r="E26" s="1" t="s">
        <v>45</v>
      </c>
      <c r="F26" s="1">
        <v>34</v>
      </c>
      <c r="G26" s="1"/>
      <c r="H26" s="1"/>
      <c r="I26" s="1"/>
      <c r="J26" s="1">
        <v>6.8</v>
      </c>
      <c r="K26" s="5">
        <f>M26</f>
        <v>168</v>
      </c>
      <c r="L26" s="37">
        <f t="shared" si="2"/>
        <v>168</v>
      </c>
      <c r="M26" s="5">
        <f>IFERROR(VLOOKUP(A26,[1]TDSheet!$A$1:$H$65536,6,0),0)</f>
        <v>168</v>
      </c>
      <c r="N26" s="1"/>
      <c r="O26" s="1" t="e">
        <f>(#REF!+L26)/J26</f>
        <v>#REF!</v>
      </c>
      <c r="P26" s="1" t="e">
        <f>#REF!/J26</f>
        <v>#REF!</v>
      </c>
      <c r="Q26" s="1">
        <v>5.6</v>
      </c>
      <c r="R26" s="1">
        <v>5.8</v>
      </c>
      <c r="S26" s="1">
        <v>5.4</v>
      </c>
      <c r="T26" s="1">
        <v>7.6</v>
      </c>
      <c r="U26" s="1">
        <v>3</v>
      </c>
      <c r="V26" s="1">
        <v>4.2</v>
      </c>
      <c r="W26" s="1">
        <v>10.4</v>
      </c>
      <c r="X26" s="1">
        <v>9.1999999999999993</v>
      </c>
      <c r="Y26" s="1">
        <v>8.75</v>
      </c>
      <c r="Z26" s="1">
        <v>14.25</v>
      </c>
      <c r="AA26" s="15" t="s">
        <v>50</v>
      </c>
      <c r="AB26" s="1">
        <f t="shared" si="3"/>
        <v>42</v>
      </c>
      <c r="AC26" s="7">
        <v>12</v>
      </c>
      <c r="AD26" s="19">
        <f t="shared" si="4"/>
        <v>14</v>
      </c>
      <c r="AE26" s="33">
        <f t="shared" si="5"/>
        <v>42</v>
      </c>
      <c r="AF26" s="1">
        <v>14</v>
      </c>
      <c r="AG26" s="1">
        <v>70</v>
      </c>
      <c r="AH26" s="19">
        <f t="shared" si="6"/>
        <v>0.2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64</v>
      </c>
      <c r="B27" s="1" t="s">
        <v>55</v>
      </c>
      <c r="C27" s="7">
        <v>1</v>
      </c>
      <c r="D27" s="1">
        <v>180</v>
      </c>
      <c r="E27" s="1" t="s">
        <v>45</v>
      </c>
      <c r="F27" s="1">
        <v>12</v>
      </c>
      <c r="G27" s="1"/>
      <c r="H27" s="1"/>
      <c r="I27" s="1"/>
      <c r="J27" s="1">
        <v>2.4</v>
      </c>
      <c r="K27" s="5"/>
      <c r="L27" s="37">
        <f t="shared" si="2"/>
        <v>0</v>
      </c>
      <c r="M27" s="5">
        <f>IFERROR(VLOOKUP(A27,[1]TDSheet!$A$1:$H$65536,6,0),0)</f>
        <v>0</v>
      </c>
      <c r="N27" s="1"/>
      <c r="O27" s="1" t="e">
        <f>(#REF!+L27)/J27</f>
        <v>#REF!</v>
      </c>
      <c r="P27" s="1" t="e">
        <f>#REF!/J27</f>
        <v>#REF!</v>
      </c>
      <c r="Q27" s="1">
        <v>3.6</v>
      </c>
      <c r="R27" s="1">
        <v>4.8</v>
      </c>
      <c r="S27" s="1">
        <v>1.2</v>
      </c>
      <c r="T27" s="1">
        <v>0</v>
      </c>
      <c r="U27" s="1">
        <v>2.4</v>
      </c>
      <c r="V27" s="1">
        <v>0</v>
      </c>
      <c r="W27" s="1">
        <v>1.2</v>
      </c>
      <c r="X27" s="1">
        <v>3.6</v>
      </c>
      <c r="Y27" s="1">
        <v>12</v>
      </c>
      <c r="Z27" s="1">
        <v>18</v>
      </c>
      <c r="AA27" s="1"/>
      <c r="AB27" s="1">
        <f t="shared" si="3"/>
        <v>0</v>
      </c>
      <c r="AC27" s="7">
        <v>6</v>
      </c>
      <c r="AD27" s="19">
        <f t="shared" si="4"/>
        <v>0</v>
      </c>
      <c r="AE27" s="33">
        <f t="shared" si="5"/>
        <v>0</v>
      </c>
      <c r="AF27" s="1">
        <v>12</v>
      </c>
      <c r="AG27" s="1">
        <v>84</v>
      </c>
      <c r="AH27" s="19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65</v>
      </c>
      <c r="B28" s="1" t="s">
        <v>38</v>
      </c>
      <c r="C28" s="7">
        <v>0.25</v>
      </c>
      <c r="D28" s="1">
        <v>180</v>
      </c>
      <c r="E28" s="1" t="s">
        <v>45</v>
      </c>
      <c r="F28" s="1">
        <v>45</v>
      </c>
      <c r="G28" s="1"/>
      <c r="H28" s="1"/>
      <c r="I28" s="1"/>
      <c r="J28" s="1">
        <v>9</v>
      </c>
      <c r="K28" s="5">
        <f>M28</f>
        <v>168</v>
      </c>
      <c r="L28" s="37">
        <f t="shared" si="2"/>
        <v>168</v>
      </c>
      <c r="M28" s="5">
        <f>IFERROR(VLOOKUP(A28,[1]TDSheet!$A$1:$H$65536,6,0),0)</f>
        <v>168</v>
      </c>
      <c r="N28" s="1"/>
      <c r="O28" s="1" t="e">
        <f>(#REF!+L28)/J28</f>
        <v>#REF!</v>
      </c>
      <c r="P28" s="1" t="e">
        <f>#REF!/J28</f>
        <v>#REF!</v>
      </c>
      <c r="Q28" s="1">
        <v>12.8</v>
      </c>
      <c r="R28" s="1">
        <v>7.4</v>
      </c>
      <c r="S28" s="1">
        <v>13</v>
      </c>
      <c r="T28" s="1">
        <v>17.600000000000001</v>
      </c>
      <c r="U28" s="1">
        <v>16.399999999999999</v>
      </c>
      <c r="V28" s="1">
        <v>9.1999999999999993</v>
      </c>
      <c r="W28" s="1">
        <v>12.4</v>
      </c>
      <c r="X28" s="1">
        <v>1.8</v>
      </c>
      <c r="Y28" s="1">
        <v>22.25</v>
      </c>
      <c r="Z28" s="1">
        <v>60.5</v>
      </c>
      <c r="AA28" s="15" t="s">
        <v>50</v>
      </c>
      <c r="AB28" s="1">
        <f t="shared" si="3"/>
        <v>42</v>
      </c>
      <c r="AC28" s="7">
        <v>12</v>
      </c>
      <c r="AD28" s="19">
        <f t="shared" si="4"/>
        <v>14</v>
      </c>
      <c r="AE28" s="33">
        <f t="shared" si="5"/>
        <v>42</v>
      </c>
      <c r="AF28" s="1">
        <v>14</v>
      </c>
      <c r="AG28" s="1">
        <v>70</v>
      </c>
      <c r="AH28" s="19">
        <f t="shared" si="6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66</v>
      </c>
      <c r="B29" s="1" t="s">
        <v>38</v>
      </c>
      <c r="C29" s="7">
        <v>0.4</v>
      </c>
      <c r="D29" s="1">
        <v>180</v>
      </c>
      <c r="E29" s="1" t="s">
        <v>45</v>
      </c>
      <c r="F29" s="1">
        <v>23</v>
      </c>
      <c r="G29" s="1"/>
      <c r="H29" s="1"/>
      <c r="I29" s="1"/>
      <c r="J29" s="1">
        <v>0</v>
      </c>
      <c r="K29" s="5"/>
      <c r="L29" s="37">
        <f t="shared" si="2"/>
        <v>0</v>
      </c>
      <c r="M29" s="5">
        <f>IFERROR(VLOOKUP(A29,[1]TDSheet!$A$1:$H$65536,6,0),0)</f>
        <v>0</v>
      </c>
      <c r="N29" s="1"/>
      <c r="O29" s="1" t="e">
        <f>(#REF!+L29)/J29</f>
        <v>#REF!</v>
      </c>
      <c r="P29" s="1" t="e">
        <f>#REF!/J29</f>
        <v>#REF!</v>
      </c>
      <c r="Q29" s="1">
        <v>-0.2</v>
      </c>
      <c r="R29" s="1">
        <v>0</v>
      </c>
      <c r="S29" s="1">
        <v>0.2</v>
      </c>
      <c r="T29" s="1">
        <v>4.4000000000000004</v>
      </c>
      <c r="U29" s="1">
        <v>1.2</v>
      </c>
      <c r="V29" s="1">
        <v>2</v>
      </c>
      <c r="W29" s="1">
        <v>4</v>
      </c>
      <c r="X29" s="1">
        <v>10.199999999999999</v>
      </c>
      <c r="Y29" s="1">
        <v>2.4</v>
      </c>
      <c r="Z29" s="1">
        <v>27.2</v>
      </c>
      <c r="AA29" s="15" t="s">
        <v>50</v>
      </c>
      <c r="AB29" s="1">
        <f t="shared" si="3"/>
        <v>0</v>
      </c>
      <c r="AC29" s="7">
        <v>16</v>
      </c>
      <c r="AD29" s="19">
        <f t="shared" si="4"/>
        <v>0</v>
      </c>
      <c r="AE29" s="33">
        <f t="shared" si="5"/>
        <v>0</v>
      </c>
      <c r="AF29" s="1">
        <v>12</v>
      </c>
      <c r="AG29" s="1">
        <v>84</v>
      </c>
      <c r="AH29" s="19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67</v>
      </c>
      <c r="B30" s="1" t="s">
        <v>38</v>
      </c>
      <c r="C30" s="7">
        <v>0.7</v>
      </c>
      <c r="D30" s="1">
        <v>180</v>
      </c>
      <c r="E30" s="1" t="s">
        <v>45</v>
      </c>
      <c r="F30" s="1">
        <v>51</v>
      </c>
      <c r="G30" s="1"/>
      <c r="H30" s="1"/>
      <c r="I30" s="1"/>
      <c r="J30" s="1">
        <v>9.1999999999999993</v>
      </c>
      <c r="K30" s="5"/>
      <c r="L30" s="37">
        <f t="shared" si="2"/>
        <v>0</v>
      </c>
      <c r="M30" s="5">
        <f>IFERROR(VLOOKUP(A30,[1]TDSheet!$A$1:$H$65536,6,0),0)</f>
        <v>0</v>
      </c>
      <c r="N30" s="1"/>
      <c r="O30" s="1" t="e">
        <f>(#REF!+L30)/J30</f>
        <v>#REF!</v>
      </c>
      <c r="P30" s="1" t="e">
        <f>#REF!/J30</f>
        <v>#REF!</v>
      </c>
      <c r="Q30" s="1">
        <v>3</v>
      </c>
      <c r="R30" s="1">
        <v>0.6</v>
      </c>
      <c r="S30" s="1">
        <v>7.8</v>
      </c>
      <c r="T30" s="1">
        <v>7</v>
      </c>
      <c r="U30" s="1">
        <v>1.6</v>
      </c>
      <c r="V30" s="1">
        <v>5.2</v>
      </c>
      <c r="W30" s="1">
        <v>2.2000000000000002</v>
      </c>
      <c r="X30" s="1">
        <v>1.6</v>
      </c>
      <c r="Y30" s="1">
        <v>7</v>
      </c>
      <c r="Z30" s="1">
        <v>32.9</v>
      </c>
      <c r="AA30" s="1"/>
      <c r="AB30" s="1">
        <f t="shared" si="3"/>
        <v>0</v>
      </c>
      <c r="AC30" s="7">
        <v>10</v>
      </c>
      <c r="AD30" s="19">
        <f t="shared" si="4"/>
        <v>0</v>
      </c>
      <c r="AE30" s="33">
        <f t="shared" si="5"/>
        <v>0</v>
      </c>
      <c r="AF30" s="1">
        <v>12</v>
      </c>
      <c r="AG30" s="1">
        <v>84</v>
      </c>
      <c r="AH30" s="19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68</v>
      </c>
      <c r="B31" s="1" t="s">
        <v>55</v>
      </c>
      <c r="C31" s="7">
        <v>1</v>
      </c>
      <c r="D31" s="1">
        <v>180</v>
      </c>
      <c r="E31" s="1" t="s">
        <v>45</v>
      </c>
      <c r="F31" s="1">
        <v>10.8</v>
      </c>
      <c r="G31" s="1"/>
      <c r="H31" s="1"/>
      <c r="I31" s="1"/>
      <c r="J31" s="1">
        <v>2.16</v>
      </c>
      <c r="K31" s="5">
        <f>M31</f>
        <v>43.2</v>
      </c>
      <c r="L31" s="37">
        <f t="shared" si="2"/>
        <v>48.6</v>
      </c>
      <c r="M31" s="5">
        <f>IFERROR(VLOOKUP(A31,[1]TDSheet!$A$1:$H$65536,6,0),0)</f>
        <v>43.2</v>
      </c>
      <c r="N31" s="1"/>
      <c r="O31" s="1" t="e">
        <f>(#REF!+L31)/J31</f>
        <v>#REF!</v>
      </c>
      <c r="P31" s="1" t="e">
        <f>#REF!/J31</f>
        <v>#REF!</v>
      </c>
      <c r="Q31" s="1">
        <v>0.54</v>
      </c>
      <c r="R31" s="1">
        <v>0.54</v>
      </c>
      <c r="S31" s="1">
        <v>0.54</v>
      </c>
      <c r="T31" s="1">
        <v>0</v>
      </c>
      <c r="U31" s="1">
        <v>0.54</v>
      </c>
      <c r="V31" s="1">
        <v>0.54</v>
      </c>
      <c r="W31" s="1">
        <v>0</v>
      </c>
      <c r="X31" s="1">
        <v>0</v>
      </c>
      <c r="Y31" s="1">
        <v>5.4</v>
      </c>
      <c r="Z31" s="1">
        <v>0</v>
      </c>
      <c r="AA31" s="15" t="s">
        <v>50</v>
      </c>
      <c r="AB31" s="1">
        <f t="shared" si="3"/>
        <v>43.2</v>
      </c>
      <c r="AC31" s="7">
        <v>2.7</v>
      </c>
      <c r="AD31" s="19">
        <f t="shared" si="4"/>
        <v>18</v>
      </c>
      <c r="AE31" s="33">
        <f t="shared" si="5"/>
        <v>48.6</v>
      </c>
      <c r="AF31" s="1">
        <v>18</v>
      </c>
      <c r="AG31" s="1">
        <v>234</v>
      </c>
      <c r="AH31" s="19">
        <f t="shared" si="6"/>
        <v>7.6923076923076927E-2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6" t="s">
        <v>69</v>
      </c>
      <c r="B32" s="1" t="s">
        <v>55</v>
      </c>
      <c r="C32" s="7">
        <v>1</v>
      </c>
      <c r="D32" s="1">
        <v>180</v>
      </c>
      <c r="E32" s="1" t="s">
        <v>45</v>
      </c>
      <c r="F32" s="1"/>
      <c r="G32" s="1"/>
      <c r="H32" s="1"/>
      <c r="I32" s="1"/>
      <c r="J32" s="1">
        <v>0</v>
      </c>
      <c r="K32" s="18"/>
      <c r="L32" s="37">
        <f t="shared" si="2"/>
        <v>0</v>
      </c>
      <c r="M32" s="5">
        <f>IFERROR(VLOOKUP(A32,[1]TDSheet!$A$1:$H$65536,6,0),0)</f>
        <v>0</v>
      </c>
      <c r="N32" s="1"/>
      <c r="O32" s="1" t="e">
        <f>(#REF!+L32)/J32</f>
        <v>#REF!</v>
      </c>
      <c r="P32" s="1" t="e">
        <f>#REF!/J32</f>
        <v>#REF!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2</v>
      </c>
      <c r="W32" s="1">
        <v>1</v>
      </c>
      <c r="X32" s="1">
        <v>1</v>
      </c>
      <c r="Y32" s="1">
        <v>0</v>
      </c>
      <c r="Z32" s="1">
        <v>20</v>
      </c>
      <c r="AA32" s="17" t="s">
        <v>70</v>
      </c>
      <c r="AB32" s="1">
        <f t="shared" si="3"/>
        <v>0</v>
      </c>
      <c r="AC32" s="7">
        <v>5</v>
      </c>
      <c r="AD32" s="19">
        <f t="shared" si="4"/>
        <v>0</v>
      </c>
      <c r="AE32" s="33">
        <f t="shared" si="5"/>
        <v>0</v>
      </c>
      <c r="AF32" s="1">
        <v>12</v>
      </c>
      <c r="AG32" s="1">
        <v>144</v>
      </c>
      <c r="AH32" s="19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71</v>
      </c>
      <c r="B33" s="1" t="s">
        <v>38</v>
      </c>
      <c r="C33" s="7">
        <v>0.4</v>
      </c>
      <c r="D33" s="1">
        <v>180</v>
      </c>
      <c r="E33" s="1" t="s">
        <v>45</v>
      </c>
      <c r="F33" s="1">
        <v>34</v>
      </c>
      <c r="G33" s="1"/>
      <c r="H33" s="1"/>
      <c r="I33" s="1"/>
      <c r="J33" s="1">
        <v>6</v>
      </c>
      <c r="K33" s="5">
        <f>M33</f>
        <v>192</v>
      </c>
      <c r="L33" s="37">
        <f t="shared" si="2"/>
        <v>192</v>
      </c>
      <c r="M33" s="5">
        <f>IFERROR(VLOOKUP(A33,[1]TDSheet!$A$1:$H$65536,6,0),0)</f>
        <v>192</v>
      </c>
      <c r="N33" s="1"/>
      <c r="O33" s="1" t="e">
        <f>(#REF!+L33)/J33</f>
        <v>#REF!</v>
      </c>
      <c r="P33" s="1" t="e">
        <f>#REF!/J33</f>
        <v>#REF!</v>
      </c>
      <c r="Q33" s="1">
        <v>6.8</v>
      </c>
      <c r="R33" s="1">
        <v>4</v>
      </c>
      <c r="S33" s="1">
        <v>35.6</v>
      </c>
      <c r="T33" s="1">
        <v>19</v>
      </c>
      <c r="U33" s="1">
        <v>5</v>
      </c>
      <c r="V33" s="1">
        <v>14</v>
      </c>
      <c r="W33" s="1">
        <v>7</v>
      </c>
      <c r="X33" s="1">
        <v>14</v>
      </c>
      <c r="Y33" s="1">
        <v>24.4</v>
      </c>
      <c r="Z33" s="1">
        <v>43.2</v>
      </c>
      <c r="AA33" s="15" t="s">
        <v>50</v>
      </c>
      <c r="AB33" s="1">
        <f t="shared" si="3"/>
        <v>76.800000000000011</v>
      </c>
      <c r="AC33" s="7">
        <v>16</v>
      </c>
      <c r="AD33" s="19">
        <f t="shared" si="4"/>
        <v>12</v>
      </c>
      <c r="AE33" s="33">
        <f t="shared" si="5"/>
        <v>76.800000000000011</v>
      </c>
      <c r="AF33" s="1">
        <v>12</v>
      </c>
      <c r="AG33" s="1">
        <v>84</v>
      </c>
      <c r="AH33" s="19">
        <f t="shared" si="6"/>
        <v>0.14285714285714285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72</v>
      </c>
      <c r="B34" s="1" t="s">
        <v>38</v>
      </c>
      <c r="C34" s="7">
        <v>0.7</v>
      </c>
      <c r="D34" s="1">
        <v>180</v>
      </c>
      <c r="E34" s="1" t="s">
        <v>45</v>
      </c>
      <c r="F34" s="1">
        <v>48</v>
      </c>
      <c r="G34" s="1"/>
      <c r="H34" s="1"/>
      <c r="I34" s="1"/>
      <c r="J34" s="1">
        <v>13.6</v>
      </c>
      <c r="K34" s="5"/>
      <c r="L34" s="37">
        <f t="shared" si="2"/>
        <v>0</v>
      </c>
      <c r="M34" s="5">
        <f>IFERROR(VLOOKUP(A34,[1]TDSheet!$A$1:$H$65536,6,0),0)</f>
        <v>0</v>
      </c>
      <c r="N34" s="1"/>
      <c r="O34" s="1" t="e">
        <f>(#REF!+L34)/J34</f>
        <v>#REF!</v>
      </c>
      <c r="P34" s="1" t="e">
        <f>#REF!/J34</f>
        <v>#REF!</v>
      </c>
      <c r="Q34" s="1">
        <v>7.6</v>
      </c>
      <c r="R34" s="1">
        <v>5</v>
      </c>
      <c r="S34" s="1">
        <v>40.200000000000003</v>
      </c>
      <c r="T34" s="1">
        <v>18</v>
      </c>
      <c r="U34" s="1">
        <v>7.4</v>
      </c>
      <c r="V34" s="1">
        <v>12.4</v>
      </c>
      <c r="W34" s="1">
        <v>5.8</v>
      </c>
      <c r="X34" s="1">
        <v>8</v>
      </c>
      <c r="Y34" s="1">
        <v>40.6</v>
      </c>
      <c r="Z34" s="1">
        <v>45.5</v>
      </c>
      <c r="AA34" s="1"/>
      <c r="AB34" s="1">
        <f t="shared" si="3"/>
        <v>0</v>
      </c>
      <c r="AC34" s="7">
        <v>10</v>
      </c>
      <c r="AD34" s="19">
        <f t="shared" si="4"/>
        <v>0</v>
      </c>
      <c r="AE34" s="33">
        <f t="shared" si="5"/>
        <v>0</v>
      </c>
      <c r="AF34" s="1">
        <v>12</v>
      </c>
      <c r="AG34" s="1">
        <v>84</v>
      </c>
      <c r="AH34" s="19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73</v>
      </c>
      <c r="B35" s="1" t="s">
        <v>38</v>
      </c>
      <c r="C35" s="7">
        <v>0.4</v>
      </c>
      <c r="D35" s="1">
        <v>180</v>
      </c>
      <c r="E35" s="1" t="s">
        <v>45</v>
      </c>
      <c r="F35" s="1">
        <v>29</v>
      </c>
      <c r="G35" s="1"/>
      <c r="H35" s="1"/>
      <c r="I35" s="1"/>
      <c r="J35" s="1">
        <v>5.8</v>
      </c>
      <c r="K35" s="5">
        <f t="shared" ref="K35:K36" si="8">M35</f>
        <v>384</v>
      </c>
      <c r="L35" s="37">
        <f t="shared" si="2"/>
        <v>384</v>
      </c>
      <c r="M35" s="5">
        <f>IFERROR(VLOOKUP(A35,[1]TDSheet!$A$1:$H$65536,6,0),0)</f>
        <v>384</v>
      </c>
      <c r="N35" s="1"/>
      <c r="O35" s="1" t="e">
        <f>(#REF!+L35)/J35</f>
        <v>#REF!</v>
      </c>
      <c r="P35" s="1" t="e">
        <f>#REF!/J35</f>
        <v>#REF!</v>
      </c>
      <c r="Q35" s="1">
        <v>7.2</v>
      </c>
      <c r="R35" s="1">
        <v>4.8</v>
      </c>
      <c r="S35" s="1">
        <v>29.4</v>
      </c>
      <c r="T35" s="1">
        <v>14.6</v>
      </c>
      <c r="U35" s="1">
        <v>8.1999999999999993</v>
      </c>
      <c r="V35" s="1">
        <v>11.2</v>
      </c>
      <c r="W35" s="1">
        <v>6.8</v>
      </c>
      <c r="X35" s="1">
        <v>11.2</v>
      </c>
      <c r="Y35" s="1">
        <v>12.8</v>
      </c>
      <c r="Z35" s="1">
        <v>60.8</v>
      </c>
      <c r="AA35" s="15" t="s">
        <v>50</v>
      </c>
      <c r="AB35" s="1">
        <f t="shared" si="3"/>
        <v>153.60000000000002</v>
      </c>
      <c r="AC35" s="7">
        <v>16</v>
      </c>
      <c r="AD35" s="19">
        <f t="shared" si="4"/>
        <v>24</v>
      </c>
      <c r="AE35" s="33">
        <f t="shared" si="5"/>
        <v>153.60000000000002</v>
      </c>
      <c r="AF35" s="1">
        <v>12</v>
      </c>
      <c r="AG35" s="1">
        <v>84</v>
      </c>
      <c r="AH35" s="19">
        <f t="shared" si="6"/>
        <v>0.2857142857142857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74</v>
      </c>
      <c r="B36" s="1" t="s">
        <v>38</v>
      </c>
      <c r="C36" s="7">
        <v>0.7</v>
      </c>
      <c r="D36" s="1">
        <v>180</v>
      </c>
      <c r="E36" s="1" t="s">
        <v>45</v>
      </c>
      <c r="F36" s="1">
        <v>38</v>
      </c>
      <c r="G36" s="1"/>
      <c r="H36" s="1"/>
      <c r="I36" s="1"/>
      <c r="J36" s="1">
        <v>7.6</v>
      </c>
      <c r="K36" s="5">
        <f t="shared" si="8"/>
        <v>360</v>
      </c>
      <c r="L36" s="37">
        <f t="shared" si="2"/>
        <v>360</v>
      </c>
      <c r="M36" s="5">
        <f>IFERROR(VLOOKUP(A36,[1]TDSheet!$A$1:$H$65536,6,0),0)</f>
        <v>360</v>
      </c>
      <c r="N36" s="1"/>
      <c r="O36" s="1" t="e">
        <f>(#REF!+L36)/J36</f>
        <v>#REF!</v>
      </c>
      <c r="P36" s="1" t="e">
        <f>#REF!/J36</f>
        <v>#REF!</v>
      </c>
      <c r="Q36" s="1">
        <v>12</v>
      </c>
      <c r="R36" s="1">
        <v>4</v>
      </c>
      <c r="S36" s="1">
        <v>36.6</v>
      </c>
      <c r="T36" s="1">
        <v>16.8</v>
      </c>
      <c r="U36" s="1">
        <v>14.6</v>
      </c>
      <c r="V36" s="1">
        <v>9.4</v>
      </c>
      <c r="W36" s="1">
        <v>9.4</v>
      </c>
      <c r="X36" s="1">
        <v>8.6</v>
      </c>
      <c r="Y36" s="1">
        <v>46.9</v>
      </c>
      <c r="Z36" s="1">
        <v>93.1</v>
      </c>
      <c r="AA36" s="15" t="s">
        <v>50</v>
      </c>
      <c r="AB36" s="1">
        <f t="shared" si="3"/>
        <v>251.99999999999997</v>
      </c>
      <c r="AC36" s="7">
        <v>10</v>
      </c>
      <c r="AD36" s="19">
        <f t="shared" si="4"/>
        <v>36</v>
      </c>
      <c r="AE36" s="33">
        <f t="shared" si="5"/>
        <v>251.99999999999997</v>
      </c>
      <c r="AF36" s="1">
        <v>12</v>
      </c>
      <c r="AG36" s="1">
        <v>84</v>
      </c>
      <c r="AH36" s="19">
        <f t="shared" si="6"/>
        <v>0.42857142857142855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6" t="s">
        <v>75</v>
      </c>
      <c r="B37" s="1" t="s">
        <v>38</v>
      </c>
      <c r="C37" s="7">
        <v>0.4</v>
      </c>
      <c r="D37" s="1">
        <v>180</v>
      </c>
      <c r="E37" s="1" t="s">
        <v>45</v>
      </c>
      <c r="F37" s="1">
        <v>3</v>
      </c>
      <c r="G37" s="1"/>
      <c r="H37" s="1"/>
      <c r="I37" s="1"/>
      <c r="J37" s="1">
        <v>0</v>
      </c>
      <c r="K37" s="18"/>
      <c r="L37" s="37">
        <f t="shared" si="2"/>
        <v>0</v>
      </c>
      <c r="M37" s="5">
        <f>IFERROR(VLOOKUP(A37,[1]TDSheet!$A$1:$H$65536,6,0),0)</f>
        <v>0</v>
      </c>
      <c r="N37" s="1"/>
      <c r="O37" s="1" t="e">
        <f>(#REF!+L37)/J37</f>
        <v>#REF!</v>
      </c>
      <c r="P37" s="1" t="e">
        <f>#REF!/J37</f>
        <v>#REF!</v>
      </c>
      <c r="Q37" s="1">
        <v>0</v>
      </c>
      <c r="R37" s="1">
        <v>0.2</v>
      </c>
      <c r="S37" s="1">
        <v>14.8</v>
      </c>
      <c r="T37" s="1">
        <v>8</v>
      </c>
      <c r="U37" s="1">
        <v>4.2</v>
      </c>
      <c r="V37" s="1">
        <v>0.6</v>
      </c>
      <c r="W37" s="1">
        <v>2.4</v>
      </c>
      <c r="X37" s="1">
        <v>1.8</v>
      </c>
      <c r="Y37" s="1">
        <v>4.8</v>
      </c>
      <c r="Z37" s="1">
        <v>17.2</v>
      </c>
      <c r="AA37" s="17" t="s">
        <v>70</v>
      </c>
      <c r="AB37" s="1">
        <f t="shared" si="3"/>
        <v>0</v>
      </c>
      <c r="AC37" s="7">
        <v>16</v>
      </c>
      <c r="AD37" s="19">
        <f t="shared" si="4"/>
        <v>0</v>
      </c>
      <c r="AE37" s="33">
        <f t="shared" si="5"/>
        <v>0</v>
      </c>
      <c r="AF37" s="1">
        <v>12</v>
      </c>
      <c r="AG37" s="1">
        <v>84</v>
      </c>
      <c r="AH37" s="19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76</v>
      </c>
      <c r="B38" s="1" t="s">
        <v>38</v>
      </c>
      <c r="C38" s="7">
        <v>0.7</v>
      </c>
      <c r="D38" s="1">
        <v>180</v>
      </c>
      <c r="E38" s="1" t="s">
        <v>45</v>
      </c>
      <c r="F38" s="1">
        <v>6</v>
      </c>
      <c r="G38" s="1"/>
      <c r="H38" s="1"/>
      <c r="I38" s="1"/>
      <c r="J38" s="1">
        <v>0.6</v>
      </c>
      <c r="K38" s="5"/>
      <c r="L38" s="37">
        <f t="shared" si="2"/>
        <v>0</v>
      </c>
      <c r="M38" s="5">
        <f>IFERROR(VLOOKUP(A38,[1]TDSheet!$A$1:$H$65536,6,0),0)</f>
        <v>0</v>
      </c>
      <c r="N38" s="1"/>
      <c r="O38" s="1" t="e">
        <f>(#REF!+L38)/J38</f>
        <v>#REF!</v>
      </c>
      <c r="P38" s="1" t="e">
        <f>#REF!/J38</f>
        <v>#REF!</v>
      </c>
      <c r="Q38" s="1">
        <v>1.2</v>
      </c>
      <c r="R38" s="1">
        <v>0</v>
      </c>
      <c r="S38" s="1">
        <v>2.6</v>
      </c>
      <c r="T38" s="1">
        <v>2.4</v>
      </c>
      <c r="U38" s="1">
        <v>3</v>
      </c>
      <c r="V38" s="1">
        <v>1.2</v>
      </c>
      <c r="W38" s="1">
        <v>2</v>
      </c>
      <c r="X38" s="1">
        <v>0.4</v>
      </c>
      <c r="Y38" s="1">
        <v>4.9000000000000004</v>
      </c>
      <c r="Z38" s="1">
        <v>4.2</v>
      </c>
      <c r="AA38" s="15" t="s">
        <v>50</v>
      </c>
      <c r="AB38" s="1">
        <f t="shared" si="3"/>
        <v>0</v>
      </c>
      <c r="AC38" s="7">
        <v>8</v>
      </c>
      <c r="AD38" s="19">
        <f t="shared" si="4"/>
        <v>0</v>
      </c>
      <c r="AE38" s="33">
        <f t="shared" si="5"/>
        <v>0</v>
      </c>
      <c r="AF38" s="1">
        <v>12</v>
      </c>
      <c r="AG38" s="1">
        <v>84</v>
      </c>
      <c r="AH38" s="19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77</v>
      </c>
      <c r="B39" s="1" t="s">
        <v>38</v>
      </c>
      <c r="C39" s="7">
        <v>0.7</v>
      </c>
      <c r="D39" s="1">
        <v>180</v>
      </c>
      <c r="E39" s="1" t="s">
        <v>45</v>
      </c>
      <c r="F39" s="1">
        <v>40</v>
      </c>
      <c r="G39" s="1"/>
      <c r="H39" s="1"/>
      <c r="I39" s="1"/>
      <c r="J39" s="1">
        <v>8</v>
      </c>
      <c r="K39" s="5"/>
      <c r="L39" s="37">
        <f t="shared" si="2"/>
        <v>0</v>
      </c>
      <c r="M39" s="5">
        <f>IFERROR(VLOOKUP(A39,[1]TDSheet!$A$1:$H$65536,6,0),0)</f>
        <v>0</v>
      </c>
      <c r="N39" s="1"/>
      <c r="O39" s="1" t="e">
        <f>(#REF!+L39)/J39</f>
        <v>#REF!</v>
      </c>
      <c r="P39" s="1" t="e">
        <f>#REF!/J39</f>
        <v>#REF!</v>
      </c>
      <c r="Q39" s="1">
        <v>5.8</v>
      </c>
      <c r="R39" s="1">
        <v>6</v>
      </c>
      <c r="S39" s="1">
        <v>43.2</v>
      </c>
      <c r="T39" s="1">
        <v>9.4</v>
      </c>
      <c r="U39" s="1">
        <v>8</v>
      </c>
      <c r="V39" s="1">
        <v>6.8</v>
      </c>
      <c r="W39" s="1">
        <v>7.8</v>
      </c>
      <c r="X39" s="1">
        <v>8.1999999999999993</v>
      </c>
      <c r="Y39" s="1">
        <v>33.6</v>
      </c>
      <c r="Z39" s="1">
        <v>22.4</v>
      </c>
      <c r="AA39" s="15" t="s">
        <v>50</v>
      </c>
      <c r="AB39" s="1">
        <f t="shared" si="3"/>
        <v>0</v>
      </c>
      <c r="AC39" s="7">
        <v>8</v>
      </c>
      <c r="AD39" s="19">
        <f t="shared" si="4"/>
        <v>0</v>
      </c>
      <c r="AE39" s="33">
        <f t="shared" si="5"/>
        <v>0</v>
      </c>
      <c r="AF39" s="1">
        <v>12</v>
      </c>
      <c r="AG39" s="1">
        <v>84</v>
      </c>
      <c r="AH39" s="19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78</v>
      </c>
      <c r="B40" s="1" t="s">
        <v>38</v>
      </c>
      <c r="C40" s="7">
        <v>0.9</v>
      </c>
      <c r="D40" s="1">
        <v>180</v>
      </c>
      <c r="E40" s="1" t="s">
        <v>45</v>
      </c>
      <c r="F40" s="1">
        <v>5</v>
      </c>
      <c r="G40" s="1"/>
      <c r="H40" s="1"/>
      <c r="I40" s="1"/>
      <c r="J40" s="1">
        <v>0</v>
      </c>
      <c r="K40" s="5"/>
      <c r="L40" s="37">
        <f t="shared" si="2"/>
        <v>0</v>
      </c>
      <c r="M40" s="5">
        <f>IFERROR(VLOOKUP(A40,[1]TDSheet!$A$1:$H$65536,6,0),0)</f>
        <v>0</v>
      </c>
      <c r="N40" s="1"/>
      <c r="O40" s="1" t="e">
        <f>(#REF!+L40)/J40</f>
        <v>#REF!</v>
      </c>
      <c r="P40" s="1" t="e">
        <f>#REF!/J40</f>
        <v>#REF!</v>
      </c>
      <c r="Q40" s="1">
        <v>0.6</v>
      </c>
      <c r="R40" s="1">
        <v>3</v>
      </c>
      <c r="S40" s="1">
        <v>4.8</v>
      </c>
      <c r="T40" s="1">
        <v>1.4</v>
      </c>
      <c r="U40" s="1">
        <v>0.6</v>
      </c>
      <c r="V40" s="1">
        <v>1.4</v>
      </c>
      <c r="W40" s="1">
        <v>1.6</v>
      </c>
      <c r="X40" s="1">
        <v>1</v>
      </c>
      <c r="Y40" s="1">
        <v>13.5</v>
      </c>
      <c r="Z40" s="1">
        <v>5.4</v>
      </c>
      <c r="AA40" s="15" t="s">
        <v>50</v>
      </c>
      <c r="AB40" s="1">
        <f t="shared" si="3"/>
        <v>0</v>
      </c>
      <c r="AC40" s="7">
        <v>8</v>
      </c>
      <c r="AD40" s="19">
        <f t="shared" si="4"/>
        <v>0</v>
      </c>
      <c r="AE40" s="33">
        <f t="shared" si="5"/>
        <v>0</v>
      </c>
      <c r="AF40" s="1">
        <v>12</v>
      </c>
      <c r="AG40" s="1">
        <v>84</v>
      </c>
      <c r="AH40" s="19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79</v>
      </c>
      <c r="B41" s="1" t="s">
        <v>38</v>
      </c>
      <c r="C41" s="7">
        <v>0.43</v>
      </c>
      <c r="D41" s="1">
        <v>180</v>
      </c>
      <c r="E41" s="1" t="s">
        <v>45</v>
      </c>
      <c r="F41" s="1">
        <v>6</v>
      </c>
      <c r="G41" s="1"/>
      <c r="H41" s="1"/>
      <c r="I41" s="1"/>
      <c r="J41" s="1">
        <v>1.2</v>
      </c>
      <c r="K41" s="5"/>
      <c r="L41" s="37">
        <f t="shared" si="2"/>
        <v>0</v>
      </c>
      <c r="M41" s="5">
        <f>IFERROR(VLOOKUP(A41,[1]TDSheet!$A$1:$H$65536,6,0),0)</f>
        <v>0</v>
      </c>
      <c r="N41" s="1"/>
      <c r="O41" s="1" t="e">
        <f>(#REF!+L41)/J41</f>
        <v>#REF!</v>
      </c>
      <c r="P41" s="1" t="e">
        <f>#REF!/J41</f>
        <v>#REF!</v>
      </c>
      <c r="Q41" s="1">
        <v>0.8</v>
      </c>
      <c r="R41" s="1">
        <v>1</v>
      </c>
      <c r="S41" s="1">
        <v>0</v>
      </c>
      <c r="T41" s="1">
        <v>0.4</v>
      </c>
      <c r="U41" s="1">
        <v>0</v>
      </c>
      <c r="V41" s="1">
        <v>0</v>
      </c>
      <c r="W41" s="1">
        <v>-0.2</v>
      </c>
      <c r="X41" s="1">
        <v>0</v>
      </c>
      <c r="Y41" s="1">
        <v>0</v>
      </c>
      <c r="Z41" s="1">
        <v>-0.86</v>
      </c>
      <c r="AA41" s="15" t="s">
        <v>50</v>
      </c>
      <c r="AB41" s="1">
        <f t="shared" si="3"/>
        <v>0</v>
      </c>
      <c r="AC41" s="7">
        <v>16</v>
      </c>
      <c r="AD41" s="19">
        <f t="shared" si="4"/>
        <v>0</v>
      </c>
      <c r="AE41" s="33">
        <f t="shared" si="5"/>
        <v>0</v>
      </c>
      <c r="AF41" s="1">
        <v>12</v>
      </c>
      <c r="AG41" s="1">
        <v>84</v>
      </c>
      <c r="AH41" s="19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80</v>
      </c>
      <c r="B42" s="1" t="s">
        <v>38</v>
      </c>
      <c r="C42" s="7">
        <v>0.9</v>
      </c>
      <c r="D42" s="1">
        <v>180</v>
      </c>
      <c r="E42" s="1" t="s">
        <v>45</v>
      </c>
      <c r="F42" s="1">
        <v>5</v>
      </c>
      <c r="G42" s="1"/>
      <c r="H42" s="1"/>
      <c r="I42" s="1"/>
      <c r="J42" s="1">
        <v>0</v>
      </c>
      <c r="K42" s="5"/>
      <c r="L42" s="37">
        <f t="shared" si="2"/>
        <v>0</v>
      </c>
      <c r="M42" s="5">
        <f>IFERROR(VLOOKUP(A42,[1]TDSheet!$A$1:$H$65536,6,0),0)</f>
        <v>0</v>
      </c>
      <c r="N42" s="1"/>
      <c r="O42" s="1" t="e">
        <f>(#REF!+L42)/J42</f>
        <v>#REF!</v>
      </c>
      <c r="P42" s="1" t="e">
        <f>#REF!/J42</f>
        <v>#REF!</v>
      </c>
      <c r="Q42" s="1">
        <v>0.4</v>
      </c>
      <c r="R42" s="1">
        <v>1.2</v>
      </c>
      <c r="S42" s="1">
        <v>0.6</v>
      </c>
      <c r="T42" s="1">
        <v>1.4</v>
      </c>
      <c r="U42" s="1">
        <v>1</v>
      </c>
      <c r="V42" s="1">
        <v>1</v>
      </c>
      <c r="W42" s="1">
        <v>1.8</v>
      </c>
      <c r="X42" s="1">
        <v>2</v>
      </c>
      <c r="Y42" s="1">
        <v>4.5</v>
      </c>
      <c r="Z42" s="1">
        <v>8.1</v>
      </c>
      <c r="AA42" s="15" t="s">
        <v>50</v>
      </c>
      <c r="AB42" s="1">
        <f t="shared" si="3"/>
        <v>0</v>
      </c>
      <c r="AC42" s="7">
        <v>8</v>
      </c>
      <c r="AD42" s="19">
        <f t="shared" si="4"/>
        <v>0</v>
      </c>
      <c r="AE42" s="33">
        <f t="shared" si="5"/>
        <v>0</v>
      </c>
      <c r="AF42" s="1">
        <v>12</v>
      </c>
      <c r="AG42" s="1">
        <v>84</v>
      </c>
      <c r="AH42" s="19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81</v>
      </c>
      <c r="B43" s="1" t="s">
        <v>38</v>
      </c>
      <c r="C43" s="7">
        <v>0.43</v>
      </c>
      <c r="D43" s="1">
        <v>180</v>
      </c>
      <c r="E43" s="1" t="s">
        <v>45</v>
      </c>
      <c r="F43" s="1">
        <v>3</v>
      </c>
      <c r="G43" s="1"/>
      <c r="H43" s="1"/>
      <c r="I43" s="1"/>
      <c r="J43" s="1">
        <v>0.6</v>
      </c>
      <c r="K43" s="5"/>
      <c r="L43" s="37">
        <f t="shared" ref="L43:L59" si="9">AC43*AD43</f>
        <v>0</v>
      </c>
      <c r="M43" s="5">
        <f>IFERROR(VLOOKUP(A43,[1]TDSheet!$A$1:$H$65536,6,0),0)</f>
        <v>0</v>
      </c>
      <c r="N43" s="1"/>
      <c r="O43" s="1" t="e">
        <f>(#REF!+L43)/J43</f>
        <v>#REF!</v>
      </c>
      <c r="P43" s="1" t="e">
        <f>#REF!/J43</f>
        <v>#REF!</v>
      </c>
      <c r="Q43" s="1">
        <v>0.6</v>
      </c>
      <c r="R43" s="1">
        <v>0.4</v>
      </c>
      <c r="S43" s="1">
        <v>3.4</v>
      </c>
      <c r="T43" s="1">
        <v>4.5999999999999996</v>
      </c>
      <c r="U43" s="1">
        <v>0.6</v>
      </c>
      <c r="V43" s="1">
        <v>1.2</v>
      </c>
      <c r="W43" s="1">
        <v>2.4</v>
      </c>
      <c r="X43" s="1">
        <v>1.4</v>
      </c>
      <c r="Y43" s="1">
        <v>0.86</v>
      </c>
      <c r="Z43" s="1">
        <v>1.29</v>
      </c>
      <c r="AA43" s="15" t="s">
        <v>50</v>
      </c>
      <c r="AB43" s="1">
        <f t="shared" ref="AB43:AB61" si="10">C43*K43</f>
        <v>0</v>
      </c>
      <c r="AC43" s="7">
        <v>16</v>
      </c>
      <c r="AD43" s="19">
        <f t="shared" ref="AD43:AD60" si="11">MROUND(K43, AC43*AF43)/AC43</f>
        <v>0</v>
      </c>
      <c r="AE43" s="33">
        <f t="shared" ref="AE43:AE60" si="12">AD43*AC43*C43</f>
        <v>0</v>
      </c>
      <c r="AF43" s="1">
        <v>12</v>
      </c>
      <c r="AG43" s="1">
        <v>84</v>
      </c>
      <c r="AH43" s="19">
        <f t="shared" ref="AH43:AH60" si="13">AD43/AG43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82</v>
      </c>
      <c r="B44" s="1" t="s">
        <v>55</v>
      </c>
      <c r="C44" s="7">
        <v>1</v>
      </c>
      <c r="D44" s="1">
        <v>180</v>
      </c>
      <c r="E44" s="1" t="s">
        <v>45</v>
      </c>
      <c r="F44" s="1">
        <v>10</v>
      </c>
      <c r="G44" s="1"/>
      <c r="H44" s="1"/>
      <c r="I44" s="1"/>
      <c r="J44" s="1">
        <v>2</v>
      </c>
      <c r="K44" s="5"/>
      <c r="L44" s="37">
        <f t="shared" si="9"/>
        <v>0</v>
      </c>
      <c r="M44" s="5">
        <f>IFERROR(VLOOKUP(A44,[1]TDSheet!$A$1:$H$65536,6,0),0)</f>
        <v>0</v>
      </c>
      <c r="N44" s="1"/>
      <c r="O44" s="1" t="e">
        <f>(#REF!+L44)/J44</f>
        <v>#REF!</v>
      </c>
      <c r="P44" s="1" t="e">
        <f>#REF!/J44</f>
        <v>#REF!</v>
      </c>
      <c r="Q44" s="1">
        <v>1</v>
      </c>
      <c r="R44" s="1">
        <v>0</v>
      </c>
      <c r="S44" s="1">
        <v>0</v>
      </c>
      <c r="T44" s="1">
        <v>1</v>
      </c>
      <c r="U44" s="1">
        <v>1</v>
      </c>
      <c r="V44" s="1">
        <v>3</v>
      </c>
      <c r="W44" s="1">
        <v>0</v>
      </c>
      <c r="X44" s="1">
        <v>0</v>
      </c>
      <c r="Y44" s="1">
        <v>10</v>
      </c>
      <c r="Z44" s="1">
        <v>10</v>
      </c>
      <c r="AA44" s="1"/>
      <c r="AB44" s="1">
        <f t="shared" si="10"/>
        <v>0</v>
      </c>
      <c r="AC44" s="7">
        <v>5</v>
      </c>
      <c r="AD44" s="19">
        <f t="shared" si="11"/>
        <v>0</v>
      </c>
      <c r="AE44" s="33">
        <f t="shared" si="12"/>
        <v>0</v>
      </c>
      <c r="AF44" s="1">
        <v>12</v>
      </c>
      <c r="AG44" s="1">
        <v>144</v>
      </c>
      <c r="AH44" s="19">
        <f t="shared" si="1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38</v>
      </c>
      <c r="C45" s="7">
        <v>1</v>
      </c>
      <c r="D45" s="1">
        <v>180</v>
      </c>
      <c r="E45" s="1" t="s">
        <v>45</v>
      </c>
      <c r="F45" s="1">
        <v>22</v>
      </c>
      <c r="G45" s="1"/>
      <c r="H45" s="1"/>
      <c r="I45" s="1"/>
      <c r="J45" s="1">
        <v>4.8</v>
      </c>
      <c r="K45" s="5"/>
      <c r="L45" s="37">
        <f t="shared" si="9"/>
        <v>0</v>
      </c>
      <c r="M45" s="5">
        <f>IFERROR(VLOOKUP(A45,[1]TDSheet!$A$1:$H$65536,6,0),0)</f>
        <v>0</v>
      </c>
      <c r="N45" s="1"/>
      <c r="O45" s="1" t="e">
        <f>(#REF!+L45)/J45</f>
        <v>#REF!</v>
      </c>
      <c r="P45" s="1" t="e">
        <f>#REF!/J45</f>
        <v>#REF!</v>
      </c>
      <c r="Q45" s="1">
        <v>4.2</v>
      </c>
      <c r="R45" s="1">
        <v>4</v>
      </c>
      <c r="S45" s="1">
        <v>1.2</v>
      </c>
      <c r="T45" s="1">
        <v>2</v>
      </c>
      <c r="U45" s="1">
        <v>5</v>
      </c>
      <c r="V45" s="1">
        <v>1.4</v>
      </c>
      <c r="W45" s="1">
        <v>1.4</v>
      </c>
      <c r="X45" s="1">
        <v>0.4</v>
      </c>
      <c r="Y45" s="1">
        <v>16</v>
      </c>
      <c r="Z45" s="1">
        <v>21</v>
      </c>
      <c r="AA45" s="1"/>
      <c r="AB45" s="1">
        <f t="shared" si="10"/>
        <v>0</v>
      </c>
      <c r="AC45" s="7">
        <v>5</v>
      </c>
      <c r="AD45" s="19">
        <f t="shared" si="11"/>
        <v>0</v>
      </c>
      <c r="AE45" s="33">
        <f t="shared" si="12"/>
        <v>0</v>
      </c>
      <c r="AF45" s="1">
        <v>12</v>
      </c>
      <c r="AG45" s="1">
        <v>84</v>
      </c>
      <c r="AH45" s="19">
        <f t="shared" si="1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6" t="s">
        <v>84</v>
      </c>
      <c r="B46" s="1" t="s">
        <v>55</v>
      </c>
      <c r="C46" s="7">
        <v>1</v>
      </c>
      <c r="D46" s="1">
        <v>180</v>
      </c>
      <c r="E46" s="1" t="s">
        <v>45</v>
      </c>
      <c r="F46" s="1">
        <v>18.5</v>
      </c>
      <c r="G46" s="1"/>
      <c r="H46" s="1"/>
      <c r="I46" s="1"/>
      <c r="J46" s="1">
        <v>0</v>
      </c>
      <c r="K46" s="18"/>
      <c r="L46" s="37">
        <f t="shared" si="9"/>
        <v>0</v>
      </c>
      <c r="M46" s="5">
        <f>IFERROR(VLOOKUP(A46,[1]TDSheet!$A$1:$H$65536,6,0),0)</f>
        <v>0</v>
      </c>
      <c r="N46" s="1"/>
      <c r="O46" s="1" t="e">
        <f>(#REF!+L46)/J46</f>
        <v>#REF!</v>
      </c>
      <c r="P46" s="1" t="e">
        <f>#REF!/J46</f>
        <v>#REF!</v>
      </c>
      <c r="Q46" s="1">
        <v>0</v>
      </c>
      <c r="R46" s="1">
        <v>0.74</v>
      </c>
      <c r="S46" s="1">
        <v>0.74</v>
      </c>
      <c r="T46" s="1">
        <v>0.74</v>
      </c>
      <c r="U46" s="1">
        <v>2.2200000000000002</v>
      </c>
      <c r="V46" s="1">
        <v>0</v>
      </c>
      <c r="W46" s="1">
        <v>0.74</v>
      </c>
      <c r="X46" s="1">
        <v>0</v>
      </c>
      <c r="Y46" s="1">
        <v>7.4</v>
      </c>
      <c r="Z46" s="1">
        <v>11.1</v>
      </c>
      <c r="AA46" s="17" t="s">
        <v>70</v>
      </c>
      <c r="AB46" s="1">
        <f t="shared" si="10"/>
        <v>0</v>
      </c>
      <c r="AC46" s="7">
        <v>3.7</v>
      </c>
      <c r="AD46" s="19">
        <f t="shared" si="11"/>
        <v>0</v>
      </c>
      <c r="AE46" s="33">
        <f t="shared" si="12"/>
        <v>0</v>
      </c>
      <c r="AF46" s="1">
        <v>14</v>
      </c>
      <c r="AG46" s="1">
        <v>126</v>
      </c>
      <c r="AH46" s="19">
        <f t="shared" si="13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85</v>
      </c>
      <c r="B47" s="1" t="s">
        <v>38</v>
      </c>
      <c r="C47" s="7">
        <v>0.09</v>
      </c>
      <c r="D47" s="1">
        <v>180</v>
      </c>
      <c r="E47" s="1" t="s">
        <v>45</v>
      </c>
      <c r="F47" s="1">
        <v>65</v>
      </c>
      <c r="G47" s="1"/>
      <c r="H47" s="1"/>
      <c r="I47" s="1"/>
      <c r="J47" s="1">
        <v>17</v>
      </c>
      <c r="K47" s="5">
        <f>M47</f>
        <v>840</v>
      </c>
      <c r="L47" s="37">
        <f t="shared" si="9"/>
        <v>840</v>
      </c>
      <c r="M47" s="5">
        <f>IFERROR(VLOOKUP(A47,[1]TDSheet!$A$1:$H$65536,6,0),0)</f>
        <v>840</v>
      </c>
      <c r="N47" s="1"/>
      <c r="O47" s="1" t="e">
        <f>(#REF!+L47)/J47</f>
        <v>#REF!</v>
      </c>
      <c r="P47" s="1" t="e">
        <f>#REF!/J47</f>
        <v>#REF!</v>
      </c>
      <c r="Q47" s="1">
        <v>28</v>
      </c>
      <c r="R47" s="1">
        <v>17.600000000000001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5" t="s">
        <v>50</v>
      </c>
      <c r="AB47" s="1">
        <f t="shared" si="10"/>
        <v>75.599999999999994</v>
      </c>
      <c r="AC47" s="7">
        <v>30</v>
      </c>
      <c r="AD47" s="19">
        <f t="shared" si="11"/>
        <v>28</v>
      </c>
      <c r="AE47" s="33">
        <f t="shared" si="12"/>
        <v>75.599999999999994</v>
      </c>
      <c r="AF47" s="1">
        <v>14</v>
      </c>
      <c r="AG47" s="1">
        <v>126</v>
      </c>
      <c r="AH47" s="19">
        <f t="shared" si="13"/>
        <v>0.22222222222222221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86</v>
      </c>
      <c r="B48" s="1" t="s">
        <v>38</v>
      </c>
      <c r="C48" s="7">
        <v>0.25</v>
      </c>
      <c r="D48" s="1">
        <v>180</v>
      </c>
      <c r="E48" s="1" t="s">
        <v>45</v>
      </c>
      <c r="F48" s="1">
        <v>101</v>
      </c>
      <c r="G48" s="1"/>
      <c r="H48" s="1"/>
      <c r="I48" s="1"/>
      <c r="J48" s="1">
        <v>20.2</v>
      </c>
      <c r="K48" s="5"/>
      <c r="L48" s="37">
        <f t="shared" si="9"/>
        <v>0</v>
      </c>
      <c r="M48" s="5">
        <f>IFERROR(VLOOKUP(A48,[1]TDSheet!$A$1:$H$65536,6,0),0)</f>
        <v>0</v>
      </c>
      <c r="N48" s="1"/>
      <c r="O48" s="1" t="e">
        <f>(#REF!+L48)/J48</f>
        <v>#REF!</v>
      </c>
      <c r="P48" s="1" t="e">
        <f>#REF!/J48</f>
        <v>#REF!</v>
      </c>
      <c r="Q48" s="1">
        <v>11.6</v>
      </c>
      <c r="R48" s="1">
        <v>16.399999999999999</v>
      </c>
      <c r="S48" s="1">
        <v>65</v>
      </c>
      <c r="T48" s="1">
        <v>20.399999999999999</v>
      </c>
      <c r="U48" s="1">
        <v>25.6</v>
      </c>
      <c r="V48" s="1">
        <v>31</v>
      </c>
      <c r="W48" s="1">
        <v>0</v>
      </c>
      <c r="X48" s="1">
        <v>6.8</v>
      </c>
      <c r="Y48" s="1">
        <v>10.75</v>
      </c>
      <c r="Z48" s="1">
        <v>65.25</v>
      </c>
      <c r="AA48" s="1"/>
      <c r="AB48" s="1">
        <f t="shared" si="10"/>
        <v>0</v>
      </c>
      <c r="AC48" s="7">
        <v>12</v>
      </c>
      <c r="AD48" s="19">
        <f t="shared" si="11"/>
        <v>0</v>
      </c>
      <c r="AE48" s="33">
        <f t="shared" si="12"/>
        <v>0</v>
      </c>
      <c r="AF48" s="1">
        <v>14</v>
      </c>
      <c r="AG48" s="1">
        <v>70</v>
      </c>
      <c r="AH48" s="19">
        <f t="shared" si="1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87</v>
      </c>
      <c r="B49" s="1" t="s">
        <v>38</v>
      </c>
      <c r="C49" s="7">
        <v>0.3</v>
      </c>
      <c r="D49" s="1">
        <v>180</v>
      </c>
      <c r="E49" s="1" t="s">
        <v>45</v>
      </c>
      <c r="F49" s="1">
        <v>30</v>
      </c>
      <c r="G49" s="1"/>
      <c r="H49" s="1"/>
      <c r="I49" s="1"/>
      <c r="J49" s="1">
        <v>6</v>
      </c>
      <c r="K49" s="5">
        <f t="shared" ref="K49:K50" si="14">M49</f>
        <v>336</v>
      </c>
      <c r="L49" s="37">
        <f t="shared" si="9"/>
        <v>336</v>
      </c>
      <c r="M49" s="5">
        <f>IFERROR(VLOOKUP(A49,[1]TDSheet!$A$1:$H$65536,6,0),0)</f>
        <v>336</v>
      </c>
      <c r="N49" s="1"/>
      <c r="O49" s="1" t="e">
        <f>(#REF!+L49)/J49</f>
        <v>#REF!</v>
      </c>
      <c r="P49" s="1" t="e">
        <f>#REF!/J49</f>
        <v>#REF!</v>
      </c>
      <c r="Q49" s="1">
        <v>6.4</v>
      </c>
      <c r="R49" s="1">
        <v>6.8</v>
      </c>
      <c r="S49" s="1">
        <v>56.4</v>
      </c>
      <c r="T49" s="1">
        <v>10.199999999999999</v>
      </c>
      <c r="U49" s="1">
        <v>11.8</v>
      </c>
      <c r="V49" s="1">
        <v>6.8</v>
      </c>
      <c r="W49" s="1">
        <v>7.2</v>
      </c>
      <c r="X49" s="1">
        <v>8.8000000000000007</v>
      </c>
      <c r="Y49" s="1">
        <v>21</v>
      </c>
      <c r="Z49" s="1">
        <v>37.5</v>
      </c>
      <c r="AA49" s="15" t="s">
        <v>50</v>
      </c>
      <c r="AB49" s="1">
        <f t="shared" si="10"/>
        <v>100.8</v>
      </c>
      <c r="AC49" s="7">
        <v>12</v>
      </c>
      <c r="AD49" s="19">
        <f t="shared" si="11"/>
        <v>28</v>
      </c>
      <c r="AE49" s="33">
        <f t="shared" si="12"/>
        <v>100.8</v>
      </c>
      <c r="AF49" s="1">
        <v>14</v>
      </c>
      <c r="AG49" s="1">
        <v>70</v>
      </c>
      <c r="AH49" s="19">
        <f t="shared" si="13"/>
        <v>0.4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88</v>
      </c>
      <c r="B50" s="1" t="s">
        <v>55</v>
      </c>
      <c r="C50" s="7">
        <v>1</v>
      </c>
      <c r="D50" s="1">
        <v>180</v>
      </c>
      <c r="E50" s="1" t="s">
        <v>45</v>
      </c>
      <c r="F50" s="1">
        <v>7.2</v>
      </c>
      <c r="G50" s="1"/>
      <c r="H50" s="1"/>
      <c r="I50" s="1"/>
      <c r="J50" s="1">
        <v>1.44</v>
      </c>
      <c r="K50" s="5">
        <f t="shared" si="14"/>
        <v>28.8</v>
      </c>
      <c r="L50" s="37">
        <f t="shared" si="9"/>
        <v>32.4</v>
      </c>
      <c r="M50" s="5">
        <f>IFERROR(VLOOKUP(A50,[1]TDSheet!$A$1:$H$65536,6,0),0)</f>
        <v>28.8</v>
      </c>
      <c r="N50" s="1"/>
      <c r="O50" s="1" t="e">
        <f>(#REF!+L50)/J50</f>
        <v>#REF!</v>
      </c>
      <c r="P50" s="1" t="e">
        <f>#REF!/J50</f>
        <v>#REF!</v>
      </c>
      <c r="Q50" s="1">
        <v>1.08</v>
      </c>
      <c r="R50" s="1">
        <v>0.72</v>
      </c>
      <c r="S50" s="1">
        <v>0.72</v>
      </c>
      <c r="T50" s="1">
        <v>0.72</v>
      </c>
      <c r="U50" s="1">
        <v>0</v>
      </c>
      <c r="V50" s="1">
        <v>0.4</v>
      </c>
      <c r="W50" s="1">
        <v>0</v>
      </c>
      <c r="X50" s="1">
        <v>0</v>
      </c>
      <c r="Y50" s="1">
        <v>0</v>
      </c>
      <c r="Z50" s="1">
        <v>0</v>
      </c>
      <c r="AA50" s="15" t="s">
        <v>50</v>
      </c>
      <c r="AB50" s="1">
        <f t="shared" si="10"/>
        <v>28.8</v>
      </c>
      <c r="AC50" s="7">
        <v>1.8</v>
      </c>
      <c r="AD50" s="19">
        <f t="shared" si="11"/>
        <v>18</v>
      </c>
      <c r="AE50" s="33">
        <f t="shared" si="12"/>
        <v>32.4</v>
      </c>
      <c r="AF50" s="1">
        <v>18</v>
      </c>
      <c r="AG50" s="1">
        <v>234</v>
      </c>
      <c r="AH50" s="19">
        <f t="shared" si="13"/>
        <v>7.6923076923076927E-2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89</v>
      </c>
      <c r="B51" s="1" t="s">
        <v>38</v>
      </c>
      <c r="C51" s="7">
        <v>0.3</v>
      </c>
      <c r="D51" s="1">
        <v>180</v>
      </c>
      <c r="E51" s="1" t="s">
        <v>45</v>
      </c>
      <c r="F51" s="1">
        <v>43</v>
      </c>
      <c r="G51" s="1"/>
      <c r="H51" s="1"/>
      <c r="I51" s="1"/>
      <c r="J51" s="1">
        <v>8.6</v>
      </c>
      <c r="K51" s="5"/>
      <c r="L51" s="37">
        <f t="shared" si="9"/>
        <v>0</v>
      </c>
      <c r="M51" s="5">
        <f>IFERROR(VLOOKUP(A51,[1]TDSheet!$A$1:$H$65536,6,0),0)</f>
        <v>0</v>
      </c>
      <c r="N51" s="1"/>
      <c r="O51" s="1" t="e">
        <f>(#REF!+L51)/J51</f>
        <v>#REF!</v>
      </c>
      <c r="P51" s="1" t="e">
        <f>#REF!/J51</f>
        <v>#REF!</v>
      </c>
      <c r="Q51" s="1">
        <v>8.8000000000000007</v>
      </c>
      <c r="R51" s="1">
        <v>9</v>
      </c>
      <c r="S51" s="1">
        <v>58.4</v>
      </c>
      <c r="T51" s="1">
        <v>6.6</v>
      </c>
      <c r="U51" s="1">
        <v>12.6</v>
      </c>
      <c r="V51" s="1">
        <v>6.6</v>
      </c>
      <c r="W51" s="1">
        <v>21.2</v>
      </c>
      <c r="X51" s="1">
        <v>15.2</v>
      </c>
      <c r="Y51" s="1">
        <v>34.5</v>
      </c>
      <c r="Z51" s="1">
        <v>52.2</v>
      </c>
      <c r="AA51" s="15" t="s">
        <v>50</v>
      </c>
      <c r="AB51" s="1">
        <f t="shared" si="10"/>
        <v>0</v>
      </c>
      <c r="AC51" s="7">
        <v>12</v>
      </c>
      <c r="AD51" s="19">
        <f t="shared" si="11"/>
        <v>0</v>
      </c>
      <c r="AE51" s="33">
        <f t="shared" si="12"/>
        <v>0</v>
      </c>
      <c r="AF51" s="1">
        <v>14</v>
      </c>
      <c r="AG51" s="1">
        <v>70</v>
      </c>
      <c r="AH51" s="19">
        <f t="shared" si="13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90</v>
      </c>
      <c r="B52" s="1" t="s">
        <v>38</v>
      </c>
      <c r="C52" s="7">
        <v>0.2</v>
      </c>
      <c r="D52" s="1">
        <v>365</v>
      </c>
      <c r="E52" s="1" t="s">
        <v>45</v>
      </c>
      <c r="F52" s="1">
        <v>34</v>
      </c>
      <c r="G52" s="1"/>
      <c r="H52" s="1"/>
      <c r="I52" s="1"/>
      <c r="J52" s="1">
        <v>6.8</v>
      </c>
      <c r="K52" s="5"/>
      <c r="L52" s="37">
        <f t="shared" si="9"/>
        <v>0</v>
      </c>
      <c r="M52" s="5">
        <f>IFERROR(VLOOKUP(A52,[1]TDSheet!$A$1:$H$65536,6,0),0)</f>
        <v>0</v>
      </c>
      <c r="N52" s="1"/>
      <c r="O52" s="1" t="e">
        <f>(#REF!+L52)/J52</f>
        <v>#REF!</v>
      </c>
      <c r="P52" s="1" t="e">
        <f>#REF!/J52</f>
        <v>#REF!</v>
      </c>
      <c r="Q52" s="1">
        <v>0</v>
      </c>
      <c r="R52" s="1">
        <v>3.2</v>
      </c>
      <c r="S52" s="1">
        <v>3.4</v>
      </c>
      <c r="T52" s="1">
        <v>5.4</v>
      </c>
      <c r="U52" s="1">
        <v>2.6</v>
      </c>
      <c r="V52" s="1">
        <v>1.4</v>
      </c>
      <c r="W52" s="1">
        <v>1.2</v>
      </c>
      <c r="X52" s="1">
        <v>3.6</v>
      </c>
      <c r="Y52" s="1">
        <v>2.4</v>
      </c>
      <c r="Z52" s="1">
        <v>3.8</v>
      </c>
      <c r="AA52" s="1"/>
      <c r="AB52" s="1">
        <f t="shared" si="10"/>
        <v>0</v>
      </c>
      <c r="AC52" s="7">
        <v>6</v>
      </c>
      <c r="AD52" s="19">
        <f t="shared" si="11"/>
        <v>0</v>
      </c>
      <c r="AE52" s="33">
        <f t="shared" si="12"/>
        <v>0</v>
      </c>
      <c r="AF52" s="1">
        <v>10</v>
      </c>
      <c r="AG52" s="1">
        <v>130</v>
      </c>
      <c r="AH52" s="19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0" t="s">
        <v>91</v>
      </c>
      <c r="B53" s="10" t="s">
        <v>38</v>
      </c>
      <c r="C53" s="13">
        <v>0</v>
      </c>
      <c r="D53" s="10">
        <v>365</v>
      </c>
      <c r="E53" s="10" t="s">
        <v>45</v>
      </c>
      <c r="F53" s="10"/>
      <c r="G53" s="10"/>
      <c r="H53" s="10"/>
      <c r="I53" s="10"/>
      <c r="J53" s="10">
        <v>0</v>
      </c>
      <c r="K53" s="14"/>
      <c r="L53" s="38">
        <f t="shared" si="9"/>
        <v>0</v>
      </c>
      <c r="M53" s="5">
        <f>IFERROR(VLOOKUP(A53,[1]TDSheet!$A$1:$H$65536,6,0),0)</f>
        <v>0</v>
      </c>
      <c r="N53" s="10"/>
      <c r="O53" s="10" t="e">
        <f>(#REF!+L53)/J53</f>
        <v>#REF!</v>
      </c>
      <c r="P53" s="10" t="e">
        <f>#REF!/J53</f>
        <v>#REF!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 t="s">
        <v>92</v>
      </c>
      <c r="AB53" s="10">
        <f t="shared" si="10"/>
        <v>0</v>
      </c>
      <c r="AC53" s="13">
        <v>6</v>
      </c>
      <c r="AD53" s="22">
        <f t="shared" si="11"/>
        <v>0</v>
      </c>
      <c r="AE53" s="43">
        <f t="shared" si="12"/>
        <v>0</v>
      </c>
      <c r="AF53" s="10">
        <v>10</v>
      </c>
      <c r="AG53" s="10"/>
      <c r="AH53" s="22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93</v>
      </c>
      <c r="B54" s="1" t="s">
        <v>38</v>
      </c>
      <c r="C54" s="7">
        <v>0.3</v>
      </c>
      <c r="D54" s="1">
        <v>180</v>
      </c>
      <c r="E54" s="1" t="s">
        <v>45</v>
      </c>
      <c r="F54" s="1">
        <v>920</v>
      </c>
      <c r="G54" s="1"/>
      <c r="H54" s="1"/>
      <c r="I54" s="1"/>
      <c r="J54" s="1">
        <v>184</v>
      </c>
      <c r="K54" s="5"/>
      <c r="L54" s="37">
        <f t="shared" si="9"/>
        <v>0</v>
      </c>
      <c r="M54" s="5">
        <f>IFERROR(VLOOKUP(A54,[1]TDSheet!$A$1:$H$65536,6,0),0)</f>
        <v>0</v>
      </c>
      <c r="N54" s="1"/>
      <c r="O54" s="1" t="e">
        <f>(#REF!+L54)/J54</f>
        <v>#REF!</v>
      </c>
      <c r="P54" s="1" t="e">
        <f>#REF!/J54</f>
        <v>#REF!</v>
      </c>
      <c r="Q54" s="1">
        <v>123</v>
      </c>
      <c r="R54" s="1">
        <v>84.4</v>
      </c>
      <c r="S54" s="1">
        <v>155.19999999999999</v>
      </c>
      <c r="T54" s="1">
        <v>130.6</v>
      </c>
      <c r="U54" s="1">
        <v>170.6</v>
      </c>
      <c r="V54" s="1">
        <v>170.4</v>
      </c>
      <c r="W54" s="1">
        <v>117</v>
      </c>
      <c r="X54" s="1">
        <v>128.6</v>
      </c>
      <c r="Y54" s="1">
        <v>322.8</v>
      </c>
      <c r="Z54" s="1">
        <v>241.5</v>
      </c>
      <c r="AA54" s="1"/>
      <c r="AB54" s="1">
        <f t="shared" si="10"/>
        <v>0</v>
      </c>
      <c r="AC54" s="7">
        <v>14</v>
      </c>
      <c r="AD54" s="19">
        <f t="shared" si="11"/>
        <v>0</v>
      </c>
      <c r="AE54" s="33">
        <f t="shared" si="12"/>
        <v>0</v>
      </c>
      <c r="AF54" s="1">
        <v>14</v>
      </c>
      <c r="AG54" s="1">
        <v>70</v>
      </c>
      <c r="AH54" s="19">
        <f t="shared" si="13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94</v>
      </c>
      <c r="B55" s="1" t="s">
        <v>38</v>
      </c>
      <c r="C55" s="7">
        <v>0.25</v>
      </c>
      <c r="D55" s="1">
        <v>180</v>
      </c>
      <c r="E55" s="1" t="s">
        <v>45</v>
      </c>
      <c r="F55" s="1">
        <v>385</v>
      </c>
      <c r="G55" s="1"/>
      <c r="H55" s="1"/>
      <c r="I55" s="1"/>
      <c r="J55" s="1">
        <v>77</v>
      </c>
      <c r="K55" s="5">
        <f t="shared" ref="K55:K57" si="15">M55</f>
        <v>1176</v>
      </c>
      <c r="L55" s="37">
        <f t="shared" si="9"/>
        <v>1176</v>
      </c>
      <c r="M55" s="5">
        <f>IFERROR(VLOOKUP(A55,[1]TDSheet!$A$1:$H$65536,6,0),0)</f>
        <v>1176</v>
      </c>
      <c r="N55" s="1"/>
      <c r="O55" s="1" t="e">
        <f>(#REF!+L55)/J55</f>
        <v>#REF!</v>
      </c>
      <c r="P55" s="1" t="e">
        <f>#REF!/J55</f>
        <v>#REF!</v>
      </c>
      <c r="Q55" s="1">
        <v>57</v>
      </c>
      <c r="R55" s="1">
        <v>54.8</v>
      </c>
      <c r="S55" s="1">
        <v>124.2</v>
      </c>
      <c r="T55" s="1">
        <v>56.2</v>
      </c>
      <c r="U55" s="1">
        <v>71.8</v>
      </c>
      <c r="V55" s="1">
        <v>68.599999999999994</v>
      </c>
      <c r="W55" s="1">
        <v>0</v>
      </c>
      <c r="X55" s="1">
        <v>54.8</v>
      </c>
      <c r="Y55" s="1">
        <v>79.75</v>
      </c>
      <c r="Z55" s="1">
        <v>141.5</v>
      </c>
      <c r="AA55" s="1"/>
      <c r="AB55" s="1">
        <f t="shared" si="10"/>
        <v>294</v>
      </c>
      <c r="AC55" s="7">
        <v>12</v>
      </c>
      <c r="AD55" s="19">
        <f t="shared" si="11"/>
        <v>98</v>
      </c>
      <c r="AE55" s="33">
        <f t="shared" si="12"/>
        <v>294</v>
      </c>
      <c r="AF55" s="1">
        <v>14</v>
      </c>
      <c r="AG55" s="1">
        <v>70</v>
      </c>
      <c r="AH55" s="19">
        <f t="shared" si="13"/>
        <v>1.4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95</v>
      </c>
      <c r="B56" s="1" t="s">
        <v>38</v>
      </c>
      <c r="C56" s="7">
        <v>0.25</v>
      </c>
      <c r="D56" s="1">
        <v>180</v>
      </c>
      <c r="E56" s="1" t="s">
        <v>45</v>
      </c>
      <c r="F56" s="1">
        <v>186</v>
      </c>
      <c r="G56" s="1"/>
      <c r="H56" s="1"/>
      <c r="I56" s="1"/>
      <c r="J56" s="1">
        <v>37.200000000000003</v>
      </c>
      <c r="K56" s="5">
        <f t="shared" si="15"/>
        <v>1176</v>
      </c>
      <c r="L56" s="37">
        <f t="shared" si="9"/>
        <v>1176</v>
      </c>
      <c r="M56" s="5">
        <f>IFERROR(VLOOKUP(A56,[1]TDSheet!$A$1:$H$65536,6,0),0)</f>
        <v>1176</v>
      </c>
      <c r="N56" s="1"/>
      <c r="O56" s="1" t="e">
        <f>(#REF!+L56)/J56</f>
        <v>#REF!</v>
      </c>
      <c r="P56" s="1" t="e">
        <f>#REF!/J56</f>
        <v>#REF!</v>
      </c>
      <c r="Q56" s="1">
        <v>37</v>
      </c>
      <c r="R56" s="1">
        <v>30.8</v>
      </c>
      <c r="S56" s="1">
        <v>92.8</v>
      </c>
      <c r="T56" s="1">
        <v>36.4</v>
      </c>
      <c r="U56" s="1">
        <v>42.6</v>
      </c>
      <c r="V56" s="1">
        <v>48.4</v>
      </c>
      <c r="W56" s="1">
        <v>52.4</v>
      </c>
      <c r="X56" s="1">
        <v>21.8</v>
      </c>
      <c r="Y56" s="1">
        <v>46.25</v>
      </c>
      <c r="Z56" s="1">
        <v>124.5</v>
      </c>
      <c r="AA56" s="15" t="s">
        <v>50</v>
      </c>
      <c r="AB56" s="1">
        <f t="shared" si="10"/>
        <v>294</v>
      </c>
      <c r="AC56" s="7">
        <v>12</v>
      </c>
      <c r="AD56" s="19">
        <f t="shared" si="11"/>
        <v>98</v>
      </c>
      <c r="AE56" s="33">
        <f t="shared" si="12"/>
        <v>294</v>
      </c>
      <c r="AF56" s="1">
        <v>14</v>
      </c>
      <c r="AG56" s="1">
        <v>70</v>
      </c>
      <c r="AH56" s="19">
        <f t="shared" si="13"/>
        <v>1.4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96</v>
      </c>
      <c r="B57" s="1" t="s">
        <v>55</v>
      </c>
      <c r="C57" s="7">
        <v>1</v>
      </c>
      <c r="D57" s="1">
        <v>180</v>
      </c>
      <c r="E57" s="1" t="s">
        <v>45</v>
      </c>
      <c r="F57" s="1"/>
      <c r="G57" s="1"/>
      <c r="H57" s="1"/>
      <c r="I57" s="1"/>
      <c r="J57" s="1">
        <v>0</v>
      </c>
      <c r="K57" s="5">
        <f t="shared" si="15"/>
        <v>75.599999999999994</v>
      </c>
      <c r="L57" s="37">
        <f t="shared" si="9"/>
        <v>75.600000000000009</v>
      </c>
      <c r="M57" s="5">
        <f>IFERROR(VLOOKUP(A57,[1]TDSheet!$A$1:$H$65536,6,0),0)</f>
        <v>75.599999999999994</v>
      </c>
      <c r="N57" s="1"/>
      <c r="O57" s="1" t="e">
        <f>(#REF!+L57)/J57</f>
        <v>#REF!</v>
      </c>
      <c r="P57" s="1" t="e">
        <f>#REF!/J57</f>
        <v>#REF!</v>
      </c>
      <c r="Q57" s="1">
        <v>0</v>
      </c>
      <c r="R57" s="1">
        <v>7</v>
      </c>
      <c r="S57" s="1">
        <v>1.08</v>
      </c>
      <c r="T57" s="1">
        <v>1.08</v>
      </c>
      <c r="U57" s="1">
        <v>1.62</v>
      </c>
      <c r="V57" s="1">
        <v>2.14</v>
      </c>
      <c r="W57" s="1">
        <v>1.62</v>
      </c>
      <c r="X57" s="1">
        <v>2.16</v>
      </c>
      <c r="Y57" s="1">
        <v>8.1</v>
      </c>
      <c r="Z57" s="1">
        <v>45.9</v>
      </c>
      <c r="AA57" s="17" t="s">
        <v>70</v>
      </c>
      <c r="AB57" s="1">
        <f t="shared" si="10"/>
        <v>75.599999999999994</v>
      </c>
      <c r="AC57" s="7">
        <v>2.7</v>
      </c>
      <c r="AD57" s="19">
        <f t="shared" si="11"/>
        <v>28</v>
      </c>
      <c r="AE57" s="33">
        <f t="shared" si="12"/>
        <v>75.600000000000009</v>
      </c>
      <c r="AF57" s="1">
        <v>14</v>
      </c>
      <c r="AG57" s="1">
        <v>126</v>
      </c>
      <c r="AH57" s="19">
        <f t="shared" si="13"/>
        <v>0.22222222222222221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6" t="s">
        <v>97</v>
      </c>
      <c r="B58" s="1" t="s">
        <v>55</v>
      </c>
      <c r="C58" s="7">
        <v>1</v>
      </c>
      <c r="D58" s="1">
        <v>180</v>
      </c>
      <c r="E58" s="1" t="s">
        <v>45</v>
      </c>
      <c r="F58" s="1"/>
      <c r="G58" s="1"/>
      <c r="H58" s="1"/>
      <c r="I58" s="1"/>
      <c r="J58" s="1">
        <v>0</v>
      </c>
      <c r="K58" s="18"/>
      <c r="L58" s="37">
        <f t="shared" si="9"/>
        <v>0</v>
      </c>
      <c r="M58" s="5">
        <f>IFERROR(VLOOKUP(A58,[1]TDSheet!$A$1:$H$65536,6,0),0)</f>
        <v>0</v>
      </c>
      <c r="N58" s="1"/>
      <c r="O58" s="1" t="e">
        <f>(#REF!+L58)/J58</f>
        <v>#REF!</v>
      </c>
      <c r="P58" s="1" t="e">
        <f>#REF!/J58</f>
        <v>#REF!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5</v>
      </c>
      <c r="AA58" s="17" t="s">
        <v>70</v>
      </c>
      <c r="AB58" s="1">
        <f t="shared" si="10"/>
        <v>0</v>
      </c>
      <c r="AC58" s="7">
        <v>5</v>
      </c>
      <c r="AD58" s="19">
        <f t="shared" si="11"/>
        <v>0</v>
      </c>
      <c r="AE58" s="33">
        <f t="shared" si="12"/>
        <v>0</v>
      </c>
      <c r="AF58" s="1">
        <v>12</v>
      </c>
      <c r="AG58" s="1">
        <v>84</v>
      </c>
      <c r="AH58" s="19">
        <f t="shared" si="1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98</v>
      </c>
      <c r="B59" s="1" t="s">
        <v>38</v>
      </c>
      <c r="C59" s="7">
        <v>0.14000000000000001</v>
      </c>
      <c r="D59" s="1">
        <v>180</v>
      </c>
      <c r="E59" s="1" t="s">
        <v>45</v>
      </c>
      <c r="F59" s="1">
        <v>198</v>
      </c>
      <c r="G59" s="1"/>
      <c r="H59" s="1"/>
      <c r="I59" s="1"/>
      <c r="J59" s="1">
        <v>39.6</v>
      </c>
      <c r="K59" s="5">
        <f t="shared" ref="K59:K60" si="16">M59</f>
        <v>528</v>
      </c>
      <c r="L59" s="37">
        <f t="shared" si="9"/>
        <v>528</v>
      </c>
      <c r="M59" s="5">
        <v>528</v>
      </c>
      <c r="N59" s="1"/>
      <c r="O59" s="1" t="e">
        <f>(#REF!+L59)/J59</f>
        <v>#REF!</v>
      </c>
      <c r="P59" s="1" t="e">
        <f>#REF!/J59</f>
        <v>#REF!</v>
      </c>
      <c r="Q59" s="1">
        <v>40</v>
      </c>
      <c r="R59" s="1">
        <v>33.4</v>
      </c>
      <c r="S59" s="1">
        <v>6.8</v>
      </c>
      <c r="T59" s="1">
        <v>27.4</v>
      </c>
      <c r="U59" s="1">
        <v>42</v>
      </c>
      <c r="V59" s="1">
        <v>22.2</v>
      </c>
      <c r="W59" s="1">
        <v>14.2</v>
      </c>
      <c r="X59" s="1">
        <v>31.6</v>
      </c>
      <c r="Y59" s="1">
        <v>17.64</v>
      </c>
      <c r="Z59" s="1">
        <v>6.58</v>
      </c>
      <c r="AA59" s="15" t="s">
        <v>50</v>
      </c>
      <c r="AB59" s="1">
        <f t="shared" si="10"/>
        <v>73.92</v>
      </c>
      <c r="AC59" s="7">
        <v>22</v>
      </c>
      <c r="AD59" s="19">
        <f t="shared" si="11"/>
        <v>24</v>
      </c>
      <c r="AE59" s="33">
        <f t="shared" si="12"/>
        <v>73.92</v>
      </c>
      <c r="AF59" s="1">
        <v>12</v>
      </c>
      <c r="AG59" s="1">
        <v>84</v>
      </c>
      <c r="AH59" s="19">
        <f t="shared" si="13"/>
        <v>0.2857142857142857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45" t="s">
        <v>100</v>
      </c>
      <c r="B60" s="29" t="s">
        <v>38</v>
      </c>
      <c r="C60" s="30">
        <v>0.22</v>
      </c>
      <c r="D60" s="29">
        <v>180</v>
      </c>
      <c r="E60" s="29" t="s">
        <v>45</v>
      </c>
      <c r="F60" s="29">
        <v>0</v>
      </c>
      <c r="G60" s="29"/>
      <c r="H60" s="29"/>
      <c r="I60" s="29"/>
      <c r="J60" s="29"/>
      <c r="K60" s="5">
        <f t="shared" si="16"/>
        <v>336</v>
      </c>
      <c r="L60" s="39">
        <f t="shared" ref="L60:L61" si="17">AC60*AD60</f>
        <v>336</v>
      </c>
      <c r="M60" s="31">
        <f>IFERROR(VLOOKUP(A60,[1]TDSheet!$A$1:$H$65536,6,0),0)</f>
        <v>336</v>
      </c>
      <c r="N60" s="45" t="s">
        <v>103</v>
      </c>
      <c r="O60" s="29" t="e">
        <f>(#REF!+L60)/J60</f>
        <v>#REF!</v>
      </c>
      <c r="P60" s="29" t="e">
        <f>#REF!/J60</f>
        <v>#REF!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 t="s">
        <v>103</v>
      </c>
      <c r="AB60" s="29">
        <f t="shared" si="10"/>
        <v>73.92</v>
      </c>
      <c r="AC60" s="30">
        <v>12</v>
      </c>
      <c r="AD60" s="32">
        <f t="shared" si="11"/>
        <v>28</v>
      </c>
      <c r="AE60" s="44">
        <f t="shared" si="12"/>
        <v>73.92</v>
      </c>
      <c r="AF60" s="29">
        <v>14</v>
      </c>
      <c r="AG60" s="29">
        <v>70</v>
      </c>
      <c r="AH60" s="32">
        <f t="shared" si="13"/>
        <v>0.4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0" t="s">
        <v>101</v>
      </c>
      <c r="B61" s="10"/>
      <c r="C61" s="13">
        <v>0.2</v>
      </c>
      <c r="D61" s="10"/>
      <c r="E61" s="10"/>
      <c r="F61" s="10"/>
      <c r="G61" s="10"/>
      <c r="H61" s="10"/>
      <c r="I61" s="10"/>
      <c r="J61" s="10"/>
      <c r="K61" s="5">
        <v>0</v>
      </c>
      <c r="L61" s="38">
        <f t="shared" si="17"/>
        <v>0</v>
      </c>
      <c r="M61" s="14">
        <f>IFERROR(VLOOKUP(A61,[1]TDSheet!$A$1:$H$65536,6,0),0)</f>
        <v>120</v>
      </c>
      <c r="N61" s="10" t="s">
        <v>102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 t="s">
        <v>102</v>
      </c>
      <c r="AB61" s="10">
        <f t="shared" si="10"/>
        <v>0</v>
      </c>
      <c r="AC61" s="13"/>
      <c r="AD61" s="22"/>
      <c r="AE61" s="43"/>
      <c r="AF61" s="10"/>
      <c r="AG61" s="10"/>
      <c r="AH61" s="2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7"/>
      <c r="D62" s="1"/>
      <c r="E62" s="1"/>
      <c r="F62" s="1"/>
      <c r="G62" s="1"/>
      <c r="H62" s="1"/>
      <c r="I62" s="1"/>
      <c r="J62" s="1"/>
      <c r="K62" s="1"/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7"/>
      <c r="AD62" s="19"/>
      <c r="AE62" s="33"/>
      <c r="AF62" s="1"/>
      <c r="AG62" s="1"/>
      <c r="AH62" s="19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7"/>
      <c r="D63" s="1"/>
      <c r="E63" s="1"/>
      <c r="F63" s="1"/>
      <c r="G63" s="1"/>
      <c r="H63" s="1"/>
      <c r="I63" s="1"/>
      <c r="J63" s="1"/>
      <c r="K63" s="1"/>
      <c r="L63" s="3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7"/>
      <c r="AD63" s="19"/>
      <c r="AE63" s="33"/>
      <c r="AF63" s="1"/>
      <c r="AG63" s="1"/>
      <c r="AH63" s="19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7"/>
      <c r="D64" s="1"/>
      <c r="E64" s="1"/>
      <c r="F64" s="1"/>
      <c r="G64" s="1"/>
      <c r="H64" s="1"/>
      <c r="I64" s="1"/>
      <c r="J64" s="1"/>
      <c r="K64" s="1"/>
      <c r="L64" s="3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"/>
      <c r="AD64" s="19"/>
      <c r="AE64" s="33"/>
      <c r="AF64" s="1"/>
      <c r="AG64" s="1"/>
      <c r="AH64" s="1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7"/>
      <c r="D65" s="1"/>
      <c r="E65" s="1"/>
      <c r="F65" s="1"/>
      <c r="G65" s="1"/>
      <c r="H65" s="1"/>
      <c r="I65" s="1"/>
      <c r="J65" s="1"/>
      <c r="K65" s="1"/>
      <c r="L65" s="3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"/>
      <c r="AD65" s="19"/>
      <c r="AE65" s="33"/>
      <c r="AF65" s="1"/>
      <c r="AG65" s="1"/>
      <c r="AH65" s="19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7"/>
      <c r="D66" s="1"/>
      <c r="E66" s="1"/>
      <c r="F66" s="1"/>
      <c r="G66" s="1"/>
      <c r="H66" s="1"/>
      <c r="I66" s="1"/>
      <c r="J66" s="1"/>
      <c r="K66" s="1"/>
      <c r="L66" s="3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"/>
      <c r="AD66" s="19"/>
      <c r="AE66" s="33"/>
      <c r="AF66" s="1"/>
      <c r="AG66" s="1"/>
      <c r="AH66" s="19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7"/>
      <c r="D67" s="1"/>
      <c r="E67" s="1"/>
      <c r="F67" s="1"/>
      <c r="G67" s="1"/>
      <c r="H67" s="1"/>
      <c r="I67" s="1"/>
      <c r="J67" s="1"/>
      <c r="K67" s="1"/>
      <c r="L67" s="3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"/>
      <c r="AD67" s="19"/>
      <c r="AE67" s="33"/>
      <c r="AF67" s="1"/>
      <c r="AG67" s="1"/>
      <c r="AH67" s="19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7"/>
      <c r="D68" s="1"/>
      <c r="E68" s="1"/>
      <c r="F68" s="1"/>
      <c r="G68" s="1"/>
      <c r="H68" s="1"/>
      <c r="I68" s="1"/>
      <c r="J68" s="1"/>
      <c r="K68" s="1"/>
      <c r="L68" s="3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"/>
      <c r="AD68" s="19"/>
      <c r="AE68" s="33"/>
      <c r="AF68" s="1"/>
      <c r="AG68" s="1"/>
      <c r="AH68" s="19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7"/>
      <c r="D69" s="1"/>
      <c r="E69" s="1"/>
      <c r="F69" s="1"/>
      <c r="G69" s="1"/>
      <c r="H69" s="1"/>
      <c r="I69" s="1"/>
      <c r="J69" s="1"/>
      <c r="K69" s="1"/>
      <c r="L69" s="3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"/>
      <c r="AD69" s="19"/>
      <c r="AE69" s="33"/>
      <c r="AF69" s="1"/>
      <c r="AG69" s="1"/>
      <c r="AH69" s="19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7"/>
      <c r="D70" s="1"/>
      <c r="E70" s="1"/>
      <c r="F70" s="1"/>
      <c r="G70" s="1"/>
      <c r="H70" s="1"/>
      <c r="I70" s="1"/>
      <c r="J70" s="1"/>
      <c r="K70" s="1"/>
      <c r="L70" s="3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"/>
      <c r="AD70" s="19"/>
      <c r="AE70" s="33"/>
      <c r="AF70" s="1"/>
      <c r="AG70" s="1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7"/>
      <c r="D71" s="1"/>
      <c r="E71" s="1"/>
      <c r="F71" s="1"/>
      <c r="G71" s="1"/>
      <c r="H71" s="1"/>
      <c r="I71" s="1"/>
      <c r="J71" s="1"/>
      <c r="K71" s="1"/>
      <c r="L71" s="3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"/>
      <c r="AD71" s="19"/>
      <c r="AE71" s="33"/>
      <c r="AF71" s="1"/>
      <c r="AG71" s="1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7"/>
      <c r="D72" s="1"/>
      <c r="E72" s="1"/>
      <c r="F72" s="1"/>
      <c r="G72" s="1"/>
      <c r="H72" s="1"/>
      <c r="I72" s="1"/>
      <c r="J72" s="1"/>
      <c r="K72" s="1"/>
      <c r="L72" s="3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"/>
      <c r="AD72" s="19"/>
      <c r="AE72" s="33"/>
      <c r="AF72" s="1"/>
      <c r="AG72" s="1"/>
      <c r="AH72" s="19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7"/>
      <c r="D73" s="1"/>
      <c r="E73" s="1"/>
      <c r="F73" s="1"/>
      <c r="G73" s="1"/>
      <c r="H73" s="1"/>
      <c r="I73" s="1"/>
      <c r="J73" s="1"/>
      <c r="K73" s="1"/>
      <c r="L73" s="3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"/>
      <c r="AD73" s="19"/>
      <c r="AE73" s="33"/>
      <c r="AF73" s="1"/>
      <c r="AG73" s="1"/>
      <c r="AH73" s="19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3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19"/>
      <c r="AE74" s="33"/>
      <c r="AF74" s="1"/>
      <c r="AG74" s="1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3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"/>
      <c r="AD75" s="19"/>
      <c r="AE75" s="33"/>
      <c r="AF75" s="1"/>
      <c r="AG75" s="1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3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"/>
      <c r="AD76" s="19"/>
      <c r="AE76" s="33"/>
      <c r="AF76" s="1"/>
      <c r="AG76" s="1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3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9"/>
      <c r="AE77" s="33"/>
      <c r="AF77" s="1"/>
      <c r="AG77" s="1"/>
      <c r="AH77" s="19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3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9"/>
      <c r="AE78" s="33"/>
      <c r="AF78" s="1"/>
      <c r="AG78" s="1"/>
      <c r="AH78" s="1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3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9"/>
      <c r="AE79" s="33"/>
      <c r="AF79" s="1"/>
      <c r="AG79" s="1"/>
      <c r="AH79" s="1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3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9"/>
      <c r="AE80" s="33"/>
      <c r="AF80" s="1"/>
      <c r="AG80" s="1"/>
      <c r="AH80" s="1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3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9"/>
      <c r="AE81" s="33"/>
      <c r="AF81" s="1"/>
      <c r="AG81" s="1"/>
      <c r="AH81" s="1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3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9"/>
      <c r="AE82" s="33"/>
      <c r="AF82" s="1"/>
      <c r="AG82" s="1"/>
      <c r="AH82" s="1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3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9"/>
      <c r="AE83" s="33"/>
      <c r="AF83" s="1"/>
      <c r="AG83" s="1"/>
      <c r="AH83" s="19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3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9"/>
      <c r="AE84" s="33"/>
      <c r="AF84" s="1"/>
      <c r="AG84" s="1"/>
      <c r="AH84" s="19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3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9"/>
      <c r="AE85" s="33"/>
      <c r="AF85" s="1"/>
      <c r="AG85" s="1"/>
      <c r="AH85" s="19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9"/>
      <c r="AE86" s="33"/>
      <c r="AF86" s="1"/>
      <c r="AG86" s="1"/>
      <c r="AH86" s="1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9"/>
      <c r="AE87" s="33"/>
      <c r="AF87" s="1"/>
      <c r="AG87" s="1"/>
      <c r="AH87" s="1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9"/>
      <c r="AE88" s="33"/>
      <c r="AF88" s="1"/>
      <c r="AG88" s="1"/>
      <c r="AH88" s="1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9"/>
      <c r="AE89" s="33"/>
      <c r="AF89" s="1"/>
      <c r="AG89" s="1"/>
      <c r="AH89" s="1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9"/>
      <c r="AE90" s="33"/>
      <c r="AF90" s="1"/>
      <c r="AG90" s="1"/>
      <c r="AH90" s="1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9"/>
      <c r="AE91" s="33"/>
      <c r="AF91" s="1"/>
      <c r="AG91" s="1"/>
      <c r="AH91" s="1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9"/>
      <c r="AE92" s="33"/>
      <c r="AF92" s="1"/>
      <c r="AG92" s="1"/>
      <c r="AH92" s="1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3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9"/>
      <c r="AE93" s="33"/>
      <c r="AF93" s="1"/>
      <c r="AG93" s="1"/>
      <c r="AH93" s="1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9"/>
      <c r="AE94" s="33"/>
      <c r="AF94" s="1"/>
      <c r="AG94" s="1"/>
      <c r="AH94" s="1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9"/>
      <c r="AE95" s="33"/>
      <c r="AF95" s="1"/>
      <c r="AG95" s="1"/>
      <c r="AH95" s="1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9"/>
      <c r="AE96" s="33"/>
      <c r="AF96" s="1"/>
      <c r="AG96" s="1"/>
      <c r="AH96" s="1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9"/>
      <c r="AE97" s="33"/>
      <c r="AF97" s="1"/>
      <c r="AG97" s="1"/>
      <c r="AH97" s="1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9"/>
      <c r="AE98" s="33"/>
      <c r="AF98" s="1"/>
      <c r="AG98" s="1"/>
      <c r="AH98" s="1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9"/>
      <c r="AE99" s="33"/>
      <c r="AF99" s="1"/>
      <c r="AG99" s="1"/>
      <c r="AH99" s="1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9"/>
      <c r="AE100" s="33"/>
      <c r="AF100" s="1"/>
      <c r="AG100" s="1"/>
      <c r="AH100" s="1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9"/>
      <c r="AE101" s="33"/>
      <c r="AF101" s="1"/>
      <c r="AG101" s="1"/>
      <c r="AH101" s="1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9"/>
      <c r="AE102" s="33"/>
      <c r="AF102" s="1"/>
      <c r="AG102" s="1"/>
      <c r="AH102" s="1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3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9"/>
      <c r="AE103" s="33"/>
      <c r="AF103" s="1"/>
      <c r="AG103" s="1"/>
      <c r="AH103" s="1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9"/>
      <c r="AE104" s="33"/>
      <c r="AF104" s="1"/>
      <c r="AG104" s="1"/>
      <c r="AH104" s="1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9"/>
      <c r="AE105" s="33"/>
      <c r="AF105" s="1"/>
      <c r="AG105" s="1"/>
      <c r="AH105" s="1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9"/>
      <c r="AE106" s="33"/>
      <c r="AF106" s="1"/>
      <c r="AG106" s="1"/>
      <c r="AH106" s="1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9"/>
      <c r="AE107" s="33"/>
      <c r="AF107" s="1"/>
      <c r="AG107" s="1"/>
      <c r="AH107" s="1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9"/>
      <c r="AE108" s="33"/>
      <c r="AF108" s="1"/>
      <c r="AG108" s="1"/>
      <c r="AH108" s="1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9"/>
      <c r="AE109" s="33"/>
      <c r="AF109" s="1"/>
      <c r="AG109" s="1"/>
      <c r="AH109" s="1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9"/>
      <c r="AE110" s="33"/>
      <c r="AF110" s="1"/>
      <c r="AG110" s="1"/>
      <c r="AH110" s="1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9"/>
      <c r="AE111" s="33"/>
      <c r="AF111" s="1"/>
      <c r="AG111" s="1"/>
      <c r="AH111" s="1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9"/>
      <c r="AE112" s="33"/>
      <c r="AF112" s="1"/>
      <c r="AG112" s="1"/>
      <c r="AH112" s="1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9"/>
      <c r="AE113" s="33"/>
      <c r="AF113" s="1"/>
      <c r="AG113" s="1"/>
      <c r="AH113" s="1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9"/>
      <c r="AE114" s="33"/>
      <c r="AF114" s="1"/>
      <c r="AG114" s="1"/>
      <c r="AH114" s="1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9"/>
      <c r="AE115" s="33"/>
      <c r="AF115" s="1"/>
      <c r="AG115" s="1"/>
      <c r="AH115" s="1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3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9"/>
      <c r="AE116" s="33"/>
      <c r="AF116" s="1"/>
      <c r="AG116" s="1"/>
      <c r="AH116" s="1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9"/>
      <c r="AE117" s="33"/>
      <c r="AF117" s="1"/>
      <c r="AG117" s="1"/>
      <c r="AH117" s="1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9"/>
      <c r="AE118" s="33"/>
      <c r="AF118" s="1"/>
      <c r="AG118" s="1"/>
      <c r="AH118" s="1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9"/>
      <c r="AE119" s="33"/>
      <c r="AF119" s="1"/>
      <c r="AG119" s="1"/>
      <c r="AH119" s="1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3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9"/>
      <c r="AE120" s="33"/>
      <c r="AF120" s="1"/>
      <c r="AG120" s="1"/>
      <c r="AH120" s="1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3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9"/>
      <c r="AE121" s="33"/>
      <c r="AF121" s="1"/>
      <c r="AG121" s="1"/>
      <c r="AH121" s="1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3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9"/>
      <c r="AE122" s="33"/>
      <c r="AF122" s="1"/>
      <c r="AG122" s="1"/>
      <c r="AH122" s="1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3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9"/>
      <c r="AE123" s="33"/>
      <c r="AF123" s="1"/>
      <c r="AG123" s="1"/>
      <c r="AH123" s="1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3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9"/>
      <c r="AE124" s="33"/>
      <c r="AF124" s="1"/>
      <c r="AG124" s="1"/>
      <c r="AH124" s="1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3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9"/>
      <c r="AE125" s="33"/>
      <c r="AF125" s="1"/>
      <c r="AG125" s="1"/>
      <c r="AH125" s="1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3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9"/>
      <c r="AE126" s="33"/>
      <c r="AF126" s="1"/>
      <c r="AG126" s="1"/>
      <c r="AH126" s="1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3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9"/>
      <c r="AE127" s="33"/>
      <c r="AF127" s="1"/>
      <c r="AG127" s="1"/>
      <c r="AH127" s="1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3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9"/>
      <c r="AE128" s="33"/>
      <c r="AF128" s="1"/>
      <c r="AG128" s="1"/>
      <c r="AH128" s="1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3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9"/>
      <c r="AE129" s="33"/>
      <c r="AF129" s="1"/>
      <c r="AG129" s="1"/>
      <c r="AH129" s="1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3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9"/>
      <c r="AE130" s="33"/>
      <c r="AF130" s="1"/>
      <c r="AG130" s="1"/>
      <c r="AH130" s="1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3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9"/>
      <c r="AE131" s="33"/>
      <c r="AF131" s="1"/>
      <c r="AG131" s="1"/>
      <c r="AH131" s="1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3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9"/>
      <c r="AE132" s="33"/>
      <c r="AF132" s="1"/>
      <c r="AG132" s="1"/>
      <c r="AH132" s="1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9"/>
      <c r="AE133" s="33"/>
      <c r="AF133" s="1"/>
      <c r="AG133" s="1"/>
      <c r="AH133" s="1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3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9"/>
      <c r="AE134" s="33"/>
      <c r="AF134" s="1"/>
      <c r="AG134" s="1"/>
      <c r="AH134" s="1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3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9"/>
      <c r="AE135" s="33"/>
      <c r="AF135" s="1"/>
      <c r="AG135" s="1"/>
      <c r="AH135" s="1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3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9"/>
      <c r="AE136" s="33"/>
      <c r="AF136" s="1"/>
      <c r="AG136" s="1"/>
      <c r="AH136" s="1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3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9"/>
      <c r="AE137" s="33"/>
      <c r="AF137" s="1"/>
      <c r="AG137" s="1"/>
      <c r="AH137" s="1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3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9"/>
      <c r="AE138" s="33"/>
      <c r="AF138" s="1"/>
      <c r="AG138" s="1"/>
      <c r="AH138" s="1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3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9"/>
      <c r="AE139" s="33"/>
      <c r="AF139" s="1"/>
      <c r="AG139" s="1"/>
      <c r="AH139" s="1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3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9"/>
      <c r="AE140" s="33"/>
      <c r="AF140" s="1"/>
      <c r="AG140" s="1"/>
      <c r="AH140" s="1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3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9"/>
      <c r="AE141" s="33"/>
      <c r="AF141" s="1"/>
      <c r="AG141" s="1"/>
      <c r="AH141" s="1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3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9"/>
      <c r="AE142" s="33"/>
      <c r="AF142" s="1"/>
      <c r="AG142" s="1"/>
      <c r="AH142" s="1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3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9"/>
      <c r="AE143" s="33"/>
      <c r="AF143" s="1"/>
      <c r="AG143" s="1"/>
      <c r="AH143" s="1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3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9"/>
      <c r="AE144" s="33"/>
      <c r="AF144" s="1"/>
      <c r="AG144" s="1"/>
      <c r="AH144" s="1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3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9"/>
      <c r="AE145" s="33"/>
      <c r="AF145" s="1"/>
      <c r="AG145" s="1"/>
      <c r="AH145" s="1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3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9"/>
      <c r="AE146" s="33"/>
      <c r="AF146" s="1"/>
      <c r="AG146" s="1"/>
      <c r="AH146" s="1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3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9"/>
      <c r="AE147" s="33"/>
      <c r="AF147" s="1"/>
      <c r="AG147" s="1"/>
      <c r="AH147" s="1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3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9"/>
      <c r="AE148" s="33"/>
      <c r="AF148" s="1"/>
      <c r="AG148" s="1"/>
      <c r="AH148" s="1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3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9"/>
      <c r="AE149" s="33"/>
      <c r="AF149" s="1"/>
      <c r="AG149" s="1"/>
      <c r="AH149" s="1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3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9"/>
      <c r="AE150" s="33"/>
      <c r="AF150" s="1"/>
      <c r="AG150" s="1"/>
      <c r="AH150" s="1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3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9"/>
      <c r="AE151" s="33"/>
      <c r="AF151" s="1"/>
      <c r="AG151" s="1"/>
      <c r="AH151" s="1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3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9"/>
      <c r="AE152" s="33"/>
      <c r="AF152" s="1"/>
      <c r="AG152" s="1"/>
      <c r="AH152" s="1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3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9"/>
      <c r="AE153" s="33"/>
      <c r="AF153" s="1"/>
      <c r="AG153" s="1"/>
      <c r="AH153" s="1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3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9"/>
      <c r="AE154" s="33"/>
      <c r="AF154" s="1"/>
      <c r="AG154" s="1"/>
      <c r="AH154" s="1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3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9"/>
      <c r="AE155" s="33"/>
      <c r="AF155" s="1"/>
      <c r="AG155" s="1"/>
      <c r="AH155" s="1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3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9"/>
      <c r="AE156" s="33"/>
      <c r="AF156" s="1"/>
      <c r="AG156" s="1"/>
      <c r="AH156" s="1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3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9"/>
      <c r="AE157" s="33"/>
      <c r="AF157" s="1"/>
      <c r="AG157" s="1"/>
      <c r="AH157" s="1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3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9"/>
      <c r="AE158" s="33"/>
      <c r="AF158" s="1"/>
      <c r="AG158" s="1"/>
      <c r="AH158" s="1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3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9"/>
      <c r="AE159" s="33"/>
      <c r="AF159" s="1"/>
      <c r="AG159" s="1"/>
      <c r="AH159" s="1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3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9"/>
      <c r="AE160" s="33"/>
      <c r="AF160" s="1"/>
      <c r="AG160" s="1"/>
      <c r="AH160" s="1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3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9"/>
      <c r="AE161" s="33"/>
      <c r="AF161" s="1"/>
      <c r="AG161" s="1"/>
      <c r="AH161" s="1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3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9"/>
      <c r="AE162" s="33"/>
      <c r="AF162" s="1"/>
      <c r="AG162" s="1"/>
      <c r="AH162" s="1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3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9"/>
      <c r="AE163" s="33"/>
      <c r="AF163" s="1"/>
      <c r="AG163" s="1"/>
      <c r="AH163" s="1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3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9"/>
      <c r="AE164" s="33"/>
      <c r="AF164" s="1"/>
      <c r="AG164" s="1"/>
      <c r="AH164" s="1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3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9"/>
      <c r="AE165" s="33"/>
      <c r="AF165" s="1"/>
      <c r="AG165" s="1"/>
      <c r="AH165" s="1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3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9"/>
      <c r="AE166" s="33"/>
      <c r="AF166" s="1"/>
      <c r="AG166" s="1"/>
      <c r="AH166" s="1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3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9"/>
      <c r="AE167" s="33"/>
      <c r="AF167" s="1"/>
      <c r="AG167" s="1"/>
      <c r="AH167" s="1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3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9"/>
      <c r="AE168" s="33"/>
      <c r="AF168" s="1"/>
      <c r="AG168" s="1"/>
      <c r="AH168" s="1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3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9"/>
      <c r="AE169" s="33"/>
      <c r="AF169" s="1"/>
      <c r="AG169" s="1"/>
      <c r="AH169" s="1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3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9"/>
      <c r="AE170" s="33"/>
      <c r="AF170" s="1"/>
      <c r="AG170" s="1"/>
      <c r="AH170" s="1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3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9"/>
      <c r="AE171" s="33"/>
      <c r="AF171" s="1"/>
      <c r="AG171" s="1"/>
      <c r="AH171" s="1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3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9"/>
      <c r="AE172" s="33"/>
      <c r="AF172" s="1"/>
      <c r="AG172" s="1"/>
      <c r="AH172" s="1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3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9"/>
      <c r="AE173" s="33"/>
      <c r="AF173" s="1"/>
      <c r="AG173" s="1"/>
      <c r="AH173" s="1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3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9"/>
      <c r="AE174" s="33"/>
      <c r="AF174" s="1"/>
      <c r="AG174" s="1"/>
      <c r="AH174" s="1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3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9"/>
      <c r="AE175" s="33"/>
      <c r="AF175" s="1"/>
      <c r="AG175" s="1"/>
      <c r="AH175" s="1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3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9"/>
      <c r="AE176" s="33"/>
      <c r="AF176" s="1"/>
      <c r="AG176" s="1"/>
      <c r="AH176" s="1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3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9"/>
      <c r="AE177" s="33"/>
      <c r="AF177" s="1"/>
      <c r="AG177" s="1"/>
      <c r="AH177" s="1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3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9"/>
      <c r="AE178" s="33"/>
      <c r="AF178" s="1"/>
      <c r="AG178" s="1"/>
      <c r="AH178" s="1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3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9"/>
      <c r="AE179" s="33"/>
      <c r="AF179" s="1"/>
      <c r="AG179" s="1"/>
      <c r="AH179" s="1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3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9"/>
      <c r="AE180" s="33"/>
      <c r="AF180" s="1"/>
      <c r="AG180" s="1"/>
      <c r="AH180" s="1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3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9"/>
      <c r="AE181" s="33"/>
      <c r="AF181" s="1"/>
      <c r="AG181" s="1"/>
      <c r="AH181" s="1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3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9"/>
      <c r="AE182" s="33"/>
      <c r="AF182" s="1"/>
      <c r="AG182" s="1"/>
      <c r="AH182" s="1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3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9"/>
      <c r="AE183" s="33"/>
      <c r="AF183" s="1"/>
      <c r="AG183" s="1"/>
      <c r="AH183" s="1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3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9"/>
      <c r="AE184" s="33"/>
      <c r="AF184" s="1"/>
      <c r="AG184" s="1"/>
      <c r="AH184" s="1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3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9"/>
      <c r="AE185" s="33"/>
      <c r="AF185" s="1"/>
      <c r="AG185" s="1"/>
      <c r="AH185" s="1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3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9"/>
      <c r="AE186" s="33"/>
      <c r="AF186" s="1"/>
      <c r="AG186" s="1"/>
      <c r="AH186" s="1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3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9"/>
      <c r="AE187" s="33"/>
      <c r="AF187" s="1"/>
      <c r="AG187" s="1"/>
      <c r="AH187" s="1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3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9"/>
      <c r="AE188" s="33"/>
      <c r="AF188" s="1"/>
      <c r="AG188" s="1"/>
      <c r="AH188" s="1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3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9"/>
      <c r="AE189" s="33"/>
      <c r="AF189" s="1"/>
      <c r="AG189" s="1"/>
      <c r="AH189" s="1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3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9"/>
      <c r="AE190" s="33"/>
      <c r="AF190" s="1"/>
      <c r="AG190" s="1"/>
      <c r="AH190" s="1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3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9"/>
      <c r="AE191" s="33"/>
      <c r="AF191" s="1"/>
      <c r="AG191" s="1"/>
      <c r="AH191" s="1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3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9"/>
      <c r="AE192" s="33"/>
      <c r="AF192" s="1"/>
      <c r="AG192" s="1"/>
      <c r="AH192" s="1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3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9"/>
      <c r="AE193" s="33"/>
      <c r="AF193" s="1"/>
      <c r="AG193" s="1"/>
      <c r="AH193" s="1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3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9"/>
      <c r="AE194" s="33"/>
      <c r="AF194" s="1"/>
      <c r="AG194" s="1"/>
      <c r="AH194" s="1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3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9"/>
      <c r="AE195" s="33"/>
      <c r="AF195" s="1"/>
      <c r="AG195" s="1"/>
      <c r="AH195" s="1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3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9"/>
      <c r="AE196" s="33"/>
      <c r="AF196" s="1"/>
      <c r="AG196" s="1"/>
      <c r="AH196" s="1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3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9"/>
      <c r="AE197" s="33"/>
      <c r="AF197" s="1"/>
      <c r="AG197" s="1"/>
      <c r="AH197" s="1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3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9"/>
      <c r="AE198" s="33"/>
      <c r="AF198" s="1"/>
      <c r="AG198" s="1"/>
      <c r="AH198" s="1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3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9"/>
      <c r="AE199" s="33"/>
      <c r="AF199" s="1"/>
      <c r="AG199" s="1"/>
      <c r="AH199" s="1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3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9"/>
      <c r="AE200" s="33"/>
      <c r="AF200" s="1"/>
      <c r="AG200" s="1"/>
      <c r="AH200" s="1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3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9"/>
      <c r="AE201" s="33"/>
      <c r="AF201" s="1"/>
      <c r="AG201" s="1"/>
      <c r="AH201" s="1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3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9"/>
      <c r="AE202" s="33"/>
      <c r="AF202" s="1"/>
      <c r="AG202" s="1"/>
      <c r="AH202" s="1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3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9"/>
      <c r="AE203" s="33"/>
      <c r="AF203" s="1"/>
      <c r="AG203" s="1"/>
      <c r="AH203" s="1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3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9"/>
      <c r="AE204" s="33"/>
      <c r="AF204" s="1"/>
      <c r="AG204" s="1"/>
      <c r="AH204" s="1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3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9"/>
      <c r="AE205" s="33"/>
      <c r="AF205" s="1"/>
      <c r="AG205" s="1"/>
      <c r="AH205" s="1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3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9"/>
      <c r="AE206" s="33"/>
      <c r="AF206" s="1"/>
      <c r="AG206" s="1"/>
      <c r="AH206" s="1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3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9"/>
      <c r="AE207" s="33"/>
      <c r="AF207" s="1"/>
      <c r="AG207" s="1"/>
      <c r="AH207" s="1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3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9"/>
      <c r="AE208" s="33"/>
      <c r="AF208" s="1"/>
      <c r="AG208" s="1"/>
      <c r="AH208" s="1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3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9"/>
      <c r="AE209" s="33"/>
      <c r="AF209" s="1"/>
      <c r="AG209" s="1"/>
      <c r="AH209" s="1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3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9"/>
      <c r="AE210" s="33"/>
      <c r="AF210" s="1"/>
      <c r="AG210" s="1"/>
      <c r="AH210" s="1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3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9"/>
      <c r="AE211" s="33"/>
      <c r="AF211" s="1"/>
      <c r="AG211" s="1"/>
      <c r="AH211" s="1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3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9"/>
      <c r="AE212" s="33"/>
      <c r="AF212" s="1"/>
      <c r="AG212" s="1"/>
      <c r="AH212" s="1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3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9"/>
      <c r="AE213" s="33"/>
      <c r="AF213" s="1"/>
      <c r="AG213" s="1"/>
      <c r="AH213" s="1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3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9"/>
      <c r="AE214" s="33"/>
      <c r="AF214" s="1"/>
      <c r="AG214" s="1"/>
      <c r="AH214" s="1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3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9"/>
      <c r="AE215" s="33"/>
      <c r="AF215" s="1"/>
      <c r="AG215" s="1"/>
      <c r="AH215" s="1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3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9"/>
      <c r="AE216" s="33"/>
      <c r="AF216" s="1"/>
      <c r="AG216" s="1"/>
      <c r="AH216" s="1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3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9"/>
      <c r="AE217" s="33"/>
      <c r="AF217" s="1"/>
      <c r="AG217" s="1"/>
      <c r="AH217" s="1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3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9"/>
      <c r="AE218" s="33"/>
      <c r="AF218" s="1"/>
      <c r="AG218" s="1"/>
      <c r="AH218" s="1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3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9"/>
      <c r="AE219" s="33"/>
      <c r="AF219" s="1"/>
      <c r="AG219" s="1"/>
      <c r="AH219" s="1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3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9"/>
      <c r="AE220" s="33"/>
      <c r="AF220" s="1"/>
      <c r="AG220" s="1"/>
      <c r="AH220" s="1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3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9"/>
      <c r="AE221" s="33"/>
      <c r="AF221" s="1"/>
      <c r="AG221" s="1"/>
      <c r="AH221" s="1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3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9"/>
      <c r="AE222" s="33"/>
      <c r="AF222" s="1"/>
      <c r="AG222" s="1"/>
      <c r="AH222" s="1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3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9"/>
      <c r="AE223" s="33"/>
      <c r="AF223" s="1"/>
      <c r="AG223" s="1"/>
      <c r="AH223" s="1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3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9"/>
      <c r="AE224" s="33"/>
      <c r="AF224" s="1"/>
      <c r="AG224" s="1"/>
      <c r="AH224" s="1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3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9"/>
      <c r="AE225" s="33"/>
      <c r="AF225" s="1"/>
      <c r="AG225" s="1"/>
      <c r="AH225" s="1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3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9"/>
      <c r="AE226" s="33"/>
      <c r="AF226" s="1"/>
      <c r="AG226" s="1"/>
      <c r="AH226" s="1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3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9"/>
      <c r="AE227" s="33"/>
      <c r="AF227" s="1"/>
      <c r="AG227" s="1"/>
      <c r="AH227" s="1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3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9"/>
      <c r="AE228" s="33"/>
      <c r="AF228" s="1"/>
      <c r="AG228" s="1"/>
      <c r="AH228" s="1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3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9"/>
      <c r="AE229" s="33"/>
      <c r="AF229" s="1"/>
      <c r="AG229" s="1"/>
      <c r="AH229" s="1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3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9"/>
      <c r="AE230" s="33"/>
      <c r="AF230" s="1"/>
      <c r="AG230" s="1"/>
      <c r="AH230" s="1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3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9"/>
      <c r="AE231" s="33"/>
      <c r="AF231" s="1"/>
      <c r="AG231" s="1"/>
      <c r="AH231" s="1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3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9"/>
      <c r="AE232" s="33"/>
      <c r="AF232" s="1"/>
      <c r="AG232" s="1"/>
      <c r="AH232" s="1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3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9"/>
      <c r="AE233" s="33"/>
      <c r="AF233" s="1"/>
      <c r="AG233" s="1"/>
      <c r="AH233" s="1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3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9"/>
      <c r="AE234" s="33"/>
      <c r="AF234" s="1"/>
      <c r="AG234" s="1"/>
      <c r="AH234" s="1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3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9"/>
      <c r="AE235" s="33"/>
      <c r="AF235" s="1"/>
      <c r="AG235" s="1"/>
      <c r="AH235" s="1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3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9"/>
      <c r="AE236" s="33"/>
      <c r="AF236" s="1"/>
      <c r="AG236" s="1"/>
      <c r="AH236" s="1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3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9"/>
      <c r="AE237" s="33"/>
      <c r="AF237" s="1"/>
      <c r="AG237" s="1"/>
      <c r="AH237" s="1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3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9"/>
      <c r="AE238" s="33"/>
      <c r="AF238" s="1"/>
      <c r="AG238" s="1"/>
      <c r="AH238" s="1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3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9"/>
      <c r="AE239" s="33"/>
      <c r="AF239" s="1"/>
      <c r="AG239" s="1"/>
      <c r="AH239" s="1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3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9"/>
      <c r="AE240" s="33"/>
      <c r="AF240" s="1"/>
      <c r="AG240" s="1"/>
      <c r="AH240" s="1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3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9"/>
      <c r="AE241" s="33"/>
      <c r="AF241" s="1"/>
      <c r="AG241" s="1"/>
      <c r="AH241" s="1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3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9"/>
      <c r="AE242" s="33"/>
      <c r="AF242" s="1"/>
      <c r="AG242" s="1"/>
      <c r="AH242" s="1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3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9"/>
      <c r="AE243" s="33"/>
      <c r="AF243" s="1"/>
      <c r="AG243" s="1"/>
      <c r="AH243" s="1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3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9"/>
      <c r="AE244" s="33"/>
      <c r="AF244" s="1"/>
      <c r="AG244" s="1"/>
      <c r="AH244" s="1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3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9"/>
      <c r="AE245" s="33"/>
      <c r="AF245" s="1"/>
      <c r="AG245" s="1"/>
      <c r="AH245" s="1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3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9"/>
      <c r="AE246" s="33"/>
      <c r="AF246" s="1"/>
      <c r="AG246" s="1"/>
      <c r="AH246" s="1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3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9"/>
      <c r="AE247" s="33"/>
      <c r="AF247" s="1"/>
      <c r="AG247" s="1"/>
      <c r="AH247" s="1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3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9"/>
      <c r="AE248" s="33"/>
      <c r="AF248" s="1"/>
      <c r="AG248" s="1"/>
      <c r="AH248" s="1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3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9"/>
      <c r="AE249" s="33"/>
      <c r="AF249" s="1"/>
      <c r="AG249" s="1"/>
      <c r="AH249" s="1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3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9"/>
      <c r="AE250" s="33"/>
      <c r="AF250" s="1"/>
      <c r="AG250" s="1"/>
      <c r="AH250" s="1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3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9"/>
      <c r="AE251" s="33"/>
      <c r="AF251" s="1"/>
      <c r="AG251" s="1"/>
      <c r="AH251" s="1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3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9"/>
      <c r="AE252" s="33"/>
      <c r="AF252" s="1"/>
      <c r="AG252" s="1"/>
      <c r="AH252" s="1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3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9"/>
      <c r="AE253" s="33"/>
      <c r="AF253" s="1"/>
      <c r="AG253" s="1"/>
      <c r="AH253" s="1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3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9"/>
      <c r="AE254" s="33"/>
      <c r="AF254" s="1"/>
      <c r="AG254" s="1"/>
      <c r="AH254" s="1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3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9"/>
      <c r="AE255" s="33"/>
      <c r="AF255" s="1"/>
      <c r="AG255" s="1"/>
      <c r="AH255" s="1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3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9"/>
      <c r="AE256" s="33"/>
      <c r="AF256" s="1"/>
      <c r="AG256" s="1"/>
      <c r="AH256" s="1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3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9"/>
      <c r="AE257" s="33"/>
      <c r="AF257" s="1"/>
      <c r="AG257" s="1"/>
      <c r="AH257" s="1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3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9"/>
      <c r="AE258" s="33"/>
      <c r="AF258" s="1"/>
      <c r="AG258" s="1"/>
      <c r="AH258" s="1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3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9"/>
      <c r="AE259" s="33"/>
      <c r="AF259" s="1"/>
      <c r="AG259" s="1"/>
      <c r="AH259" s="1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3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9"/>
      <c r="AE260" s="33"/>
      <c r="AF260" s="1"/>
      <c r="AG260" s="1"/>
      <c r="AH260" s="1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3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9"/>
      <c r="AE261" s="33"/>
      <c r="AF261" s="1"/>
      <c r="AG261" s="1"/>
      <c r="AH261" s="1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3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9"/>
      <c r="AE262" s="33"/>
      <c r="AF262" s="1"/>
      <c r="AG262" s="1"/>
      <c r="AH262" s="1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3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9"/>
      <c r="AE263" s="33"/>
      <c r="AF263" s="1"/>
      <c r="AG263" s="1"/>
      <c r="AH263" s="1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3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9"/>
      <c r="AE264" s="33"/>
      <c r="AF264" s="1"/>
      <c r="AG264" s="1"/>
      <c r="AH264" s="1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3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9"/>
      <c r="AE265" s="33"/>
      <c r="AF265" s="1"/>
      <c r="AG265" s="1"/>
      <c r="AH265" s="1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3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9"/>
      <c r="AE266" s="33"/>
      <c r="AF266" s="1"/>
      <c r="AG266" s="1"/>
      <c r="AH266" s="1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3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9"/>
      <c r="AE267" s="33"/>
      <c r="AF267" s="1"/>
      <c r="AG267" s="1"/>
      <c r="AH267" s="1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3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9"/>
      <c r="AE268" s="33"/>
      <c r="AF268" s="1"/>
      <c r="AG268" s="1"/>
      <c r="AH268" s="1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3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9"/>
      <c r="AE269" s="33"/>
      <c r="AF269" s="1"/>
      <c r="AG269" s="1"/>
      <c r="AH269" s="1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3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9"/>
      <c r="AE270" s="33"/>
      <c r="AF270" s="1"/>
      <c r="AG270" s="1"/>
      <c r="AH270" s="1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3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9"/>
      <c r="AE271" s="33"/>
      <c r="AF271" s="1"/>
      <c r="AG271" s="1"/>
      <c r="AH271" s="1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3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9"/>
      <c r="AE272" s="33"/>
      <c r="AF272" s="1"/>
      <c r="AG272" s="1"/>
      <c r="AH272" s="1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3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9"/>
      <c r="AE273" s="33"/>
      <c r="AF273" s="1"/>
      <c r="AG273" s="1"/>
      <c r="AH273" s="1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3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9"/>
      <c r="AE274" s="33"/>
      <c r="AF274" s="1"/>
      <c r="AG274" s="1"/>
      <c r="AH274" s="1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3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9"/>
      <c r="AE275" s="33"/>
      <c r="AF275" s="1"/>
      <c r="AG275" s="1"/>
      <c r="AH275" s="1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3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9"/>
      <c r="AE276" s="33"/>
      <c r="AF276" s="1"/>
      <c r="AG276" s="1"/>
      <c r="AH276" s="1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3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9"/>
      <c r="AE277" s="33"/>
      <c r="AF277" s="1"/>
      <c r="AG277" s="1"/>
      <c r="AH277" s="1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3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9"/>
      <c r="AE278" s="33"/>
      <c r="AF278" s="1"/>
      <c r="AG278" s="1"/>
      <c r="AH278" s="1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3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9"/>
      <c r="AE279" s="33"/>
      <c r="AF279" s="1"/>
      <c r="AG279" s="1"/>
      <c r="AH279" s="1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3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9"/>
      <c r="AE280" s="33"/>
      <c r="AF280" s="1"/>
      <c r="AG280" s="1"/>
      <c r="AH280" s="1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3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9"/>
      <c r="AE281" s="33"/>
      <c r="AF281" s="1"/>
      <c r="AG281" s="1"/>
      <c r="AH281" s="1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3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9"/>
      <c r="AE282" s="33"/>
      <c r="AF282" s="1"/>
      <c r="AG282" s="1"/>
      <c r="AH282" s="1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3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9"/>
      <c r="AE283" s="33"/>
      <c r="AF283" s="1"/>
      <c r="AG283" s="1"/>
      <c r="AH283" s="1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3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9"/>
      <c r="AE284" s="33"/>
      <c r="AF284" s="1"/>
      <c r="AG284" s="1"/>
      <c r="AH284" s="1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3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9"/>
      <c r="AE285" s="33"/>
      <c r="AF285" s="1"/>
      <c r="AG285" s="1"/>
      <c r="AH285" s="1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3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9"/>
      <c r="AE286" s="33"/>
      <c r="AF286" s="1"/>
      <c r="AG286" s="1"/>
      <c r="AH286" s="1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3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9"/>
      <c r="AE287" s="33"/>
      <c r="AF287" s="1"/>
      <c r="AG287" s="1"/>
      <c r="AH287" s="1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3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9"/>
      <c r="AE288" s="33"/>
      <c r="AF288" s="1"/>
      <c r="AG288" s="1"/>
      <c r="AH288" s="1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3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9"/>
      <c r="AE289" s="33"/>
      <c r="AF289" s="1"/>
      <c r="AG289" s="1"/>
      <c r="AH289" s="1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3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9"/>
      <c r="AE290" s="33"/>
      <c r="AF290" s="1"/>
      <c r="AG290" s="1"/>
      <c r="AH290" s="1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3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9"/>
      <c r="AE291" s="33"/>
      <c r="AF291" s="1"/>
      <c r="AG291" s="1"/>
      <c r="AH291" s="1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3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9"/>
      <c r="AE292" s="33"/>
      <c r="AF292" s="1"/>
      <c r="AG292" s="1"/>
      <c r="AH292" s="1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3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9"/>
      <c r="AE293" s="33"/>
      <c r="AF293" s="1"/>
      <c r="AG293" s="1"/>
      <c r="AH293" s="1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3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9"/>
      <c r="AE294" s="33"/>
      <c r="AF294" s="1"/>
      <c r="AG294" s="1"/>
      <c r="AH294" s="1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3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9"/>
      <c r="AE295" s="33"/>
      <c r="AF295" s="1"/>
      <c r="AG295" s="1"/>
      <c r="AH295" s="1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3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9"/>
      <c r="AE296" s="33"/>
      <c r="AF296" s="1"/>
      <c r="AG296" s="1"/>
      <c r="AH296" s="1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3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9"/>
      <c r="AE297" s="33"/>
      <c r="AF297" s="1"/>
      <c r="AG297" s="1"/>
      <c r="AH297" s="1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3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9"/>
      <c r="AE298" s="33"/>
      <c r="AF298" s="1"/>
      <c r="AG298" s="1"/>
      <c r="AH298" s="1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3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9"/>
      <c r="AE299" s="33"/>
      <c r="AF299" s="1"/>
      <c r="AG299" s="1"/>
      <c r="AH299" s="1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3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9"/>
      <c r="AE300" s="33"/>
      <c r="AF300" s="1"/>
      <c r="AG300" s="1"/>
      <c r="AH300" s="1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3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9"/>
      <c r="AE301" s="33"/>
      <c r="AF301" s="1"/>
      <c r="AG301" s="1"/>
      <c r="AH301" s="1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3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9"/>
      <c r="AE302" s="33"/>
      <c r="AF302" s="1"/>
      <c r="AG302" s="1"/>
      <c r="AH302" s="1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3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9"/>
      <c r="AE303" s="33"/>
      <c r="AF303" s="1"/>
      <c r="AG303" s="1"/>
      <c r="AH303" s="1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3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9"/>
      <c r="AE304" s="33"/>
      <c r="AF304" s="1"/>
      <c r="AG304" s="1"/>
      <c r="AH304" s="1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3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9"/>
      <c r="AE305" s="33"/>
      <c r="AF305" s="1"/>
      <c r="AG305" s="1"/>
      <c r="AH305" s="1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3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9"/>
      <c r="AE306" s="33"/>
      <c r="AF306" s="1"/>
      <c r="AG306" s="1"/>
      <c r="AH306" s="1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3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9"/>
      <c r="AE307" s="33"/>
      <c r="AF307" s="1"/>
      <c r="AG307" s="1"/>
      <c r="AH307" s="1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3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9"/>
      <c r="AE308" s="33"/>
      <c r="AF308" s="1"/>
      <c r="AG308" s="1"/>
      <c r="AH308" s="1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3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9"/>
      <c r="AE309" s="33"/>
      <c r="AF309" s="1"/>
      <c r="AG309" s="1"/>
      <c r="AH309" s="1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3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9"/>
      <c r="AE310" s="33"/>
      <c r="AF310" s="1"/>
      <c r="AG310" s="1"/>
      <c r="AH310" s="1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3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9"/>
      <c r="AE311" s="33"/>
      <c r="AF311" s="1"/>
      <c r="AG311" s="1"/>
      <c r="AH311" s="1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3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9"/>
      <c r="AE312" s="33"/>
      <c r="AF312" s="1"/>
      <c r="AG312" s="1"/>
      <c r="AH312" s="1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3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9"/>
      <c r="AE313" s="33"/>
      <c r="AF313" s="1"/>
      <c r="AG313" s="1"/>
      <c r="AH313" s="1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3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9"/>
      <c r="AE314" s="33"/>
      <c r="AF314" s="1"/>
      <c r="AG314" s="1"/>
      <c r="AH314" s="1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3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9"/>
      <c r="AE315" s="33"/>
      <c r="AF315" s="1"/>
      <c r="AG315" s="1"/>
      <c r="AH315" s="1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3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9"/>
      <c r="AE316" s="33"/>
      <c r="AF316" s="1"/>
      <c r="AG316" s="1"/>
      <c r="AH316" s="1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3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9"/>
      <c r="AE317" s="33"/>
      <c r="AF317" s="1"/>
      <c r="AG317" s="1"/>
      <c r="AH317" s="1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3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9"/>
      <c r="AE318" s="33"/>
      <c r="AF318" s="1"/>
      <c r="AG318" s="1"/>
      <c r="AH318" s="1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3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9"/>
      <c r="AE319" s="33"/>
      <c r="AF319" s="1"/>
      <c r="AG319" s="1"/>
      <c r="AH319" s="1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3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9"/>
      <c r="AE320" s="33"/>
      <c r="AF320" s="1"/>
      <c r="AG320" s="1"/>
      <c r="AH320" s="1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3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9"/>
      <c r="AE321" s="33"/>
      <c r="AF321" s="1"/>
      <c r="AG321" s="1"/>
      <c r="AH321" s="1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3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9"/>
      <c r="AE322" s="33"/>
      <c r="AF322" s="1"/>
      <c r="AG322" s="1"/>
      <c r="AH322" s="1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3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9"/>
      <c r="AE323" s="33"/>
      <c r="AF323" s="1"/>
      <c r="AG323" s="1"/>
      <c r="AH323" s="1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3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9"/>
      <c r="AE324" s="33"/>
      <c r="AF324" s="1"/>
      <c r="AG324" s="1"/>
      <c r="AH324" s="1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3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9"/>
      <c r="AE325" s="33"/>
      <c r="AF325" s="1"/>
      <c r="AG325" s="1"/>
      <c r="AH325" s="1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3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9"/>
      <c r="AE326" s="33"/>
      <c r="AF326" s="1"/>
      <c r="AG326" s="1"/>
      <c r="AH326" s="1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3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9"/>
      <c r="AE327" s="33"/>
      <c r="AF327" s="1"/>
      <c r="AG327" s="1"/>
      <c r="AH327" s="1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3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9"/>
      <c r="AE328" s="33"/>
      <c r="AF328" s="1"/>
      <c r="AG328" s="1"/>
      <c r="AH328" s="1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3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9"/>
      <c r="AE329" s="33"/>
      <c r="AF329" s="1"/>
      <c r="AG329" s="1"/>
      <c r="AH329" s="1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3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9"/>
      <c r="AE330" s="33"/>
      <c r="AF330" s="1"/>
      <c r="AG330" s="1"/>
      <c r="AH330" s="1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3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9"/>
      <c r="AE331" s="33"/>
      <c r="AF331" s="1"/>
      <c r="AG331" s="1"/>
      <c r="AH331" s="1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3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9"/>
      <c r="AE332" s="33"/>
      <c r="AF332" s="1"/>
      <c r="AG332" s="1"/>
      <c r="AH332" s="1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3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9"/>
      <c r="AE333" s="33"/>
      <c r="AF333" s="1"/>
      <c r="AG333" s="1"/>
      <c r="AH333" s="1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3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9"/>
      <c r="AE334" s="33"/>
      <c r="AF334" s="1"/>
      <c r="AG334" s="1"/>
      <c r="AH334" s="1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3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9"/>
      <c r="AE335" s="33"/>
      <c r="AF335" s="1"/>
      <c r="AG335" s="1"/>
      <c r="AH335" s="1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3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9"/>
      <c r="AE336" s="33"/>
      <c r="AF336" s="1"/>
      <c r="AG336" s="1"/>
      <c r="AH336" s="1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3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9"/>
      <c r="AE337" s="33"/>
      <c r="AF337" s="1"/>
      <c r="AG337" s="1"/>
      <c r="AH337" s="1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3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9"/>
      <c r="AE338" s="33"/>
      <c r="AF338" s="1"/>
      <c r="AG338" s="1"/>
      <c r="AH338" s="1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3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9"/>
      <c r="AE339" s="33"/>
      <c r="AF339" s="1"/>
      <c r="AG339" s="1"/>
      <c r="AH339" s="1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3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9"/>
      <c r="AE340" s="33"/>
      <c r="AF340" s="1"/>
      <c r="AG340" s="1"/>
      <c r="AH340" s="1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3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9"/>
      <c r="AE341" s="33"/>
      <c r="AF341" s="1"/>
      <c r="AG341" s="1"/>
      <c r="AH341" s="1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3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9"/>
      <c r="AE342" s="33"/>
      <c r="AF342" s="1"/>
      <c r="AG342" s="1"/>
      <c r="AH342" s="1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3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9"/>
      <c r="AE343" s="33"/>
      <c r="AF343" s="1"/>
      <c r="AG343" s="1"/>
      <c r="AH343" s="1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3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9"/>
      <c r="AE344" s="33"/>
      <c r="AF344" s="1"/>
      <c r="AG344" s="1"/>
      <c r="AH344" s="1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3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9"/>
      <c r="AE345" s="33"/>
      <c r="AF345" s="1"/>
      <c r="AG345" s="1"/>
      <c r="AH345" s="1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3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9"/>
      <c r="AE346" s="33"/>
      <c r="AF346" s="1"/>
      <c r="AG346" s="1"/>
      <c r="AH346" s="1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3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9"/>
      <c r="AE347" s="33"/>
      <c r="AF347" s="1"/>
      <c r="AG347" s="1"/>
      <c r="AH347" s="1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3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9"/>
      <c r="AE348" s="33"/>
      <c r="AF348" s="1"/>
      <c r="AG348" s="1"/>
      <c r="AH348" s="1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3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9"/>
      <c r="AE349" s="33"/>
      <c r="AF349" s="1"/>
      <c r="AG349" s="1"/>
      <c r="AH349" s="1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3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9"/>
      <c r="AE350" s="33"/>
      <c r="AF350" s="1"/>
      <c r="AG350" s="1"/>
      <c r="AH350" s="1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3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9"/>
      <c r="AE351" s="33"/>
      <c r="AF351" s="1"/>
      <c r="AG351" s="1"/>
      <c r="AH351" s="1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3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9"/>
      <c r="AE352" s="33"/>
      <c r="AF352" s="1"/>
      <c r="AG352" s="1"/>
      <c r="AH352" s="1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3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9"/>
      <c r="AE353" s="33"/>
      <c r="AF353" s="1"/>
      <c r="AG353" s="1"/>
      <c r="AH353" s="1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3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9"/>
      <c r="AE354" s="33"/>
      <c r="AF354" s="1"/>
      <c r="AG354" s="1"/>
      <c r="AH354" s="1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3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9"/>
      <c r="AE355" s="33"/>
      <c r="AF355" s="1"/>
      <c r="AG355" s="1"/>
      <c r="AH355" s="1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3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9"/>
      <c r="AE356" s="33"/>
      <c r="AF356" s="1"/>
      <c r="AG356" s="1"/>
      <c r="AH356" s="1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3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9"/>
      <c r="AE357" s="33"/>
      <c r="AF357" s="1"/>
      <c r="AG357" s="1"/>
      <c r="AH357" s="1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3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9"/>
      <c r="AE358" s="33"/>
      <c r="AF358" s="1"/>
      <c r="AG358" s="1"/>
      <c r="AH358" s="1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3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9"/>
      <c r="AE359" s="33"/>
      <c r="AF359" s="1"/>
      <c r="AG359" s="1"/>
      <c r="AH359" s="1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3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9"/>
      <c r="AE360" s="33"/>
      <c r="AF360" s="1"/>
      <c r="AG360" s="1"/>
      <c r="AH360" s="1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3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9"/>
      <c r="AE361" s="33"/>
      <c r="AF361" s="1"/>
      <c r="AG361" s="1"/>
      <c r="AH361" s="1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3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9"/>
      <c r="AE362" s="33"/>
      <c r="AF362" s="1"/>
      <c r="AG362" s="1"/>
      <c r="AH362" s="1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3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9"/>
      <c r="AE363" s="33"/>
      <c r="AF363" s="1"/>
      <c r="AG363" s="1"/>
      <c r="AH363" s="1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3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9"/>
      <c r="AE364" s="33"/>
      <c r="AF364" s="1"/>
      <c r="AG364" s="1"/>
      <c r="AH364" s="1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3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9"/>
      <c r="AE365" s="33"/>
      <c r="AF365" s="1"/>
      <c r="AG365" s="1"/>
      <c r="AH365" s="1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3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9"/>
      <c r="AE366" s="33"/>
      <c r="AF366" s="1"/>
      <c r="AG366" s="1"/>
      <c r="AH366" s="1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3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9"/>
      <c r="AE367" s="33"/>
      <c r="AF367" s="1"/>
      <c r="AG367" s="1"/>
      <c r="AH367" s="1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3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9"/>
      <c r="AE368" s="33"/>
      <c r="AF368" s="1"/>
      <c r="AG368" s="1"/>
      <c r="AH368" s="1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3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9"/>
      <c r="AE369" s="33"/>
      <c r="AF369" s="1"/>
      <c r="AG369" s="1"/>
      <c r="AH369" s="1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3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9"/>
      <c r="AE370" s="33"/>
      <c r="AF370" s="1"/>
      <c r="AG370" s="1"/>
      <c r="AH370" s="1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3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9"/>
      <c r="AE371" s="33"/>
      <c r="AF371" s="1"/>
      <c r="AG371" s="1"/>
      <c r="AH371" s="1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3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9"/>
      <c r="AE372" s="33"/>
      <c r="AF372" s="1"/>
      <c r="AG372" s="1"/>
      <c r="AH372" s="1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3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9"/>
      <c r="AE373" s="33"/>
      <c r="AF373" s="1"/>
      <c r="AG373" s="1"/>
      <c r="AH373" s="1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3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9"/>
      <c r="AE374" s="33"/>
      <c r="AF374" s="1"/>
      <c r="AG374" s="1"/>
      <c r="AH374" s="1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3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9"/>
      <c r="AE375" s="33"/>
      <c r="AF375" s="1"/>
      <c r="AG375" s="1"/>
      <c r="AH375" s="1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3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9"/>
      <c r="AE376" s="33"/>
      <c r="AF376" s="1"/>
      <c r="AG376" s="1"/>
      <c r="AH376" s="1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3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9"/>
      <c r="AE377" s="33"/>
      <c r="AF377" s="1"/>
      <c r="AG377" s="1"/>
      <c r="AH377" s="1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3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9"/>
      <c r="AE378" s="33"/>
      <c r="AF378" s="1"/>
      <c r="AG378" s="1"/>
      <c r="AH378" s="1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3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9"/>
      <c r="AE379" s="33"/>
      <c r="AF379" s="1"/>
      <c r="AG379" s="1"/>
      <c r="AH379" s="1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3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9"/>
      <c r="AE380" s="33"/>
      <c r="AF380" s="1"/>
      <c r="AG380" s="1"/>
      <c r="AH380" s="1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3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9"/>
      <c r="AE381" s="33"/>
      <c r="AF381" s="1"/>
      <c r="AG381" s="1"/>
      <c r="AH381" s="1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3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9"/>
      <c r="AE382" s="33"/>
      <c r="AF382" s="1"/>
      <c r="AG382" s="1"/>
      <c r="AH382" s="1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3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9"/>
      <c r="AE383" s="33"/>
      <c r="AF383" s="1"/>
      <c r="AG383" s="1"/>
      <c r="AH383" s="1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3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9"/>
      <c r="AE384" s="33"/>
      <c r="AF384" s="1"/>
      <c r="AG384" s="1"/>
      <c r="AH384" s="1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3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9"/>
      <c r="AE385" s="33"/>
      <c r="AF385" s="1"/>
      <c r="AG385" s="1"/>
      <c r="AH385" s="1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3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9"/>
      <c r="AE386" s="33"/>
      <c r="AF386" s="1"/>
      <c r="AG386" s="1"/>
      <c r="AH386" s="1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3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9"/>
      <c r="AE387" s="33"/>
      <c r="AF387" s="1"/>
      <c r="AG387" s="1"/>
      <c r="AH387" s="1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3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9"/>
      <c r="AE388" s="33"/>
      <c r="AF388" s="1"/>
      <c r="AG388" s="1"/>
      <c r="AH388" s="1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3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9"/>
      <c r="AE389" s="33"/>
      <c r="AF389" s="1"/>
      <c r="AG389" s="1"/>
      <c r="AH389" s="1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3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9"/>
      <c r="AE390" s="33"/>
      <c r="AF390" s="1"/>
      <c r="AG390" s="1"/>
      <c r="AH390" s="1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3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9"/>
      <c r="AE391" s="33"/>
      <c r="AF391" s="1"/>
      <c r="AG391" s="1"/>
      <c r="AH391" s="1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3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9"/>
      <c r="AE392" s="33"/>
      <c r="AF392" s="1"/>
      <c r="AG392" s="1"/>
      <c r="AH392" s="1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3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9"/>
      <c r="AE393" s="33"/>
      <c r="AF393" s="1"/>
      <c r="AG393" s="1"/>
      <c r="AH393" s="1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3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9"/>
      <c r="AE394" s="33"/>
      <c r="AF394" s="1"/>
      <c r="AG394" s="1"/>
      <c r="AH394" s="1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3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9"/>
      <c r="AE395" s="33"/>
      <c r="AF395" s="1"/>
      <c r="AG395" s="1"/>
      <c r="AH395" s="1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3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9"/>
      <c r="AE396" s="33"/>
      <c r="AF396" s="1"/>
      <c r="AG396" s="1"/>
      <c r="AH396" s="1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3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9"/>
      <c r="AE397" s="33"/>
      <c r="AF397" s="1"/>
      <c r="AG397" s="1"/>
      <c r="AH397" s="1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3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9"/>
      <c r="AE398" s="33"/>
      <c r="AF398" s="1"/>
      <c r="AG398" s="1"/>
      <c r="AH398" s="1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3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9"/>
      <c r="AE399" s="33"/>
      <c r="AF399" s="1"/>
      <c r="AG399" s="1"/>
      <c r="AH399" s="1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3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9"/>
      <c r="AE400" s="33"/>
      <c r="AF400" s="1"/>
      <c r="AG400" s="1"/>
      <c r="AH400" s="1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3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9"/>
      <c r="AE401" s="33"/>
      <c r="AF401" s="1"/>
      <c r="AG401" s="1"/>
      <c r="AH401" s="1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3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9"/>
      <c r="AE402" s="33"/>
      <c r="AF402" s="1"/>
      <c r="AG402" s="1"/>
      <c r="AH402" s="1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3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9"/>
      <c r="AE403" s="33"/>
      <c r="AF403" s="1"/>
      <c r="AG403" s="1"/>
      <c r="AH403" s="1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3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9"/>
      <c r="AE404" s="33"/>
      <c r="AF404" s="1"/>
      <c r="AG404" s="1"/>
      <c r="AH404" s="1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3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9"/>
      <c r="AE405" s="33"/>
      <c r="AF405" s="1"/>
      <c r="AG405" s="1"/>
      <c r="AH405" s="1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3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9"/>
      <c r="AE406" s="33"/>
      <c r="AF406" s="1"/>
      <c r="AG406" s="1"/>
      <c r="AH406" s="1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3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9"/>
      <c r="AE407" s="33"/>
      <c r="AF407" s="1"/>
      <c r="AG407" s="1"/>
      <c r="AH407" s="1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3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9"/>
      <c r="AE408" s="33"/>
      <c r="AF408" s="1"/>
      <c r="AG408" s="1"/>
      <c r="AH408" s="1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3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9"/>
      <c r="AE409" s="33"/>
      <c r="AF409" s="1"/>
      <c r="AG409" s="1"/>
      <c r="AH409" s="1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3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9"/>
      <c r="AE410" s="33"/>
      <c r="AF410" s="1"/>
      <c r="AG410" s="1"/>
      <c r="AH410" s="1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3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9"/>
      <c r="AE411" s="33"/>
      <c r="AF411" s="1"/>
      <c r="AG411" s="1"/>
      <c r="AH411" s="1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3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9"/>
      <c r="AE412" s="33"/>
      <c r="AF412" s="1"/>
      <c r="AG412" s="1"/>
      <c r="AH412" s="1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3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9"/>
      <c r="AE413" s="33"/>
      <c r="AF413" s="1"/>
      <c r="AG413" s="1"/>
      <c r="AH413" s="1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3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9"/>
      <c r="AE414" s="33"/>
      <c r="AF414" s="1"/>
      <c r="AG414" s="1"/>
      <c r="AH414" s="1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3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9"/>
      <c r="AE415" s="33"/>
      <c r="AF415" s="1"/>
      <c r="AG415" s="1"/>
      <c r="AH415" s="1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3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9"/>
      <c r="AE416" s="33"/>
      <c r="AF416" s="1"/>
      <c r="AG416" s="1"/>
      <c r="AH416" s="1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3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9"/>
      <c r="AE417" s="33"/>
      <c r="AF417" s="1"/>
      <c r="AG417" s="1"/>
      <c r="AH417" s="1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3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9"/>
      <c r="AE418" s="33"/>
      <c r="AF418" s="1"/>
      <c r="AG418" s="1"/>
      <c r="AH418" s="1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3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9"/>
      <c r="AE419" s="33"/>
      <c r="AF419" s="1"/>
      <c r="AG419" s="1"/>
      <c r="AH419" s="1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3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9"/>
      <c r="AE420" s="33"/>
      <c r="AF420" s="1"/>
      <c r="AG420" s="1"/>
      <c r="AH420" s="1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3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9"/>
      <c r="AE421" s="33"/>
      <c r="AF421" s="1"/>
      <c r="AG421" s="1"/>
      <c r="AH421" s="1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3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9"/>
      <c r="AE422" s="33"/>
      <c r="AF422" s="1"/>
      <c r="AG422" s="1"/>
      <c r="AH422" s="1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3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9"/>
      <c r="AE423" s="33"/>
      <c r="AF423" s="1"/>
      <c r="AG423" s="1"/>
      <c r="AH423" s="1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3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9"/>
      <c r="AE424" s="33"/>
      <c r="AF424" s="1"/>
      <c r="AG424" s="1"/>
      <c r="AH424" s="1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3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9"/>
      <c r="AE425" s="33"/>
      <c r="AF425" s="1"/>
      <c r="AG425" s="1"/>
      <c r="AH425" s="1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3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9"/>
      <c r="AE426" s="33"/>
      <c r="AF426" s="1"/>
      <c r="AG426" s="1"/>
      <c r="AH426" s="1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3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9"/>
      <c r="AE427" s="33"/>
      <c r="AF427" s="1"/>
      <c r="AG427" s="1"/>
      <c r="AH427" s="1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3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9"/>
      <c r="AE428" s="33"/>
      <c r="AF428" s="1"/>
      <c r="AG428" s="1"/>
      <c r="AH428" s="1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3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9"/>
      <c r="AE429" s="33"/>
      <c r="AF429" s="1"/>
      <c r="AG429" s="1"/>
      <c r="AH429" s="1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3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9"/>
      <c r="AE430" s="33"/>
      <c r="AF430" s="1"/>
      <c r="AG430" s="1"/>
      <c r="AH430" s="1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3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9"/>
      <c r="AE431" s="33"/>
      <c r="AF431" s="1"/>
      <c r="AG431" s="1"/>
      <c r="AH431" s="1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3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9"/>
      <c r="AE432" s="33"/>
      <c r="AF432" s="1"/>
      <c r="AG432" s="1"/>
      <c r="AH432" s="1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3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9"/>
      <c r="AE433" s="33"/>
      <c r="AF433" s="1"/>
      <c r="AG433" s="1"/>
      <c r="AH433" s="1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3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9"/>
      <c r="AE434" s="33"/>
      <c r="AF434" s="1"/>
      <c r="AG434" s="1"/>
      <c r="AH434" s="1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3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9"/>
      <c r="AE435" s="33"/>
      <c r="AF435" s="1"/>
      <c r="AG435" s="1"/>
      <c r="AH435" s="1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3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9"/>
      <c r="AE436" s="33"/>
      <c r="AF436" s="1"/>
      <c r="AG436" s="1"/>
      <c r="AH436" s="1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3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9"/>
      <c r="AE437" s="33"/>
      <c r="AF437" s="1"/>
      <c r="AG437" s="1"/>
      <c r="AH437" s="1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3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9"/>
      <c r="AE438" s="33"/>
      <c r="AF438" s="1"/>
      <c r="AG438" s="1"/>
      <c r="AH438" s="1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3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9"/>
      <c r="AE439" s="33"/>
      <c r="AF439" s="1"/>
      <c r="AG439" s="1"/>
      <c r="AH439" s="1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3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9"/>
      <c r="AE440" s="33"/>
      <c r="AF440" s="1"/>
      <c r="AG440" s="1"/>
      <c r="AH440" s="1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3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9"/>
      <c r="AE441" s="33"/>
      <c r="AF441" s="1"/>
      <c r="AG441" s="1"/>
      <c r="AH441" s="1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3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9"/>
      <c r="AE442" s="33"/>
      <c r="AF442" s="1"/>
      <c r="AG442" s="1"/>
      <c r="AH442" s="1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3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9"/>
      <c r="AE443" s="33"/>
      <c r="AF443" s="1"/>
      <c r="AG443" s="1"/>
      <c r="AH443" s="1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3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9"/>
      <c r="AE444" s="33"/>
      <c r="AF444" s="1"/>
      <c r="AG444" s="1"/>
      <c r="AH444" s="1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3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9"/>
      <c r="AE445" s="33"/>
      <c r="AF445" s="1"/>
      <c r="AG445" s="1"/>
      <c r="AH445" s="1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3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9"/>
      <c r="AE446" s="33"/>
      <c r="AF446" s="1"/>
      <c r="AG446" s="1"/>
      <c r="AH446" s="1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3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9"/>
      <c r="AE447" s="33"/>
      <c r="AF447" s="1"/>
      <c r="AG447" s="1"/>
      <c r="AH447" s="1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3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9"/>
      <c r="AE448" s="33"/>
      <c r="AF448" s="1"/>
      <c r="AG448" s="1"/>
      <c r="AH448" s="1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3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9"/>
      <c r="AE449" s="33"/>
      <c r="AF449" s="1"/>
      <c r="AG449" s="1"/>
      <c r="AH449" s="1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3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9"/>
      <c r="AE450" s="33"/>
      <c r="AF450" s="1"/>
      <c r="AG450" s="1"/>
      <c r="AH450" s="1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3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9"/>
      <c r="AE451" s="33"/>
      <c r="AF451" s="1"/>
      <c r="AG451" s="1"/>
      <c r="AH451" s="1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3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9"/>
      <c r="AE452" s="33"/>
      <c r="AF452" s="1"/>
      <c r="AG452" s="1"/>
      <c r="AH452" s="1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3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9"/>
      <c r="AE453" s="33"/>
      <c r="AF453" s="1"/>
      <c r="AG453" s="1"/>
      <c r="AH453" s="1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3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9"/>
      <c r="AE454" s="33"/>
      <c r="AF454" s="1"/>
      <c r="AG454" s="1"/>
      <c r="AH454" s="1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3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9"/>
      <c r="AE455" s="33"/>
      <c r="AF455" s="1"/>
      <c r="AG455" s="1"/>
      <c r="AH455" s="1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3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9"/>
      <c r="AE456" s="33"/>
      <c r="AF456" s="1"/>
      <c r="AG456" s="1"/>
      <c r="AH456" s="1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3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9"/>
      <c r="AE457" s="33"/>
      <c r="AF457" s="1"/>
      <c r="AG457" s="1"/>
      <c r="AH457" s="1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3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9"/>
      <c r="AE458" s="33"/>
      <c r="AF458" s="1"/>
      <c r="AG458" s="1"/>
      <c r="AH458" s="1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3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9"/>
      <c r="AE459" s="33"/>
      <c r="AF459" s="1"/>
      <c r="AG459" s="1"/>
      <c r="AH459" s="1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3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9"/>
      <c r="AE460" s="33"/>
      <c r="AF460" s="1"/>
      <c r="AG460" s="1"/>
      <c r="AH460" s="1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3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9"/>
      <c r="AE461" s="33"/>
      <c r="AF461" s="1"/>
      <c r="AG461" s="1"/>
      <c r="AH461" s="1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3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9"/>
      <c r="AE462" s="33"/>
      <c r="AF462" s="1"/>
      <c r="AG462" s="1"/>
      <c r="AH462" s="1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3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9"/>
      <c r="AE463" s="33"/>
      <c r="AF463" s="1"/>
      <c r="AG463" s="1"/>
      <c r="AH463" s="1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3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9"/>
      <c r="AE464" s="33"/>
      <c r="AF464" s="1"/>
      <c r="AG464" s="1"/>
      <c r="AH464" s="1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3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9"/>
      <c r="AE465" s="33"/>
      <c r="AF465" s="1"/>
      <c r="AG465" s="1"/>
      <c r="AH465" s="1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3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9"/>
      <c r="AE466" s="33"/>
      <c r="AF466" s="1"/>
      <c r="AG466" s="1"/>
      <c r="AH466" s="1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3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9"/>
      <c r="AE467" s="33"/>
      <c r="AF467" s="1"/>
      <c r="AG467" s="1"/>
      <c r="AH467" s="1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3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9"/>
      <c r="AE468" s="33"/>
      <c r="AF468" s="1"/>
      <c r="AG468" s="1"/>
      <c r="AH468" s="1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3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9"/>
      <c r="AE469" s="33"/>
      <c r="AF469" s="1"/>
      <c r="AG469" s="1"/>
      <c r="AH469" s="1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3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9"/>
      <c r="AE470" s="33"/>
      <c r="AF470" s="1"/>
      <c r="AG470" s="1"/>
      <c r="AH470" s="1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3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9"/>
      <c r="AE471" s="33"/>
      <c r="AF471" s="1"/>
      <c r="AG471" s="1"/>
      <c r="AH471" s="1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3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9"/>
      <c r="AE472" s="33"/>
      <c r="AF472" s="1"/>
      <c r="AG472" s="1"/>
      <c r="AH472" s="1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3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9"/>
      <c r="AE473" s="33"/>
      <c r="AF473" s="1"/>
      <c r="AG473" s="1"/>
      <c r="AH473" s="1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3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9"/>
      <c r="AE474" s="33"/>
      <c r="AF474" s="1"/>
      <c r="AG474" s="1"/>
      <c r="AH474" s="1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3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9"/>
      <c r="AE475" s="33"/>
      <c r="AF475" s="1"/>
      <c r="AG475" s="1"/>
      <c r="AH475" s="1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3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9"/>
      <c r="AE476" s="33"/>
      <c r="AF476" s="1"/>
      <c r="AG476" s="1"/>
      <c r="AH476" s="1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3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9"/>
      <c r="AE477" s="33"/>
      <c r="AF477" s="1"/>
      <c r="AG477" s="1"/>
      <c r="AH477" s="1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3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9"/>
      <c r="AE478" s="33"/>
      <c r="AF478" s="1"/>
      <c r="AG478" s="1"/>
      <c r="AH478" s="1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3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9"/>
      <c r="AE479" s="33"/>
      <c r="AF479" s="1"/>
      <c r="AG479" s="1"/>
      <c r="AH479" s="1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3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9"/>
      <c r="AE480" s="33"/>
      <c r="AF480" s="1"/>
      <c r="AG480" s="1"/>
      <c r="AH480" s="1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3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9"/>
      <c r="AE481" s="33"/>
      <c r="AF481" s="1"/>
      <c r="AG481" s="1"/>
      <c r="AH481" s="1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3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9"/>
      <c r="AE482" s="33"/>
      <c r="AF482" s="1"/>
      <c r="AG482" s="1"/>
      <c r="AH482" s="1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3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9"/>
      <c r="AE483" s="33"/>
      <c r="AF483" s="1"/>
      <c r="AG483" s="1"/>
      <c r="AH483" s="1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3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9"/>
      <c r="AE484" s="33"/>
      <c r="AF484" s="1"/>
      <c r="AG484" s="1"/>
      <c r="AH484" s="1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3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9"/>
      <c r="AE485" s="33"/>
      <c r="AF485" s="1"/>
      <c r="AG485" s="1"/>
      <c r="AH485" s="1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3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9"/>
      <c r="AE486" s="33"/>
      <c r="AF486" s="1"/>
      <c r="AG486" s="1"/>
      <c r="AH486" s="1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3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9"/>
      <c r="AE487" s="33"/>
      <c r="AF487" s="1"/>
      <c r="AG487" s="1"/>
      <c r="AH487" s="1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3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9"/>
      <c r="AE488" s="33"/>
      <c r="AF488" s="1"/>
      <c r="AG488" s="1"/>
      <c r="AH488" s="1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3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9"/>
      <c r="AE489" s="33"/>
      <c r="AF489" s="1"/>
      <c r="AG489" s="1"/>
      <c r="AH489" s="1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3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9"/>
      <c r="AE490" s="33"/>
      <c r="AF490" s="1"/>
      <c r="AG490" s="1"/>
      <c r="AH490" s="1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3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9"/>
      <c r="AE491" s="33"/>
      <c r="AF491" s="1"/>
      <c r="AG491" s="1"/>
      <c r="AH491" s="1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3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9"/>
      <c r="AE492" s="33"/>
      <c r="AF492" s="1"/>
      <c r="AG492" s="1"/>
      <c r="AH492" s="1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</sheetData>
  <autoFilter ref="A3:AH61" xr:uid="{890839A8-9639-4F75-82E3-6B0865ADE1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2025-04-08T14:02:28Z</dcterms:created>
  <dcterms:modified xsi:type="dcterms:W3CDTF">2025-06-16T12:53:41Z</dcterms:modified>
</cp:coreProperties>
</file>