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6,25\09,06,25 Мираторг ЗПФ Ташкент\"/>
    </mc:Choice>
  </mc:AlternateContent>
  <xr:revisionPtr revIDLastSave="0" documentId="13_ncr:1_{32B41AF6-0CCE-40FA-9D69-89758ECC49E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5" i="1" l="1"/>
  <c r="AF33" i="1"/>
  <c r="AF29" i="1"/>
  <c r="AF25" i="1"/>
  <c r="O6" i="1"/>
  <c r="O7" i="1"/>
  <c r="S7" i="1" s="1"/>
  <c r="O8" i="1"/>
  <c r="O9" i="1"/>
  <c r="O10" i="1"/>
  <c r="O11" i="1"/>
  <c r="O12" i="1"/>
  <c r="S12" i="1" s="1"/>
  <c r="O13" i="1"/>
  <c r="AF13" i="1" s="1"/>
  <c r="O14" i="1"/>
  <c r="O15" i="1"/>
  <c r="AF15" i="1" s="1"/>
  <c r="O16" i="1"/>
  <c r="O17" i="1"/>
  <c r="AF17" i="1" s="1"/>
  <c r="O18" i="1"/>
  <c r="O19" i="1"/>
  <c r="AF19" i="1" s="1"/>
  <c r="O20" i="1"/>
  <c r="O21" i="1"/>
  <c r="AF21" i="1" s="1"/>
  <c r="O22" i="1"/>
  <c r="O23" i="1"/>
  <c r="AF23" i="1" s="1"/>
  <c r="O24" i="1"/>
  <c r="O25" i="1"/>
  <c r="O26" i="1"/>
  <c r="O27" i="1"/>
  <c r="AF27" i="1" s="1"/>
  <c r="O28" i="1"/>
  <c r="O29" i="1"/>
  <c r="O30" i="1"/>
  <c r="O31" i="1"/>
  <c r="AF31" i="1" s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S42" i="1" s="1"/>
  <c r="AF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S32" i="1"/>
  <c r="S28" i="1"/>
  <c r="S24" i="1"/>
  <c r="S16" i="1"/>
  <c r="AF8" i="1"/>
  <c r="AF10" i="1"/>
  <c r="AF40" i="1"/>
  <c r="K5" i="1"/>
  <c r="S11" i="1"/>
  <c r="AF9" i="1"/>
  <c r="AF11" i="1"/>
  <c r="AF14" i="1"/>
  <c r="AF16" i="1"/>
  <c r="AF18" i="1"/>
  <c r="AF20" i="1"/>
  <c r="AF22" i="1"/>
  <c r="AF24" i="1"/>
  <c r="AF26" i="1"/>
  <c r="AF28" i="1"/>
  <c r="AF30" i="1"/>
  <c r="AF32" i="1"/>
  <c r="AF34" i="1"/>
  <c r="AF39" i="1"/>
  <c r="AF41" i="1"/>
  <c r="S35" i="1"/>
  <c r="S33" i="1"/>
  <c r="S31" i="1"/>
  <c r="S29" i="1"/>
  <c r="S27" i="1"/>
  <c r="S25" i="1"/>
  <c r="S23" i="1"/>
  <c r="S21" i="1"/>
  <c r="S19" i="1"/>
  <c r="S17" i="1"/>
  <c r="S15" i="1"/>
  <c r="S13" i="1"/>
  <c r="S6" i="1"/>
  <c r="T39" i="1"/>
  <c r="T35" i="1"/>
  <c r="T31" i="1"/>
  <c r="T27" i="1"/>
  <c r="T23" i="1"/>
  <c r="T19" i="1"/>
  <c r="T16" i="1"/>
  <c r="T12" i="1"/>
  <c r="T8" i="1"/>
  <c r="T41" i="1"/>
  <c r="T37" i="1"/>
  <c r="T33" i="1"/>
  <c r="T29" i="1"/>
  <c r="T25" i="1"/>
  <c r="T21" i="1"/>
  <c r="T17" i="1"/>
  <c r="T14" i="1"/>
  <c r="T10" i="1"/>
  <c r="T6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5" i="1"/>
  <c r="T13" i="1"/>
  <c r="T11" i="1"/>
  <c r="T9" i="1"/>
  <c r="T7" i="1"/>
  <c r="O5" i="1"/>
  <c r="AF5" i="1" l="1"/>
  <c r="S10" i="1"/>
  <c r="S20" i="1"/>
  <c r="S41" i="1"/>
  <c r="S40" i="1"/>
  <c r="S9" i="1"/>
  <c r="S39" i="1"/>
  <c r="S8" i="1"/>
  <c r="S14" i="1"/>
  <c r="S18" i="1"/>
  <c r="S22" i="1"/>
  <c r="S26" i="1"/>
  <c r="S30" i="1"/>
  <c r="S34" i="1"/>
  <c r="P5" i="1"/>
</calcChain>
</file>

<file path=xl/sharedStrings.xml><?xml version="1.0" encoding="utf-8"?>
<sst xmlns="http://schemas.openxmlformats.org/spreadsheetml/2006/main" count="161" uniqueCount="85">
  <si>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</si>
  <si>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</si>
  <si>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</si>
  <si>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</si>
  <si>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</si>
  <si>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</si>
  <si>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</si>
  <si>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</si>
  <si>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</si>
  <si>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</si>
  <si>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</si>
  <si>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</si>
  <si>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</si>
  <si>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</si>
  <si>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</si>
  <si>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</si>
  <si>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</si>
  <si>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</si>
  <si>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</si>
  <si>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</si>
  <si>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</si>
  <si>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</si>
  <si>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</si>
  <si>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</si>
  <si>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</si>
  <si>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</si>
  <si>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</si>
  <si>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</si>
  <si>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</si>
  <si>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</si>
  <si>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</si>
  <si>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</si>
  <si>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</si>
  <si>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</si>
  <si>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шт</t>
  </si>
  <si>
    <t>нет в бланке</t>
  </si>
  <si>
    <t>Брокколи капуста 400 ЗАМ  МИРАТОРГ</t>
  </si>
  <si>
    <t>365?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</si>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</sst>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54.855468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5703125" customWidth="1"/>
    <col min="15" max="17" width="7" customWidth="1"/>
    <col min="18" max="18" width="16" customWidth="1"/>
    <col min="19" max="20" width="5" customWidth="1"/>
    <col min="21" max="30" width="6" customWidth="1"/>
    <col min="31" max="31" width="43.28515625" customWidth="1"/>
    <col min="32" max="32" width="7" customWidth="1"/>
    <col min="33" max="33" width="2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1123</v>
      </c>
      <c r="F5" s="4">
        <f>SUM(F6:F498)</f>
        <v>2161</v>
      </c>
      <c r="G5" s="7"/>
      <c r="H5" s="1"/>
      <c r="I5" s="1"/>
      <c r="J5" s="4">
        <f t="shared" ref="J5:Q5" si="0">SUM(J6:J498)</f>
        <v>0</v>
      </c>
      <c r="K5" s="4">
        <f t="shared" si="0"/>
        <v>1123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224.6</v>
      </c>
      <c r="P5" s="4">
        <f t="shared" si="0"/>
        <v>1440</v>
      </c>
      <c r="Q5" s="4">
        <f t="shared" si="0"/>
        <v>1381</v>
      </c>
      <c r="R5" s="1"/>
      <c r="S5" s="1"/>
      <c r="T5" s="1"/>
      <c r="U5" s="4">
        <f t="shared" ref="U5:AD5" si="1">SUM(U6:U498)</f>
        <v>112.39999999999998</v>
      </c>
      <c r="V5" s="4">
        <f t="shared" si="1"/>
        <v>61.200000000000017</v>
      </c>
      <c r="W5" s="4">
        <f t="shared" si="1"/>
        <v>209.60000000000002</v>
      </c>
      <c r="X5" s="4">
        <f t="shared" si="1"/>
        <v>155</v>
      </c>
      <c r="Y5" s="4">
        <f t="shared" si="1"/>
        <v>47.000000000000014</v>
      </c>
      <c r="Z5" s="4">
        <f t="shared" si="1"/>
        <v>63.6</v>
      </c>
      <c r="AA5" s="4">
        <f t="shared" si="1"/>
        <v>151.80000000000004</v>
      </c>
      <c r="AB5" s="4">
        <f t="shared" si="1"/>
        <v>227.8</v>
      </c>
      <c r="AC5" s="4">
        <f t="shared" si="1"/>
        <v>168.99999999999997</v>
      </c>
      <c r="AD5" s="4">
        <f t="shared" si="1"/>
        <v>137.19999999999996</v>
      </c>
      <c r="AE5" s="1"/>
      <c r="AF5" s="4">
        <f>SUM(AF6:AF498)</f>
        <v>489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34</v>
      </c>
      <c r="C6" s="1">
        <v>96</v>
      </c>
      <c r="D6" s="1"/>
      <c r="E6" s="1">
        <v>10</v>
      </c>
      <c r="F6" s="1">
        <v>86</v>
      </c>
      <c r="G6" s="7">
        <v>0.4</v>
      </c>
      <c r="H6" s="1" t="s">
        <v>37</v>
      </c>
      <c r="I6" s="1">
        <v>1010011725</v>
      </c>
      <c r="J6" s="1"/>
      <c r="K6" s="1">
        <f t="shared" ref="K6:K42" si="2">E6-J6</f>
        <v>10</v>
      </c>
      <c r="L6" s="1"/>
      <c r="M6" s="1"/>
      <c r="N6" s="1"/>
      <c r="O6" s="1">
        <f t="shared" ref="O6:O42" si="3">E6/5</f>
        <v>2</v>
      </c>
      <c r="P6" s="5"/>
      <c r="Q6" s="5"/>
      <c r="R6" s="1"/>
      <c r="S6" s="1">
        <f t="shared" ref="S6:S42" si="4">(F6+P6)/O6</f>
        <v>43</v>
      </c>
      <c r="T6" s="1">
        <f t="shared" ref="T6:T42" si="5">F6/O6</f>
        <v>43</v>
      </c>
      <c r="U6" s="1">
        <v>0</v>
      </c>
      <c r="V6" s="1">
        <v>0.2</v>
      </c>
      <c r="W6" s="1">
        <v>2</v>
      </c>
      <c r="X6" s="1">
        <v>2</v>
      </c>
      <c r="Y6" s="1">
        <v>0.4</v>
      </c>
      <c r="Z6" s="1">
        <v>0</v>
      </c>
      <c r="AA6" s="1">
        <v>0.4</v>
      </c>
      <c r="AB6" s="1">
        <v>0.8</v>
      </c>
      <c r="AC6" s="1">
        <v>0.4</v>
      </c>
      <c r="AD6" s="1">
        <v>2</v>
      </c>
      <c r="AE6" s="13" t="s">
        <v>38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39</v>
      </c>
      <c r="B7" s="10" t="s">
        <v>34</v>
      </c>
      <c r="C7" s="10">
        <v>59</v>
      </c>
      <c r="D7" s="10"/>
      <c r="E7" s="10">
        <v>6</v>
      </c>
      <c r="F7" s="10">
        <v>53</v>
      </c>
      <c r="G7" s="11">
        <v>0</v>
      </c>
      <c r="H7" s="10">
        <v>730</v>
      </c>
      <c r="I7" s="10" t="s">
        <v>35</v>
      </c>
      <c r="J7" s="10"/>
      <c r="K7" s="10">
        <f t="shared" si="2"/>
        <v>6</v>
      </c>
      <c r="L7" s="10"/>
      <c r="M7" s="10"/>
      <c r="N7" s="10"/>
      <c r="O7" s="10">
        <f t="shared" si="3"/>
        <v>1.2</v>
      </c>
      <c r="P7" s="5"/>
      <c r="Q7" s="12"/>
      <c r="R7" s="10"/>
      <c r="S7" s="10">
        <f t="shared" si="4"/>
        <v>44.166666666666671</v>
      </c>
      <c r="T7" s="10">
        <f t="shared" si="5"/>
        <v>44.166666666666671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3.6</v>
      </c>
      <c r="AC7" s="10">
        <v>0</v>
      </c>
      <c r="AD7" s="10">
        <v>0</v>
      </c>
      <c r="AE7" s="13" t="s">
        <v>38</v>
      </c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34</v>
      </c>
      <c r="C8" s="1">
        <v>80</v>
      </c>
      <c r="D8" s="1"/>
      <c r="E8" s="1">
        <v>81</v>
      </c>
      <c r="F8" s="1">
        <v>-1</v>
      </c>
      <c r="G8" s="7">
        <v>0.3</v>
      </c>
      <c r="H8" s="1" t="s">
        <v>41</v>
      </c>
      <c r="I8" s="1">
        <v>1010004270</v>
      </c>
      <c r="J8" s="1"/>
      <c r="K8" s="1">
        <f t="shared" si="2"/>
        <v>81</v>
      </c>
      <c r="L8" s="1"/>
      <c r="M8" s="1"/>
      <c r="N8" s="1"/>
      <c r="O8" s="1">
        <f t="shared" si="3"/>
        <v>16.2</v>
      </c>
      <c r="P8" s="5">
        <v>120</v>
      </c>
      <c r="Q8" s="5">
        <v>163</v>
      </c>
      <c r="R8" s="1"/>
      <c r="S8" s="1">
        <f t="shared" si="4"/>
        <v>7.3456790123456797</v>
      </c>
      <c r="T8" s="1">
        <f t="shared" si="5"/>
        <v>-6.1728395061728399E-2</v>
      </c>
      <c r="U8" s="1">
        <v>2.8</v>
      </c>
      <c r="V8" s="1">
        <v>0.4</v>
      </c>
      <c r="W8" s="1">
        <v>8.1999999999999993</v>
      </c>
      <c r="X8" s="1">
        <v>4</v>
      </c>
      <c r="Y8" s="1">
        <v>0</v>
      </c>
      <c r="Z8" s="1">
        <v>0.8</v>
      </c>
      <c r="AA8" s="1">
        <v>0</v>
      </c>
      <c r="AB8" s="1">
        <v>15</v>
      </c>
      <c r="AC8" s="1">
        <v>1.4</v>
      </c>
      <c r="AD8" s="1">
        <v>2.6</v>
      </c>
      <c r="AE8" s="1"/>
      <c r="AF8" s="1">
        <f>G8*P8</f>
        <v>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34</v>
      </c>
      <c r="C9" s="1"/>
      <c r="D9" s="1"/>
      <c r="E9" s="1"/>
      <c r="F9" s="1"/>
      <c r="G9" s="7">
        <v>0.4</v>
      </c>
      <c r="H9" s="1">
        <v>730</v>
      </c>
      <c r="I9" s="1">
        <v>1010004227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>
        <v>50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4.5999999999999996</v>
      </c>
      <c r="V9" s="1">
        <v>1.2</v>
      </c>
      <c r="W9" s="1">
        <v>2.6</v>
      </c>
      <c r="X9" s="1">
        <v>3</v>
      </c>
      <c r="Y9" s="1">
        <v>0.6</v>
      </c>
      <c r="Z9" s="1">
        <v>1</v>
      </c>
      <c r="AA9" s="1">
        <v>2.8</v>
      </c>
      <c r="AB9" s="1">
        <v>4.2</v>
      </c>
      <c r="AC9" s="1">
        <v>5.6</v>
      </c>
      <c r="AD9" s="1">
        <v>3.4</v>
      </c>
      <c r="AE9" s="1"/>
      <c r="AF9" s="1">
        <f>G9*P9</f>
        <v>20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34</v>
      </c>
      <c r="C10" s="1">
        <v>83</v>
      </c>
      <c r="D10" s="1"/>
      <c r="E10" s="1">
        <v>69</v>
      </c>
      <c r="F10" s="1">
        <v>14</v>
      </c>
      <c r="G10" s="7">
        <v>0.4</v>
      </c>
      <c r="H10" s="1">
        <v>730</v>
      </c>
      <c r="I10" s="1">
        <v>1010011730</v>
      </c>
      <c r="J10" s="1"/>
      <c r="K10" s="1">
        <f t="shared" si="2"/>
        <v>69</v>
      </c>
      <c r="L10" s="1"/>
      <c r="M10" s="1"/>
      <c r="N10" s="1"/>
      <c r="O10" s="1">
        <f t="shared" si="3"/>
        <v>13.8</v>
      </c>
      <c r="P10" s="5">
        <v>140</v>
      </c>
      <c r="Q10" s="5">
        <v>124</v>
      </c>
      <c r="R10" s="1"/>
      <c r="S10" s="1">
        <f t="shared" si="4"/>
        <v>11.159420289855072</v>
      </c>
      <c r="T10" s="1">
        <f t="shared" si="5"/>
        <v>1.0144927536231882</v>
      </c>
      <c r="U10" s="1">
        <v>3.4</v>
      </c>
      <c r="V10" s="1">
        <v>1.6</v>
      </c>
      <c r="W10" s="1">
        <v>3.6</v>
      </c>
      <c r="X10" s="1">
        <v>2.2000000000000002</v>
      </c>
      <c r="Y10" s="1">
        <v>2</v>
      </c>
      <c r="Z10" s="1">
        <v>1.4</v>
      </c>
      <c r="AA10" s="1">
        <v>3.4</v>
      </c>
      <c r="AB10" s="1">
        <v>14.6</v>
      </c>
      <c r="AC10" s="1">
        <v>6.8</v>
      </c>
      <c r="AD10" s="1">
        <v>4.4000000000000004</v>
      </c>
      <c r="AE10" s="1"/>
      <c r="AF10" s="1">
        <f>G10*P10</f>
        <v>56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34</v>
      </c>
      <c r="C11" s="1">
        <v>63</v>
      </c>
      <c r="D11" s="1"/>
      <c r="E11" s="1">
        <v>17</v>
      </c>
      <c r="F11" s="1">
        <v>46</v>
      </c>
      <c r="G11" s="7">
        <v>0.4</v>
      </c>
      <c r="H11" s="1" t="s">
        <v>41</v>
      </c>
      <c r="I11" s="1">
        <v>1010011735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/>
      <c r="Q11" s="5"/>
      <c r="R11" s="1"/>
      <c r="S11" s="1">
        <f t="shared" si="4"/>
        <v>13.529411764705882</v>
      </c>
      <c r="T11" s="1">
        <f t="shared" si="5"/>
        <v>13.529411764705882</v>
      </c>
      <c r="U11" s="1">
        <v>5.2</v>
      </c>
      <c r="V11" s="1">
        <v>0.2</v>
      </c>
      <c r="W11" s="1">
        <v>2</v>
      </c>
      <c r="X11" s="1">
        <v>3</v>
      </c>
      <c r="Y11" s="1">
        <v>2.2000000000000002</v>
      </c>
      <c r="Z11" s="1">
        <v>2.6</v>
      </c>
      <c r="AA11" s="1">
        <v>2.2000000000000002</v>
      </c>
      <c r="AB11" s="1">
        <v>16.2</v>
      </c>
      <c r="AC11" s="1">
        <v>6.4</v>
      </c>
      <c r="AD11" s="1">
        <v>3.6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0" t="s">
        <v>34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35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5"/>
      <c r="Q12" s="12"/>
      <c r="R12" s="10"/>
      <c r="S12" s="10" t="e">
        <f t="shared" si="4"/>
        <v>#DIV/0!</v>
      </c>
      <c r="T12" s="10" t="e">
        <f t="shared" si="5"/>
        <v>#DIV/0!</v>
      </c>
      <c r="U12" s="10">
        <v>1.2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2</v>
      </c>
      <c r="AC12" s="10">
        <v>2.2000000000000002</v>
      </c>
      <c r="AD12" s="10">
        <v>1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34</v>
      </c>
      <c r="C13" s="1">
        <v>34</v>
      </c>
      <c r="D13" s="1"/>
      <c r="E13" s="1">
        <v>22</v>
      </c>
      <c r="F13" s="1">
        <v>12</v>
      </c>
      <c r="G13" s="7">
        <v>0.5</v>
      </c>
      <c r="H13" s="1">
        <v>730</v>
      </c>
      <c r="I13" s="1">
        <v>1010027797</v>
      </c>
      <c r="J13" s="1"/>
      <c r="K13" s="1">
        <f t="shared" si="2"/>
        <v>22</v>
      </c>
      <c r="L13" s="1"/>
      <c r="M13" s="1"/>
      <c r="N13" s="1"/>
      <c r="O13" s="1">
        <f t="shared" si="3"/>
        <v>4.4000000000000004</v>
      </c>
      <c r="P13" s="5">
        <v>50</v>
      </c>
      <c r="Q13" s="5">
        <v>32</v>
      </c>
      <c r="R13" s="1"/>
      <c r="S13" s="1">
        <f t="shared" si="4"/>
        <v>14.09090909090909</v>
      </c>
      <c r="T13" s="1">
        <f t="shared" si="5"/>
        <v>2.7272727272727271</v>
      </c>
      <c r="U13" s="1">
        <v>5.2</v>
      </c>
      <c r="V13" s="1">
        <v>0.8</v>
      </c>
      <c r="W13" s="1">
        <v>5.2</v>
      </c>
      <c r="X13" s="1">
        <v>1.8</v>
      </c>
      <c r="Y13" s="1">
        <v>2</v>
      </c>
      <c r="Z13" s="1">
        <v>0</v>
      </c>
      <c r="AA13" s="1">
        <v>0</v>
      </c>
      <c r="AB13" s="1">
        <v>5.8</v>
      </c>
      <c r="AC13" s="1">
        <v>3.6</v>
      </c>
      <c r="AD13" s="1">
        <v>1</v>
      </c>
      <c r="AE13" s="1"/>
      <c r="AF13" s="1">
        <f>G13*P13</f>
        <v>25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34</v>
      </c>
      <c r="C14" s="1">
        <v>55</v>
      </c>
      <c r="D14" s="1"/>
      <c r="E14" s="1">
        <v>17</v>
      </c>
      <c r="F14" s="1">
        <v>38</v>
      </c>
      <c r="G14" s="7">
        <v>0.4</v>
      </c>
      <c r="H14" s="1">
        <v>730</v>
      </c>
      <c r="I14" s="1">
        <v>1010004229</v>
      </c>
      <c r="J14" s="1"/>
      <c r="K14" s="1">
        <f t="shared" si="2"/>
        <v>17</v>
      </c>
      <c r="L14" s="1"/>
      <c r="M14" s="1"/>
      <c r="N14" s="1"/>
      <c r="O14" s="1">
        <f t="shared" si="3"/>
        <v>3.4</v>
      </c>
      <c r="P14" s="5"/>
      <c r="Q14" s="5"/>
      <c r="R14" s="1"/>
      <c r="S14" s="1">
        <f t="shared" si="4"/>
        <v>11.176470588235295</v>
      </c>
      <c r="T14" s="1">
        <f t="shared" si="5"/>
        <v>11.176470588235295</v>
      </c>
      <c r="U14" s="1">
        <v>2</v>
      </c>
      <c r="V14" s="1">
        <v>0.2</v>
      </c>
      <c r="W14" s="1">
        <v>1</v>
      </c>
      <c r="X14" s="1">
        <v>1.8</v>
      </c>
      <c r="Y14" s="1">
        <v>0.4</v>
      </c>
      <c r="Z14" s="1">
        <v>0.4</v>
      </c>
      <c r="AA14" s="1">
        <v>0.6</v>
      </c>
      <c r="AB14" s="1">
        <v>3.2</v>
      </c>
      <c r="AC14" s="1">
        <v>5.6</v>
      </c>
      <c r="AD14" s="1">
        <v>0.6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34</v>
      </c>
      <c r="C15" s="1">
        <v>67</v>
      </c>
      <c r="D15" s="1"/>
      <c r="E15" s="1">
        <v>67</v>
      </c>
      <c r="F15" s="1"/>
      <c r="G15" s="7">
        <v>0.4</v>
      </c>
      <c r="H15" s="1" t="s">
        <v>41</v>
      </c>
      <c r="I15" s="1">
        <v>1010011737</v>
      </c>
      <c r="J15" s="1"/>
      <c r="K15" s="1">
        <f t="shared" si="2"/>
        <v>67</v>
      </c>
      <c r="L15" s="1"/>
      <c r="M15" s="1"/>
      <c r="N15" s="1"/>
      <c r="O15" s="1">
        <f t="shared" si="3"/>
        <v>13.4</v>
      </c>
      <c r="P15" s="5">
        <v>120</v>
      </c>
      <c r="Q15" s="5">
        <v>134</v>
      </c>
      <c r="R15" s="1"/>
      <c r="S15" s="1">
        <f t="shared" si="4"/>
        <v>8.9552238805970141</v>
      </c>
      <c r="T15" s="1">
        <f t="shared" si="5"/>
        <v>0</v>
      </c>
      <c r="U15" s="1">
        <v>1.6</v>
      </c>
      <c r="V15" s="1">
        <v>0.2</v>
      </c>
      <c r="W15" s="1">
        <v>7.6</v>
      </c>
      <c r="X15" s="1">
        <v>3.2</v>
      </c>
      <c r="Y15" s="1">
        <v>1.2</v>
      </c>
      <c r="Z15" s="1">
        <v>1.2</v>
      </c>
      <c r="AA15" s="1">
        <v>3.4</v>
      </c>
      <c r="AB15" s="1">
        <v>15.2</v>
      </c>
      <c r="AC15" s="1">
        <v>6.6</v>
      </c>
      <c r="AD15" s="1">
        <v>4.4000000000000004</v>
      </c>
      <c r="AE15" s="1"/>
      <c r="AF15" s="1">
        <f>G15*P15</f>
        <v>48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55</v>
      </c>
      <c r="D16" s="1"/>
      <c r="E16" s="1">
        <v>15</v>
      </c>
      <c r="F16" s="1">
        <v>40</v>
      </c>
      <c r="G16" s="7">
        <v>0.4</v>
      </c>
      <c r="H16" s="1">
        <v>730</v>
      </c>
      <c r="I16" s="1">
        <v>1010024886</v>
      </c>
      <c r="J16" s="1"/>
      <c r="K16" s="1">
        <f t="shared" si="2"/>
        <v>15</v>
      </c>
      <c r="L16" s="1"/>
      <c r="M16" s="1"/>
      <c r="N16" s="1"/>
      <c r="O16" s="1">
        <f t="shared" si="3"/>
        <v>3</v>
      </c>
      <c r="P16" s="5"/>
      <c r="Q16" s="5"/>
      <c r="R16" s="1"/>
      <c r="S16" s="1">
        <f t="shared" si="4"/>
        <v>13.333333333333334</v>
      </c>
      <c r="T16" s="1">
        <f t="shared" si="5"/>
        <v>13.333333333333334</v>
      </c>
      <c r="U16" s="1">
        <v>1.4</v>
      </c>
      <c r="V16" s="1">
        <v>0.2</v>
      </c>
      <c r="W16" s="1">
        <v>1</v>
      </c>
      <c r="X16" s="1">
        <v>3</v>
      </c>
      <c r="Y16" s="1">
        <v>0.8</v>
      </c>
      <c r="Z16" s="1">
        <v>0.4</v>
      </c>
      <c r="AA16" s="1">
        <v>2.4</v>
      </c>
      <c r="AB16" s="1">
        <v>0.8</v>
      </c>
      <c r="AC16" s="1">
        <v>2.6</v>
      </c>
      <c r="AD16" s="1">
        <v>4.5999999999999996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/>
      <c r="D17" s="1"/>
      <c r="E17" s="1"/>
      <c r="F17" s="1"/>
      <c r="G17" s="7">
        <v>0.3</v>
      </c>
      <c r="H17" s="1" t="s">
        <v>41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24</v>
      </c>
      <c r="AC17" s="1">
        <v>18.8</v>
      </c>
      <c r="AD17" s="1">
        <v>10.6</v>
      </c>
      <c r="AE17" s="1" t="s">
        <v>51</v>
      </c>
      <c r="AF17" s="1">
        <f t="shared" ref="AF17:AF35" si="6"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/>
      <c r="D18" s="1"/>
      <c r="E18" s="1"/>
      <c r="F18" s="1"/>
      <c r="G18" s="7">
        <v>1.5</v>
      </c>
      <c r="H18" s="1" t="s">
        <v>41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0.4</v>
      </c>
      <c r="Y18" s="1">
        <v>0.6</v>
      </c>
      <c r="Z18" s="1">
        <v>0.4</v>
      </c>
      <c r="AA18" s="1">
        <v>4.4000000000000004</v>
      </c>
      <c r="AB18" s="1">
        <v>2.2000000000000002</v>
      </c>
      <c r="AC18" s="1">
        <v>2.4</v>
      </c>
      <c r="AD18" s="1">
        <v>4</v>
      </c>
      <c r="AE18" s="1" t="s">
        <v>53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369</v>
      </c>
      <c r="D19" s="1"/>
      <c r="E19" s="1">
        <v>190</v>
      </c>
      <c r="F19" s="1">
        <v>179</v>
      </c>
      <c r="G19" s="7">
        <v>0.3</v>
      </c>
      <c r="H19" s="1" t="s">
        <v>41</v>
      </c>
      <c r="I19" s="1">
        <v>1010003817</v>
      </c>
      <c r="J19" s="1"/>
      <c r="K19" s="1">
        <f t="shared" si="2"/>
        <v>190</v>
      </c>
      <c r="L19" s="1"/>
      <c r="M19" s="1"/>
      <c r="N19" s="1"/>
      <c r="O19" s="1">
        <f t="shared" si="3"/>
        <v>38</v>
      </c>
      <c r="P19" s="5">
        <v>200</v>
      </c>
      <c r="Q19" s="5">
        <v>201</v>
      </c>
      <c r="R19" s="1"/>
      <c r="S19" s="1">
        <f t="shared" si="4"/>
        <v>9.973684210526315</v>
      </c>
      <c r="T19" s="1">
        <f t="shared" si="5"/>
        <v>4.7105263157894735</v>
      </c>
      <c r="U19" s="1">
        <v>22.2</v>
      </c>
      <c r="V19" s="1">
        <v>8</v>
      </c>
      <c r="W19" s="1">
        <v>44.8</v>
      </c>
      <c r="X19" s="1">
        <v>22.2</v>
      </c>
      <c r="Y19" s="1">
        <v>9.1999999999999993</v>
      </c>
      <c r="Z19" s="1">
        <v>13.8</v>
      </c>
      <c r="AA19" s="1">
        <v>46</v>
      </c>
      <c r="AB19" s="1">
        <v>7.2</v>
      </c>
      <c r="AC19" s="1">
        <v>21.8</v>
      </c>
      <c r="AD19" s="1">
        <v>19.8</v>
      </c>
      <c r="AE19" s="1"/>
      <c r="AF19" s="1">
        <f t="shared" si="6"/>
        <v>60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/>
      <c r="D20" s="1"/>
      <c r="E20" s="1"/>
      <c r="F20" s="1"/>
      <c r="G20" s="7">
        <v>0.3</v>
      </c>
      <c r="H20" s="1" t="s">
        <v>41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26.4</v>
      </c>
      <c r="AC20" s="1">
        <v>13</v>
      </c>
      <c r="AD20" s="1">
        <v>9.8000000000000007</v>
      </c>
      <c r="AE20" s="1" t="s">
        <v>51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176</v>
      </c>
      <c r="D21" s="1"/>
      <c r="E21" s="1">
        <v>162</v>
      </c>
      <c r="F21" s="1">
        <v>14</v>
      </c>
      <c r="G21" s="7">
        <v>0.3</v>
      </c>
      <c r="H21" s="1" t="s">
        <v>57</v>
      </c>
      <c r="I21" s="1">
        <v>1010003874</v>
      </c>
      <c r="J21" s="1"/>
      <c r="K21" s="1">
        <f t="shared" si="2"/>
        <v>162</v>
      </c>
      <c r="L21" s="1"/>
      <c r="M21" s="1"/>
      <c r="N21" s="1"/>
      <c r="O21" s="1">
        <f t="shared" si="3"/>
        <v>32.4</v>
      </c>
      <c r="P21" s="5">
        <v>380</v>
      </c>
      <c r="Q21" s="5">
        <v>310</v>
      </c>
      <c r="R21" s="1"/>
      <c r="S21" s="1">
        <f t="shared" si="4"/>
        <v>12.160493827160494</v>
      </c>
      <c r="T21" s="1">
        <f t="shared" si="5"/>
        <v>0.4320987654320988</v>
      </c>
      <c r="U21" s="1">
        <v>17</v>
      </c>
      <c r="V21" s="1">
        <v>14.2</v>
      </c>
      <c r="W21" s="1">
        <v>28</v>
      </c>
      <c r="X21" s="1">
        <v>19.2</v>
      </c>
      <c r="Y21" s="1">
        <v>7.6</v>
      </c>
      <c r="Z21" s="1">
        <v>13</v>
      </c>
      <c r="AA21" s="1">
        <v>46.4</v>
      </c>
      <c r="AB21" s="1">
        <v>7.2</v>
      </c>
      <c r="AC21" s="1">
        <v>25</v>
      </c>
      <c r="AD21" s="1">
        <v>20.2</v>
      </c>
      <c r="AE21" s="1"/>
      <c r="AF21" s="1">
        <f t="shared" si="6"/>
        <v>114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121</v>
      </c>
      <c r="D22" s="1"/>
      <c r="E22" s="1">
        <v>29</v>
      </c>
      <c r="F22" s="1">
        <v>92</v>
      </c>
      <c r="G22" s="7">
        <v>0.27</v>
      </c>
      <c r="H22" s="1" t="s">
        <v>37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/>
      <c r="Q22" s="5"/>
      <c r="R22" s="1"/>
      <c r="S22" s="1">
        <f t="shared" si="4"/>
        <v>15.862068965517242</v>
      </c>
      <c r="T22" s="1">
        <f t="shared" si="5"/>
        <v>15.862068965517242</v>
      </c>
      <c r="U22" s="1">
        <v>6.2</v>
      </c>
      <c r="V22" s="1">
        <v>0</v>
      </c>
      <c r="W22" s="1">
        <v>12.4</v>
      </c>
      <c r="X22" s="1">
        <v>6.6</v>
      </c>
      <c r="Y22" s="1">
        <v>0.6</v>
      </c>
      <c r="Z22" s="1">
        <v>5.4</v>
      </c>
      <c r="AA22" s="1">
        <v>0.2</v>
      </c>
      <c r="AB22" s="1">
        <v>11.4</v>
      </c>
      <c r="AC22" s="1">
        <v>3.8</v>
      </c>
      <c r="AD22" s="1">
        <v>6.4</v>
      </c>
      <c r="AE22" s="1"/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137</v>
      </c>
      <c r="D23" s="1"/>
      <c r="E23" s="1">
        <v>137</v>
      </c>
      <c r="F23" s="1"/>
      <c r="G23" s="7">
        <v>0.4</v>
      </c>
      <c r="H23" s="1">
        <v>730</v>
      </c>
      <c r="I23" s="1">
        <v>1010021023</v>
      </c>
      <c r="J23" s="1"/>
      <c r="K23" s="1">
        <f t="shared" si="2"/>
        <v>137</v>
      </c>
      <c r="L23" s="1"/>
      <c r="M23" s="1"/>
      <c r="N23" s="1"/>
      <c r="O23" s="1">
        <f t="shared" si="3"/>
        <v>27.4</v>
      </c>
      <c r="P23" s="5">
        <v>200</v>
      </c>
      <c r="Q23" s="5">
        <v>274</v>
      </c>
      <c r="R23" s="1"/>
      <c r="S23" s="1">
        <f t="shared" si="4"/>
        <v>7.2992700729927007</v>
      </c>
      <c r="T23" s="1">
        <f t="shared" si="5"/>
        <v>0</v>
      </c>
      <c r="U23" s="1">
        <v>7</v>
      </c>
      <c r="V23" s="1">
        <v>5.6</v>
      </c>
      <c r="W23" s="1">
        <v>13</v>
      </c>
      <c r="X23" s="1">
        <v>19.8</v>
      </c>
      <c r="Y23" s="1">
        <v>0</v>
      </c>
      <c r="Z23" s="1">
        <v>0</v>
      </c>
      <c r="AA23" s="1">
        <v>17.8</v>
      </c>
      <c r="AB23" s="1">
        <v>7.4</v>
      </c>
      <c r="AC23" s="1">
        <v>7.6</v>
      </c>
      <c r="AD23" s="1">
        <v>9.6</v>
      </c>
      <c r="AE23" s="1"/>
      <c r="AF23" s="1">
        <f t="shared" si="6"/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442</v>
      </c>
      <c r="D24" s="1"/>
      <c r="E24" s="1">
        <v>20</v>
      </c>
      <c r="F24" s="1">
        <v>422</v>
      </c>
      <c r="G24" s="7">
        <v>0.7</v>
      </c>
      <c r="H24" s="1">
        <v>730</v>
      </c>
      <c r="I24" s="1">
        <v>10010027943</v>
      </c>
      <c r="J24" s="1"/>
      <c r="K24" s="1">
        <f t="shared" si="2"/>
        <v>20</v>
      </c>
      <c r="L24" s="1"/>
      <c r="M24" s="1"/>
      <c r="N24" s="1"/>
      <c r="O24" s="1">
        <f t="shared" si="3"/>
        <v>4</v>
      </c>
      <c r="P24" s="5"/>
      <c r="Q24" s="5"/>
      <c r="R24" s="1"/>
      <c r="S24" s="1">
        <f t="shared" si="4"/>
        <v>105.5</v>
      </c>
      <c r="T24" s="1">
        <f t="shared" si="5"/>
        <v>105.5</v>
      </c>
      <c r="U24" s="1">
        <v>8.4</v>
      </c>
      <c r="V24" s="1">
        <v>5</v>
      </c>
      <c r="W24" s="1">
        <v>2.6</v>
      </c>
      <c r="X24" s="1">
        <v>9.4</v>
      </c>
      <c r="Y24" s="1">
        <v>2</v>
      </c>
      <c r="Z24" s="1">
        <v>2</v>
      </c>
      <c r="AA24" s="1">
        <v>5.4</v>
      </c>
      <c r="AB24" s="1">
        <v>7.8</v>
      </c>
      <c r="AC24" s="1">
        <v>4.4000000000000004</v>
      </c>
      <c r="AD24" s="1">
        <v>4.5999999999999996</v>
      </c>
      <c r="AE24" s="13" t="s">
        <v>38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82</v>
      </c>
      <c r="D25" s="1"/>
      <c r="E25" s="1">
        <v>15</v>
      </c>
      <c r="F25" s="1">
        <v>67</v>
      </c>
      <c r="G25" s="7">
        <v>0.4</v>
      </c>
      <c r="H25" s="1">
        <v>730</v>
      </c>
      <c r="I25" s="1">
        <v>1010011268</v>
      </c>
      <c r="J25" s="1"/>
      <c r="K25" s="1">
        <f t="shared" si="2"/>
        <v>15</v>
      </c>
      <c r="L25" s="1"/>
      <c r="M25" s="1"/>
      <c r="N25" s="1"/>
      <c r="O25" s="1">
        <f t="shared" si="3"/>
        <v>3</v>
      </c>
      <c r="P25" s="5"/>
      <c r="Q25" s="5"/>
      <c r="R25" s="1"/>
      <c r="S25" s="1">
        <f t="shared" si="4"/>
        <v>22.333333333333332</v>
      </c>
      <c r="T25" s="1">
        <f t="shared" si="5"/>
        <v>22.333333333333332</v>
      </c>
      <c r="U25" s="1">
        <v>2.8</v>
      </c>
      <c r="V25" s="1">
        <v>0.2</v>
      </c>
      <c r="W25" s="1">
        <v>1</v>
      </c>
      <c r="X25" s="1">
        <v>1.8</v>
      </c>
      <c r="Y25" s="1">
        <v>1</v>
      </c>
      <c r="Z25" s="1">
        <v>1.2</v>
      </c>
      <c r="AA25" s="1">
        <v>1.4</v>
      </c>
      <c r="AB25" s="1">
        <v>0.8</v>
      </c>
      <c r="AC25" s="1">
        <v>6.4</v>
      </c>
      <c r="AD25" s="1">
        <v>1.6</v>
      </c>
      <c r="AE25" s="13" t="s">
        <v>38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72</v>
      </c>
      <c r="D26" s="1"/>
      <c r="E26" s="1">
        <v>30</v>
      </c>
      <c r="F26" s="1">
        <v>42</v>
      </c>
      <c r="G26" s="7">
        <v>0.2</v>
      </c>
      <c r="H26" s="1">
        <v>730</v>
      </c>
      <c r="I26" s="1" t="s">
        <v>63</v>
      </c>
      <c r="J26" s="1"/>
      <c r="K26" s="1">
        <f t="shared" si="2"/>
        <v>30</v>
      </c>
      <c r="L26" s="1"/>
      <c r="M26" s="1"/>
      <c r="N26" s="1"/>
      <c r="O26" s="1">
        <f t="shared" si="3"/>
        <v>6</v>
      </c>
      <c r="P26" s="15">
        <v>30</v>
      </c>
      <c r="Q26" s="5">
        <v>18</v>
      </c>
      <c r="R26" s="1"/>
      <c r="S26" s="1">
        <f t="shared" si="4"/>
        <v>12</v>
      </c>
      <c r="T26" s="1">
        <f t="shared" si="5"/>
        <v>7</v>
      </c>
      <c r="U26" s="1">
        <v>0</v>
      </c>
      <c r="V26" s="1">
        <v>5.2</v>
      </c>
      <c r="W26" s="1">
        <v>9.1999999999999993</v>
      </c>
      <c r="X26" s="1">
        <v>5.2</v>
      </c>
      <c r="Y26" s="1">
        <v>3.2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4" t="s">
        <v>64</v>
      </c>
      <c r="AF26" s="1">
        <f t="shared" si="6"/>
        <v>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0.8</v>
      </c>
      <c r="V27" s="1">
        <v>7.2</v>
      </c>
      <c r="W27" s="1">
        <v>0</v>
      </c>
      <c r="X27" s="1">
        <v>4.4000000000000004</v>
      </c>
      <c r="Y27" s="1">
        <v>0.2</v>
      </c>
      <c r="Z27" s="1">
        <v>0</v>
      </c>
      <c r="AA27" s="1">
        <v>0</v>
      </c>
      <c r="AB27" s="1">
        <v>0</v>
      </c>
      <c r="AC27" s="1">
        <v>1.2</v>
      </c>
      <c r="AD27" s="1">
        <v>3.2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37</v>
      </c>
      <c r="D28" s="1"/>
      <c r="E28" s="1"/>
      <c r="F28" s="1">
        <v>37</v>
      </c>
      <c r="G28" s="7">
        <v>0.2</v>
      </c>
      <c r="H28" s="1">
        <v>730</v>
      </c>
      <c r="I28" s="1" t="s">
        <v>63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3.2</v>
      </c>
      <c r="W28" s="1">
        <v>5.8</v>
      </c>
      <c r="X28" s="1">
        <v>4.4000000000000004</v>
      </c>
      <c r="Y28" s="1">
        <v>3.2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4" t="s">
        <v>67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34</v>
      </c>
      <c r="C29" s="1">
        <v>85</v>
      </c>
      <c r="D29" s="1"/>
      <c r="E29" s="1"/>
      <c r="F29" s="1">
        <v>85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3.2</v>
      </c>
      <c r="W29" s="1">
        <v>6.8</v>
      </c>
      <c r="X29" s="1">
        <v>4.4000000000000004</v>
      </c>
      <c r="Y29" s="1">
        <v>0.8</v>
      </c>
      <c r="Z29" s="1">
        <v>2.4</v>
      </c>
      <c r="AA29" s="1">
        <v>1</v>
      </c>
      <c r="AB29" s="1">
        <v>0</v>
      </c>
      <c r="AC29" s="1">
        <v>1.2</v>
      </c>
      <c r="AD29" s="1">
        <v>2.4</v>
      </c>
      <c r="AE29" s="13" t="s">
        <v>38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34</v>
      </c>
      <c r="C30" s="1">
        <v>32</v>
      </c>
      <c r="D30" s="1"/>
      <c r="E30" s="1">
        <v>6</v>
      </c>
      <c r="F30" s="1">
        <v>26</v>
      </c>
      <c r="G30" s="7">
        <v>1</v>
      </c>
      <c r="H30" s="1" t="s">
        <v>41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/>
      <c r="Q30" s="5"/>
      <c r="R30" s="1"/>
      <c r="S30" s="1">
        <f t="shared" si="4"/>
        <v>21.666666666666668</v>
      </c>
      <c r="T30" s="1">
        <f t="shared" si="5"/>
        <v>21.666666666666668</v>
      </c>
      <c r="U30" s="1">
        <v>3.2</v>
      </c>
      <c r="V30" s="1">
        <v>0.4</v>
      </c>
      <c r="W30" s="1">
        <v>0</v>
      </c>
      <c r="X30" s="1">
        <v>4.2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3.2</v>
      </c>
      <c r="AE30" s="1"/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136</v>
      </c>
      <c r="D31" s="1"/>
      <c r="E31" s="1">
        <v>50</v>
      </c>
      <c r="F31" s="1">
        <v>86</v>
      </c>
      <c r="G31" s="7">
        <v>0.28000000000000003</v>
      </c>
      <c r="H31" s="1" t="s">
        <v>41</v>
      </c>
      <c r="I31" s="1">
        <v>1010025555</v>
      </c>
      <c r="J31" s="1"/>
      <c r="K31" s="1">
        <f t="shared" si="2"/>
        <v>50</v>
      </c>
      <c r="L31" s="1"/>
      <c r="M31" s="1"/>
      <c r="N31" s="1"/>
      <c r="O31" s="1">
        <f t="shared" si="3"/>
        <v>10</v>
      </c>
      <c r="P31" s="5">
        <v>50</v>
      </c>
      <c r="Q31" s="5">
        <v>14</v>
      </c>
      <c r="R31" s="1"/>
      <c r="S31" s="1">
        <f t="shared" si="4"/>
        <v>13.6</v>
      </c>
      <c r="T31" s="1">
        <f t="shared" si="5"/>
        <v>8.6</v>
      </c>
      <c r="U31" s="1">
        <v>2.6</v>
      </c>
      <c r="V31" s="1">
        <v>0</v>
      </c>
      <c r="W31" s="1">
        <v>12.8</v>
      </c>
      <c r="X31" s="1">
        <v>0.6</v>
      </c>
      <c r="Y31" s="1">
        <v>0</v>
      </c>
      <c r="Z31" s="1">
        <v>0</v>
      </c>
      <c r="AA31" s="1">
        <v>6.8</v>
      </c>
      <c r="AB31" s="1">
        <v>0</v>
      </c>
      <c r="AC31" s="1">
        <v>3.6</v>
      </c>
      <c r="AD31" s="1">
        <v>0.8</v>
      </c>
      <c r="AE31" s="1"/>
      <c r="AF31" s="1">
        <f t="shared" si="6"/>
        <v>14.000000000000002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105</v>
      </c>
      <c r="D32" s="1"/>
      <c r="E32" s="1">
        <v>28</v>
      </c>
      <c r="F32" s="1">
        <v>77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28</v>
      </c>
      <c r="L32" s="1"/>
      <c r="M32" s="1"/>
      <c r="N32" s="1"/>
      <c r="O32" s="1">
        <f t="shared" si="3"/>
        <v>5.6</v>
      </c>
      <c r="P32" s="5"/>
      <c r="Q32" s="5"/>
      <c r="R32" s="1"/>
      <c r="S32" s="1">
        <f t="shared" si="4"/>
        <v>13.75</v>
      </c>
      <c r="T32" s="1">
        <f t="shared" si="5"/>
        <v>13.75</v>
      </c>
      <c r="U32" s="1">
        <v>4.8</v>
      </c>
      <c r="V32" s="1">
        <v>1.2</v>
      </c>
      <c r="W32" s="1">
        <v>12</v>
      </c>
      <c r="X32" s="1">
        <v>7.6</v>
      </c>
      <c r="Y32" s="1">
        <v>4</v>
      </c>
      <c r="Z32" s="1">
        <v>5.6</v>
      </c>
      <c r="AA32" s="1">
        <v>0</v>
      </c>
      <c r="AB32" s="1">
        <v>11.8</v>
      </c>
      <c r="AC32" s="1">
        <v>3.2</v>
      </c>
      <c r="AD32" s="1">
        <v>0.8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54</v>
      </c>
      <c r="D33" s="1"/>
      <c r="E33" s="1">
        <v>10</v>
      </c>
      <c r="F33" s="1">
        <v>44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10</v>
      </c>
      <c r="L33" s="1"/>
      <c r="M33" s="1"/>
      <c r="N33" s="1"/>
      <c r="O33" s="1">
        <f t="shared" si="3"/>
        <v>2</v>
      </c>
      <c r="P33" s="5"/>
      <c r="Q33" s="5"/>
      <c r="R33" s="1"/>
      <c r="S33" s="1">
        <f t="shared" si="4"/>
        <v>22</v>
      </c>
      <c r="T33" s="1">
        <f t="shared" si="5"/>
        <v>22</v>
      </c>
      <c r="U33" s="1">
        <v>4.5999999999999996</v>
      </c>
      <c r="V33" s="1">
        <v>2</v>
      </c>
      <c r="W33" s="1">
        <v>7.4</v>
      </c>
      <c r="X33" s="1">
        <v>6.2</v>
      </c>
      <c r="Y33" s="1">
        <v>0.2</v>
      </c>
      <c r="Z33" s="1">
        <v>7</v>
      </c>
      <c r="AA33" s="1">
        <v>2</v>
      </c>
      <c r="AB33" s="1">
        <v>4</v>
      </c>
      <c r="AC33" s="1">
        <v>3.2</v>
      </c>
      <c r="AD33" s="1">
        <v>1.6</v>
      </c>
      <c r="AE33" s="13" t="s">
        <v>38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34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53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223</v>
      </c>
      <c r="D35" s="1"/>
      <c r="E35" s="1"/>
      <c r="F35" s="1">
        <v>223</v>
      </c>
      <c r="G35" s="7">
        <v>0.4</v>
      </c>
      <c r="H35" s="1">
        <v>730</v>
      </c>
      <c r="I35" s="1">
        <v>1010028186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0.4</v>
      </c>
      <c r="V35" s="1">
        <v>0</v>
      </c>
      <c r="W35" s="1">
        <v>4.8</v>
      </c>
      <c r="X35" s="1">
        <v>2</v>
      </c>
      <c r="Y35" s="1">
        <v>0</v>
      </c>
      <c r="Z35" s="1">
        <v>2</v>
      </c>
      <c r="AA35" s="1">
        <v>0</v>
      </c>
      <c r="AB35" s="1">
        <v>0</v>
      </c>
      <c r="AC35" s="1">
        <v>0</v>
      </c>
      <c r="AD35" s="1">
        <v>1.6</v>
      </c>
      <c r="AE35" s="13" t="s">
        <v>38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75</v>
      </c>
      <c r="B36" s="10" t="s">
        <v>34</v>
      </c>
      <c r="C36" s="10"/>
      <c r="D36" s="10"/>
      <c r="E36" s="10"/>
      <c r="F36" s="10"/>
      <c r="G36" s="11">
        <v>0</v>
      </c>
      <c r="H36" s="10" t="s">
        <v>37</v>
      </c>
      <c r="I36" s="10" t="s">
        <v>35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5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-1.4</v>
      </c>
      <c r="V36" s="10">
        <v>0</v>
      </c>
      <c r="W36" s="10">
        <v>-1.8</v>
      </c>
      <c r="X36" s="10">
        <v>-1.8</v>
      </c>
      <c r="Y36" s="10">
        <v>0</v>
      </c>
      <c r="Z36" s="10">
        <v>-1</v>
      </c>
      <c r="AA36" s="10">
        <v>-0.6</v>
      </c>
      <c r="AB36" s="10">
        <v>0</v>
      </c>
      <c r="AC36" s="10">
        <v>0</v>
      </c>
      <c r="AD36" s="10">
        <v>0</v>
      </c>
      <c r="AE36" s="10" t="s">
        <v>76</v>
      </c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77</v>
      </c>
      <c r="B37" s="10" t="s">
        <v>34</v>
      </c>
      <c r="C37" s="10">
        <v>249</v>
      </c>
      <c r="D37" s="10"/>
      <c r="E37" s="10">
        <v>57</v>
      </c>
      <c r="F37" s="10">
        <v>192</v>
      </c>
      <c r="G37" s="11">
        <v>0</v>
      </c>
      <c r="H37" s="10">
        <v>730</v>
      </c>
      <c r="I37" s="10" t="s">
        <v>35</v>
      </c>
      <c r="J37" s="10"/>
      <c r="K37" s="10">
        <f t="shared" si="2"/>
        <v>57</v>
      </c>
      <c r="L37" s="10"/>
      <c r="M37" s="10"/>
      <c r="N37" s="10"/>
      <c r="O37" s="10">
        <f t="shared" si="3"/>
        <v>11.4</v>
      </c>
      <c r="P37" s="5"/>
      <c r="Q37" s="12"/>
      <c r="R37" s="10"/>
      <c r="S37" s="10">
        <f t="shared" si="4"/>
        <v>16.842105263157894</v>
      </c>
      <c r="T37" s="10">
        <f t="shared" si="5"/>
        <v>16.842105263157894</v>
      </c>
      <c r="U37" s="10">
        <v>1</v>
      </c>
      <c r="V37" s="10">
        <v>0.2</v>
      </c>
      <c r="W37" s="10">
        <v>9.8000000000000007</v>
      </c>
      <c r="X37" s="10">
        <v>4</v>
      </c>
      <c r="Y37" s="10">
        <v>2.8</v>
      </c>
      <c r="Z37" s="10">
        <v>0</v>
      </c>
      <c r="AA37" s="10">
        <v>0.8</v>
      </c>
      <c r="AB37" s="10">
        <v>11.6</v>
      </c>
      <c r="AC37" s="10">
        <v>1.6</v>
      </c>
      <c r="AD37" s="10">
        <v>1</v>
      </c>
      <c r="AE37" s="13" t="s">
        <v>38</v>
      </c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78</v>
      </c>
      <c r="B38" s="10" t="s">
        <v>34</v>
      </c>
      <c r="C38" s="10">
        <v>172</v>
      </c>
      <c r="D38" s="10"/>
      <c r="E38" s="10"/>
      <c r="F38" s="10">
        <v>172</v>
      </c>
      <c r="G38" s="11">
        <v>0</v>
      </c>
      <c r="H38" s="10">
        <v>730</v>
      </c>
      <c r="I38" s="10" t="s">
        <v>35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5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0.8</v>
      </c>
      <c r="V38" s="10">
        <v>0</v>
      </c>
      <c r="W38" s="10">
        <v>1.2</v>
      </c>
      <c r="X38" s="10">
        <v>0</v>
      </c>
      <c r="Y38" s="10">
        <v>0</v>
      </c>
      <c r="Z38" s="10">
        <v>0</v>
      </c>
      <c r="AA38" s="10">
        <v>-0.2</v>
      </c>
      <c r="AB38" s="10">
        <v>3</v>
      </c>
      <c r="AC38" s="10">
        <v>0</v>
      </c>
      <c r="AD38" s="10">
        <v>0</v>
      </c>
      <c r="AE38" s="13" t="s">
        <v>38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78</v>
      </c>
      <c r="D39" s="1"/>
      <c r="E39" s="1">
        <v>63</v>
      </c>
      <c r="F39" s="1">
        <v>15</v>
      </c>
      <c r="G39" s="7">
        <v>0.3</v>
      </c>
      <c r="H39" s="1" t="s">
        <v>41</v>
      </c>
      <c r="I39" s="1">
        <v>1010017917</v>
      </c>
      <c r="J39" s="1"/>
      <c r="K39" s="1">
        <f t="shared" si="2"/>
        <v>63</v>
      </c>
      <c r="L39" s="1"/>
      <c r="M39" s="1"/>
      <c r="N39" s="1"/>
      <c r="O39" s="1">
        <f t="shared" si="3"/>
        <v>12.6</v>
      </c>
      <c r="P39" s="5">
        <v>100</v>
      </c>
      <c r="Q39" s="5">
        <v>111</v>
      </c>
      <c r="R39" s="1"/>
      <c r="S39" s="1">
        <f t="shared" si="4"/>
        <v>9.1269841269841265</v>
      </c>
      <c r="T39" s="1">
        <f t="shared" si="5"/>
        <v>1.1904761904761905</v>
      </c>
      <c r="U39" s="1">
        <v>2.6</v>
      </c>
      <c r="V39" s="1">
        <v>0.4</v>
      </c>
      <c r="W39" s="1">
        <v>3</v>
      </c>
      <c r="X39" s="1">
        <v>4</v>
      </c>
      <c r="Y39" s="1">
        <v>0</v>
      </c>
      <c r="Z39" s="1">
        <v>0</v>
      </c>
      <c r="AA39" s="1">
        <v>0</v>
      </c>
      <c r="AB39" s="1">
        <v>15</v>
      </c>
      <c r="AC39" s="1">
        <v>0.4</v>
      </c>
      <c r="AD39" s="1">
        <v>2.6</v>
      </c>
      <c r="AE39" s="1"/>
      <c r="AF39" s="1">
        <f>G39*P39</f>
        <v>30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76</v>
      </c>
      <c r="D40" s="1"/>
      <c r="E40" s="1">
        <v>15</v>
      </c>
      <c r="F40" s="1">
        <v>61</v>
      </c>
      <c r="G40" s="7">
        <v>0.4</v>
      </c>
      <c r="H40" s="1">
        <v>730</v>
      </c>
      <c r="I40" s="1">
        <v>1010004259</v>
      </c>
      <c r="J40" s="1"/>
      <c r="K40" s="1">
        <f t="shared" si="2"/>
        <v>15</v>
      </c>
      <c r="L40" s="1"/>
      <c r="M40" s="1"/>
      <c r="N40" s="1"/>
      <c r="O40" s="1">
        <f t="shared" si="3"/>
        <v>3</v>
      </c>
      <c r="P40" s="5"/>
      <c r="Q40" s="5"/>
      <c r="R40" s="1"/>
      <c r="S40" s="1">
        <f t="shared" si="4"/>
        <v>20.333333333333332</v>
      </c>
      <c r="T40" s="1">
        <f t="shared" si="5"/>
        <v>20.333333333333332</v>
      </c>
      <c r="U40" s="1">
        <v>0.4</v>
      </c>
      <c r="V40" s="1">
        <v>0.2</v>
      </c>
      <c r="W40" s="1">
        <v>1.6</v>
      </c>
      <c r="X40" s="1">
        <v>2.4</v>
      </c>
      <c r="Y40" s="1">
        <v>1.6</v>
      </c>
      <c r="Z40" s="1">
        <v>1.4</v>
      </c>
      <c r="AA40" s="1">
        <v>2.4</v>
      </c>
      <c r="AB40" s="1">
        <v>2.6</v>
      </c>
      <c r="AC40" s="1">
        <v>7.4</v>
      </c>
      <c r="AD40" s="1">
        <v>2.4</v>
      </c>
      <c r="AE40" s="13" t="s">
        <v>38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10</v>
      </c>
      <c r="D41" s="1"/>
      <c r="E41" s="1"/>
      <c r="F41" s="1">
        <v>10</v>
      </c>
      <c r="G41" s="7">
        <v>0.3</v>
      </c>
      <c r="H41" s="1" t="s">
        <v>37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0.8</v>
      </c>
      <c r="V41" s="1">
        <v>0</v>
      </c>
      <c r="W41" s="1">
        <v>1</v>
      </c>
      <c r="X41" s="1">
        <v>2</v>
      </c>
      <c r="Y41" s="1">
        <v>0.2</v>
      </c>
      <c r="Z41" s="1">
        <v>1</v>
      </c>
      <c r="AA41" s="1">
        <v>1.2</v>
      </c>
      <c r="AB41" s="1">
        <v>1.6</v>
      </c>
      <c r="AC41" s="1">
        <v>1.4</v>
      </c>
      <c r="AD41" s="1">
        <v>0.2</v>
      </c>
      <c r="AE41" s="13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34</v>
      </c>
      <c r="C42" s="1">
        <v>35</v>
      </c>
      <c r="D42" s="1"/>
      <c r="E42" s="1">
        <v>7</v>
      </c>
      <c r="F42" s="1">
        <v>28</v>
      </c>
      <c r="G42" s="7">
        <v>0.3</v>
      </c>
      <c r="H42" s="1" t="s">
        <v>57</v>
      </c>
      <c r="I42" s="1">
        <v>1010027159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"/>
      <c r="S42" s="1">
        <f t="shared" si="4"/>
        <v>20</v>
      </c>
      <c r="T42" s="1">
        <f t="shared" si="5"/>
        <v>20</v>
      </c>
      <c r="U42" s="1">
        <v>0.8</v>
      </c>
      <c r="V42" s="1">
        <v>0</v>
      </c>
      <c r="W42" s="1">
        <v>1</v>
      </c>
      <c r="X42" s="1">
        <v>2</v>
      </c>
      <c r="Y42" s="1">
        <v>0.2</v>
      </c>
      <c r="Z42" s="1">
        <v>1.6</v>
      </c>
      <c r="AA42" s="1">
        <v>0.6</v>
      </c>
      <c r="AB42" s="1">
        <v>2.4</v>
      </c>
      <c r="AC42" s="1">
        <v>1.4</v>
      </c>
      <c r="AD42" s="1">
        <v>3.2</v>
      </c>
      <c r="AE42" s="1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2025-06-09T14:14:36Z</dcterms:created>
  <dcterms:modified xsi:type="dcterms:W3CDTF">2025-06-16T13:38:51Z</dcterms:modified>
</cp:coreProperties>
</file>