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КИ ПРС ЛП на погрузку с филиалом на 26,07,25\"/>
    </mc:Choice>
  </mc:AlternateContent>
  <xr:revisionPtr revIDLastSave="0" documentId="13_ncr:1_{C604D2C5-84DC-4E99-97F5-FB923FD2D948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1" i="1"/>
  <c r="E23" i="1"/>
  <c r="E25" i="1"/>
  <c r="E26" i="1"/>
  <c r="E27" i="1"/>
  <c r="E29" i="1"/>
  <c r="E30" i="1"/>
  <c r="E31" i="1"/>
  <c r="E32" i="1"/>
  <c r="E33" i="1"/>
  <c r="E34" i="1"/>
  <c r="E35" i="1"/>
  <c r="E4" i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<sst xmlns="http://schemas.openxmlformats.org/spreadsheetml/2006/main" count="37" uniqueCount="37">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</sst>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10,07,25%20%20&#1055;&#1054;&#1050;&#1054;&#1052;%20&#1055;&#1056;&#1057;%20&#1050;&#1048;%20&#1051;&#1055;%20&#1073;&#1083;&#1080;&#1078;/&#1047;&#1072;&#1082;&#1072;&#1079;%20&#1055;&#1056;&#1057;%2010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200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300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300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235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250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250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250</v>
          </cell>
          <cell r="E10">
            <v>0.4</v>
          </cell>
        </row>
        <row r="11">
          <cell r="C11" t="str">
            <v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v>
          </cell>
          <cell r="D11">
            <v>250</v>
          </cell>
          <cell r="E11" t="str">
            <v>нет в бланке</v>
          </cell>
        </row>
        <row r="12">
          <cell r="C12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2">
            <v>250</v>
          </cell>
          <cell r="E12">
            <v>0.3</v>
          </cell>
        </row>
        <row r="13">
          <cell r="C13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3">
            <v>250</v>
          </cell>
          <cell r="E13">
            <v>0.33</v>
          </cell>
        </row>
        <row r="14">
          <cell r="C14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4">
            <v>250</v>
          </cell>
          <cell r="E14">
            <v>0.4</v>
          </cell>
        </row>
        <row r="15">
          <cell r="C15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5">
            <v>250</v>
          </cell>
          <cell r="E15">
            <v>0.4</v>
          </cell>
        </row>
        <row r="16">
          <cell r="C16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6">
            <v>230</v>
          </cell>
          <cell r="E16">
            <v>0.4</v>
          </cell>
        </row>
        <row r="17">
          <cell r="C17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7">
            <v>250</v>
          </cell>
          <cell r="E17">
            <v>0.4</v>
          </cell>
        </row>
        <row r="18">
          <cell r="C18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8">
            <v>200</v>
          </cell>
          <cell r="E18">
            <v>0.4</v>
          </cell>
        </row>
        <row r="19">
          <cell r="C19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270</v>
          </cell>
          <cell r="E19">
            <v>0.4</v>
          </cell>
        </row>
        <row r="20">
          <cell r="C20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20">
            <v>260</v>
          </cell>
          <cell r="E20">
            <v>0.4</v>
          </cell>
        </row>
        <row r="21">
          <cell r="C21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1">
            <v>195</v>
          </cell>
          <cell r="E21">
            <v>0.6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150</v>
          </cell>
          <cell r="E22">
            <v>0.35</v>
          </cell>
        </row>
        <row r="23">
          <cell r="C23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3">
            <v>150</v>
          </cell>
          <cell r="E23">
            <v>0.4</v>
          </cell>
        </row>
        <row r="24">
          <cell r="C24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4">
            <v>200</v>
          </cell>
          <cell r="E24">
            <v>0.3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180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250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E27">
            <v>0.5</v>
          </cell>
        </row>
        <row r="28">
          <cell r="C28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8">
            <v>200</v>
          </cell>
          <cell r="E28">
            <v>0.35</v>
          </cell>
        </row>
        <row r="29">
          <cell r="C29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0">
            <v>200</v>
          </cell>
          <cell r="E30">
            <v>0.35</v>
          </cell>
        </row>
        <row r="31">
          <cell r="C31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1">
            <v>200</v>
          </cell>
          <cell r="E31">
            <v>0.35</v>
          </cell>
        </row>
        <row r="32">
          <cell r="C32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2">
            <v>180</v>
          </cell>
          <cell r="E32">
            <v>0.6</v>
          </cell>
        </row>
        <row r="33">
          <cell r="C33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3">
            <v>150</v>
          </cell>
          <cell r="E33">
            <v>0.33</v>
          </cell>
        </row>
        <row r="34">
          <cell r="C34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4">
            <v>247</v>
          </cell>
          <cell r="E34">
            <v>0.6</v>
          </cell>
        </row>
        <row r="35">
          <cell r="C35" t="str">
            <v xml:space="preserve"> 043 Ветчина Нежная ТМ Особый рецепт, п/а, 0,4кг    ПОКОМ, шт</v>
          </cell>
          <cell r="D35">
            <v>252</v>
          </cell>
          <cell r="E35">
            <v>0.4</v>
          </cell>
        </row>
        <row r="36">
          <cell r="C36" t="str">
            <v xml:space="preserve"> 360  Колбаса Салями Финская, Вязанка фиброуз в/у 0.35кг, ПОКОМ, шт</v>
          </cell>
          <cell r="D36">
            <v>240</v>
          </cell>
          <cell r="E36" t="str">
            <v>нет в бланке</v>
          </cell>
        </row>
        <row r="37">
          <cell r="C37" t="str">
            <v xml:space="preserve"> 054  Колбаса вареная Филейбургская с филе сочного окорока, 0,45 кг, БАВАРУШКА ПОКОМ, шт</v>
          </cell>
          <cell r="D37">
            <v>300</v>
          </cell>
          <cell r="E37" t="str">
            <v>нет в бланке</v>
          </cell>
        </row>
        <row r="38">
          <cell r="C38" t="str">
            <v xml:space="preserve"> 285  Паштет печеночный со слив.маслом ТМ Стародворье ламистер 0,1 кг  ПОКОМ, шт</v>
          </cell>
          <cell r="D38">
            <v>350</v>
          </cell>
          <cell r="E38">
            <v>0.1</v>
          </cell>
        </row>
        <row r="39">
          <cell r="C39" t="str">
            <v xml:space="preserve"> 100  Сосиски Баварушки, 0.6кг, БАВАРУШКА ПОКОМ, шт</v>
          </cell>
          <cell r="D39">
            <v>180</v>
          </cell>
          <cell r="E39" t="str">
            <v>дубль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zoomScale="115" zoomScaleNormal="115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K22" sqref="K22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>
        <f>SUM(F4:F102)</f>
        <v>3151.4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t="s">
        <v>36</v>
      </c>
    </row>
    <row r="4" spans="1:12" ht="11.45" customHeight="1" x14ac:dyDescent="0.2">
      <c r="C4" s="4" t="s">
        <v>2</v>
      </c>
      <c r="D4" s="7">
        <v>350</v>
      </c>
      <c r="E4" s="5">
        <f>VLOOKUP(C4,[1]TDSheet!$C:$E,3,0)</f>
        <v>0.3</v>
      </c>
      <c r="F4" s="5">
        <f>E4*D4</f>
        <v>105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250</v>
      </c>
      <c r="E5" s="5">
        <f>VLOOKUP(C5,[1]TDSheet!$C:$E,3,0)</f>
        <v>0.4</v>
      </c>
      <c r="F5" s="5">
        <f t="shared" ref="F5:F35" si="0">E5*D5</f>
        <v>100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200</v>
      </c>
      <c r="E6" s="5">
        <f>VLOOKUP(C6,[1]TDSheet!$C:$E,3,0)</f>
        <v>0.3</v>
      </c>
      <c r="F6" s="5">
        <f t="shared" si="0"/>
        <v>60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150</v>
      </c>
      <c r="E8" s="5">
        <f>VLOOKUP(C8,[1]TDSheet!$C:$E,3,0)</f>
        <v>0.3</v>
      </c>
      <c r="F8" s="5">
        <f t="shared" si="0"/>
        <v>45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250</v>
      </c>
      <c r="E9" s="5">
        <f>VLOOKUP(C9,[1]TDSheet!$C:$E,3,0)</f>
        <v>0.3</v>
      </c>
      <c r="F9" s="5">
        <f t="shared" si="0"/>
        <v>75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200</v>
      </c>
      <c r="E10" s="5">
        <f>VLOOKUP(C10,[1]TDSheet!$C:$E,3,0)</f>
        <v>0.4</v>
      </c>
      <c r="F10" s="5">
        <f t="shared" si="0"/>
        <v>80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370</v>
      </c>
      <c r="E14" s="5">
        <f>VLOOKUP(C14,[1]TDSheet!$C:$E,3,0)</f>
        <v>0.4</v>
      </c>
      <c r="F14" s="5">
        <f t="shared" si="0"/>
        <v>148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350</v>
      </c>
      <c r="E15" s="5">
        <f>VLOOKUP(C15,[1]TDSheet!$C:$E,3,0)</f>
        <v>0.4</v>
      </c>
      <c r="F15" s="5">
        <f t="shared" si="0"/>
        <v>140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190</v>
      </c>
      <c r="E16" s="5">
        <f>VLOOKUP(C16,[1]TDSheet!$C:$E,3,0)</f>
        <v>0.4</v>
      </c>
      <c r="F16" s="5">
        <f t="shared" si="0"/>
        <v>76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5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5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5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150</v>
      </c>
      <c r="E21" s="5">
        <f>VLOOKUP(C21,[1]TDSheet!$C:$E,3,0)</f>
        <v>0.4</v>
      </c>
      <c r="F21" s="5">
        <f t="shared" si="0"/>
        <v>60</v>
      </c>
      <c r="H21" s="5"/>
    </row>
    <row r="22" spans="3:12" ht="11.45" customHeight="1" x14ac:dyDescent="0.2">
      <c r="C22" s="4" t="s">
        <v>19</v>
      </c>
      <c r="D22" s="5">
        <v>180</v>
      </c>
      <c r="E22" s="5">
        <f>VLOOKUP(C22,[1]TDSheet!$C:$E,3,0)</f>
        <v>0.35</v>
      </c>
      <c r="F22" s="5">
        <f t="shared" si="0"/>
        <v>62.999999999999993</v>
      </c>
      <c r="H22" s="5"/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5">
        <f t="shared" si="0"/>
        <v>60</v>
      </c>
      <c r="H23" s="5"/>
    </row>
    <row r="24" spans="3:12" ht="11.45" customHeight="1" x14ac:dyDescent="0.2">
      <c r="C24" s="4" t="s">
        <v>32</v>
      </c>
      <c r="D24" s="5">
        <v>380</v>
      </c>
      <c r="E24" s="5">
        <v>0.1</v>
      </c>
      <c r="F24" s="5">
        <f t="shared" si="0"/>
        <v>38</v>
      </c>
      <c r="H24" s="5"/>
    </row>
    <row r="25" spans="3:12" ht="11.45" customHeight="1" x14ac:dyDescent="0.2">
      <c r="C25" s="4" t="s">
        <v>22</v>
      </c>
      <c r="D25" s="5">
        <v>280</v>
      </c>
      <c r="E25" s="5">
        <f>VLOOKUP(C25,[1]TDSheet!$C:$E,3,0)</f>
        <v>0.35</v>
      </c>
      <c r="F25" s="5">
        <f t="shared" si="0"/>
        <v>98</v>
      </c>
      <c r="H25" s="5"/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  <c r="H26" s="5"/>
    </row>
    <row r="27" spans="3:12" ht="11.45" customHeight="1" x14ac:dyDescent="0.2">
      <c r="C27" s="4" t="s">
        <v>24</v>
      </c>
      <c r="D27" s="5">
        <v>200</v>
      </c>
      <c r="E27" s="5">
        <f>VLOOKUP(C27,[1]TDSheet!$C:$E,3,0)</f>
        <v>0.5</v>
      </c>
      <c r="F27" s="5">
        <f t="shared" si="0"/>
        <v>100</v>
      </c>
      <c r="H27" s="5"/>
    </row>
    <row r="28" spans="3:12" ht="11.45" customHeight="1" x14ac:dyDescent="0.2">
      <c r="C28" s="4" t="s">
        <v>33</v>
      </c>
      <c r="D28" s="5">
        <v>100</v>
      </c>
      <c r="E28" s="5">
        <v>0.4</v>
      </c>
      <c r="F28" s="5">
        <f t="shared" si="0"/>
        <v>40</v>
      </c>
      <c r="H28" s="5"/>
    </row>
    <row r="29" spans="3:12" ht="11.45" customHeight="1" x14ac:dyDescent="0.2">
      <c r="C29" s="4" t="s">
        <v>25</v>
      </c>
      <c r="D29" s="5">
        <v>140</v>
      </c>
      <c r="E29" s="5">
        <f>VLOOKUP(C29,[1]TDSheet!$C:$E,3,0)</f>
        <v>0.35</v>
      </c>
      <c r="F29" s="5">
        <f t="shared" si="0"/>
        <v>49</v>
      </c>
      <c r="H29" s="5"/>
    </row>
    <row r="30" spans="3:12" ht="11.45" customHeight="1" x14ac:dyDescent="0.2">
      <c r="C30" s="4" t="s">
        <v>26</v>
      </c>
      <c r="D30" s="5">
        <v>200</v>
      </c>
      <c r="E30" s="5">
        <f>VLOOKUP(C30,[1]TDSheet!$C:$E,3,0)</f>
        <v>0.35</v>
      </c>
      <c r="F30" s="5">
        <f t="shared" si="0"/>
        <v>70</v>
      </c>
      <c r="H30" s="5"/>
    </row>
    <row r="31" spans="3:12" ht="11.45" customHeight="1" x14ac:dyDescent="0.2">
      <c r="C31" s="4" t="s">
        <v>27</v>
      </c>
      <c r="D31" s="5">
        <v>180</v>
      </c>
      <c r="E31" s="5">
        <f>VLOOKUP(C31,[1]TDSheet!$C:$E,3,0)</f>
        <v>0.35</v>
      </c>
      <c r="F31" s="5">
        <f t="shared" si="0"/>
        <v>62.999999999999993</v>
      </c>
      <c r="H31" s="5"/>
    </row>
    <row r="32" spans="3:12" ht="11.45" customHeight="1" x14ac:dyDescent="0.2">
      <c r="C32" s="4" t="s">
        <v>28</v>
      </c>
      <c r="D32" s="5">
        <v>140</v>
      </c>
      <c r="E32" s="5">
        <f>VLOOKUP(C32,[1]TDSheet!$C:$E,3,0)</f>
        <v>0.35</v>
      </c>
      <c r="F32" s="5">
        <f t="shared" si="0"/>
        <v>49</v>
      </c>
      <c r="H32" s="5"/>
    </row>
    <row r="33" spans="3:8" ht="11.45" customHeight="1" x14ac:dyDescent="0.2">
      <c r="C33" s="4" t="s">
        <v>29</v>
      </c>
      <c r="D33" s="5">
        <v>130</v>
      </c>
      <c r="E33" s="5">
        <f>VLOOKUP(C33,[1]TDSheet!$C:$E,3,0)</f>
        <v>0.6</v>
      </c>
      <c r="F33" s="5">
        <f t="shared" si="0"/>
        <v>78</v>
      </c>
      <c r="H33" s="5"/>
    </row>
    <row r="34" spans="3:8" ht="11.45" customHeight="1" x14ac:dyDescent="0.2">
      <c r="C34" s="4" t="s">
        <v>30</v>
      </c>
      <c r="D34" s="5">
        <v>200</v>
      </c>
      <c r="E34" s="5">
        <f>VLOOKUP(C34,[1]TDSheet!$C:$E,3,0)</f>
        <v>0.33</v>
      </c>
      <c r="F34" s="5">
        <f t="shared" si="0"/>
        <v>66</v>
      </c>
      <c r="H34" s="5"/>
    </row>
    <row r="35" spans="3:8" ht="11.45" customHeight="1" x14ac:dyDescent="0.2">
      <c r="C35" s="6" t="s">
        <v>31</v>
      </c>
      <c r="D35" s="5">
        <v>350</v>
      </c>
      <c r="E35" s="5">
        <f>VLOOKUP(C35,[1]TDSheet!$C:$E,3,0)</f>
        <v>0.6</v>
      </c>
      <c r="F35" s="5">
        <f t="shared" si="0"/>
        <v>210</v>
      </c>
      <c r="H35" s="5"/>
    </row>
    <row r="36" spans="3:8" ht="11.45" customHeight="1" x14ac:dyDescent="0.2">
      <c r="C36" s="4"/>
      <c r="D36" s="8"/>
    </row>
    <row r="37" spans="3:8" ht="11.45" customHeight="1" x14ac:dyDescent="0.2">
      <c r="C37" s="4"/>
    </row>
    <row r="38" spans="3:8" ht="11.45" customHeight="1" x14ac:dyDescent="0.2">
      <c r="C38" s="4"/>
    </row>
    <row r="39" spans="3:8" ht="11.45" customHeight="1" x14ac:dyDescent="0.2">
      <c r="C39" s="4"/>
    </row>
    <row r="40" spans="3:8" ht="11.45" customHeight="1" x14ac:dyDescent="0.2">
      <c r="C40" s="4"/>
    </row>
    <row r="41" spans="3:8" ht="11.45" customHeight="1" x14ac:dyDescent="0.2">
      <c r="C41" s="4"/>
    </row>
    <row r="42" spans="3:8" ht="11.45" customHeight="1" x14ac:dyDescent="0.2">
      <c r="C42" s="4"/>
    </row>
    <row r="43" spans="3:8" ht="11.45" customHeight="1" x14ac:dyDescent="0.2">
      <c r="C43" s="4"/>
    </row>
    <row r="44" spans="3:8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2025-07-24T07:19:34Z</dcterms:modified>
</cp:coreProperties>
</file>