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 filterPrivacy="1"/>
  <xr:revisionPtr revIDLastSave="0" documentId="13_ncr:1_{E053DBF4-0358-460D-A6BF-AFA6DF5EFFB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2" sheetId="2" r:id="rId1"/>
    <sheet name="Лист1" sheetId="3" r:id="rId2"/>
  </sheets>
  <definedNames>
    <definedName name="_xlnm._FilterDatabase" localSheetId="0" hidden="1">Лист2!$B$1:$O$372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26" i="2" l="1"/>
  <c r="O196" i="2"/>
  <c r="O119" i="2"/>
  <c r="O112" i="2"/>
  <c r="O99" i="2"/>
  <c r="O81" i="2"/>
  <c r="L373" i="2"/>
  <c r="L24" i="2"/>
  <c r="O24" i="2" s="1"/>
  <c r="L37" i="2"/>
  <c r="O37" i="2" s="1"/>
  <c r="L81" i="2"/>
  <c r="L80" i="2"/>
  <c r="O80" i="2" s="1"/>
  <c r="L79" i="2"/>
  <c r="O79" i="2" s="1"/>
  <c r="L87" i="2"/>
  <c r="L100" i="2"/>
  <c r="O100" i="2" s="1"/>
  <c r="L99" i="2"/>
  <c r="L98" i="2"/>
  <c r="O98" i="2" s="1"/>
  <c r="L103" i="2"/>
  <c r="O103" i="2" s="1"/>
  <c r="L112" i="2"/>
  <c r="L116" i="2"/>
  <c r="O116" i="2" s="1"/>
  <c r="L119" i="2"/>
  <c r="L169" i="2"/>
  <c r="O169" i="2" s="1"/>
  <c r="L178" i="2"/>
  <c r="O178" i="2" s="1"/>
  <c r="L196" i="2"/>
  <c r="L206" i="2"/>
  <c r="O206" i="2" s="1"/>
  <c r="L226" i="2"/>
  <c r="L238" i="2"/>
  <c r="O238" i="2" s="1"/>
  <c r="L237" i="2"/>
  <c r="O237" i="2" s="1"/>
  <c r="L262" i="2"/>
  <c r="O262" i="2" s="1"/>
  <c r="K373" i="2"/>
  <c r="N262" i="2"/>
  <c r="N238" i="2"/>
  <c r="N237" i="2"/>
  <c r="N226" i="2"/>
  <c r="N206" i="2"/>
  <c r="N196" i="2"/>
  <c r="N178" i="2"/>
  <c r="N169" i="2"/>
  <c r="N119" i="2"/>
  <c r="N116" i="2"/>
  <c r="N112" i="2"/>
  <c r="N103" i="2"/>
  <c r="N100" i="2"/>
  <c r="N99" i="2"/>
  <c r="N98" i="2"/>
  <c r="N87" i="2"/>
  <c r="O87" i="2" s="1"/>
  <c r="N81" i="2"/>
  <c r="N80" i="2"/>
  <c r="N79" i="2"/>
  <c r="N37" i="2"/>
  <c r="N24" i="2"/>
  <c r="N3" i="2"/>
  <c r="O373" i="2" l="1"/>
  <c r="M375" i="2" s="1"/>
</calcChain>
</file>

<file path=xl/sharedStrings.xml><?xml version="1.0" encoding="utf-8"?>
<sst xmlns="http://schemas.openxmlformats.org/spreadsheetml/2006/main" count="544" uniqueCount="537">
  <si>
    <t>Ветчина Вязанка с индейкой, вектор 0,45 кг, ТМ Стародворские колбасы</t>
  </si>
  <si>
    <t>Ветчина Дугушка ТМ Стародворье, вектор в/у    ПОКОМ</t>
  </si>
  <si>
    <t>Ветчина Нежная ТМ Особый рецепт, п/а, 0,4кг    ПОКОМ</t>
  </si>
  <si>
    <t>Колбаса в/к Чесночная ТМ Особый Рецепт, в/у 0,35кг ПОКОМ</t>
  </si>
  <si>
    <t>Колбаса Вязанка со шпиком, вектор 0,5кг, ПОКОМ</t>
  </si>
  <si>
    <t>Колбаса Докторская Дугушка, ВЕС, НЕ ГОСТ, ТМ Стародворье ПОКОМ</t>
  </si>
  <si>
    <t>Колбаса Докторская Особая ТМ Особый рецепт,  0,5кг, ПОКОМ</t>
  </si>
  <si>
    <t>Колбаса Княжеская, белковой обол в термоусад. пакете, ВЕС, ТМ Стародворье</t>
  </si>
  <si>
    <t>Колбаса Кракушка пряная с сальцем, 0.3кг в/у п/к, БАВАРУШКА ПОКОМ</t>
  </si>
  <si>
    <t>Колбаса Молочная Дугушка, в/у, ВЕС, ТМ Стародворье   ПОКОМ</t>
  </si>
  <si>
    <t>Колбаса Молочная Дугушка, вектор 0,4 кг, ТМ Стародворье  ПОКОМ</t>
  </si>
  <si>
    <t>Колбаса Молочная по-стародворски, 0,5кг,ПОКОМ</t>
  </si>
  <si>
    <t>Колбаса Рубленая ЗАПЕЧ. Дугушка ТМ Стародворье, вектор, в/к    ПОКОМ</t>
  </si>
  <si>
    <t>Колбаса Русская стародворская, амифлекс 0,5 кг, ТМ Стародворье</t>
  </si>
  <si>
    <t>Колбаса Салями запеч Дугушка, оболочка вектор, ВЕС, ТМ Стародворье  ПОКОМ</t>
  </si>
  <si>
    <t>Колбаса Салями Филейбургская зернистая, в/у 0,35 кг срез, БАВАРУШКА ПОКОМ</t>
  </si>
  <si>
    <t>Колбаса Салями Финская, Вязанка фиброуз в/у, ПОКОМ</t>
  </si>
  <si>
    <t>Колбаса Сервелат Запекуша с говядиной, Вязанка ВЕС,  ПОКОМ</t>
  </si>
  <si>
    <t>Колбаса Сервелат Запекуша с сочным окороком, Вязанка ВЕС,  ПОКОМ</t>
  </si>
  <si>
    <t>Колбаса Сервелат ЗАПЕЧ.Дугушка ТМ Стародворье, вектор, в/к     ПОКОМ</t>
  </si>
  <si>
    <t>Колбаса Сервелат Кремлевский,  0.35 кг, ПОКОМ</t>
  </si>
  <si>
    <t>Колбаса Сервелат Левантский ТМ Особый Рецепт, ВЕС. ПОКОМ</t>
  </si>
  <si>
    <t>Колбаса Сервелат Столичный, Вязанка фиброуз в/у, 0.35кг, ПОКОМ</t>
  </si>
  <si>
    <t>Колбаса Сервелат Столичный, Вязанка фиброуз в/у, ПОКОМ</t>
  </si>
  <si>
    <t>Колбаса Сервелат Филедворский, фиброуз, в/у 0,35 кг срез,  ПОКОМ</t>
  </si>
  <si>
    <t>Колбаса Сервелат Филейный ТМ Особый Рецепт, в/у 0,35кг  ПОКОМ</t>
  </si>
  <si>
    <t>Колбаса Сервелат Филейный ТМ Особый Рецепт, ВЕС. ПОКОМ</t>
  </si>
  <si>
    <t>Колбаса Сервелатная по-стародворски, Фирм. фиброуз в/у ВЕС, ТМ Стародворье</t>
  </si>
  <si>
    <t>Колбаса Швейцарская 0,17 кг., ШТ., сырокопченая   ПОКОМ</t>
  </si>
  <si>
    <t>Сардельки Нежные, ВЕС.  ПОКОМ</t>
  </si>
  <si>
    <t>Сардельки стародворские с говядиной в обол. NDX, ВЕС. ПОКОМ</t>
  </si>
  <si>
    <t>Сосиски Венские, Вязанка NDX МГС, 0.5кг, ПОКОМ</t>
  </si>
  <si>
    <t>Сосиски Венские, Вязанка ВЕС. ПОКОМ</t>
  </si>
  <si>
    <t>Сосиски Молочные для завтрака ТМ Особый рецепт, 0,4кг  ПОКОМ</t>
  </si>
  <si>
    <t>Сосиски Молочные для завтрака ТМ Особый рецепт, п/а МГС, ВЕС, ТМ Стародворье</t>
  </si>
  <si>
    <t>Сосиски Рубленые, Вязанка вискофан  ВЕС.ПОКОМ</t>
  </si>
  <si>
    <t>Ветчина Дугушка ТМ Стародворье, вектор в/у, 0,4кг    ПОКОМ</t>
  </si>
  <si>
    <t>Колбаса Вязанка с индейкой, вектор 0,45 кг, ПОКОМ</t>
  </si>
  <si>
    <t>Колбаса Докторская ГОСТ Дугушка, ВЕС, ТМ Стародворье ПОКОМ</t>
  </si>
  <si>
    <t>Колбаса Докторская Дугушка, вектор 0.4 кг, ТМ Стародворье    ПОКОМ</t>
  </si>
  <si>
    <t>Колбаса Особая ТМ Особый рецепт, 0,5 кг, ПОКОМ</t>
  </si>
  <si>
    <t>Колбаса Сервелат Филейбургский с ароматными пряностями, в/у 0,35 кг срез, БАВАРУШКА ПОКОМ</t>
  </si>
  <si>
    <t>Колбаса Сервелат Филейбургский с филе сочного окорока, в/у 0,35 кг срез, БАВАРУШКА ПОКОМ</t>
  </si>
  <si>
    <t>Сардельки Баварские, МГС 0.38кг, ТМ Стародворье  ПОКОМ</t>
  </si>
  <si>
    <t>Сардельки Вязанка Стародворские, Вязанка NDX МГС, ВЕС, ТМ Стародворские колбасы</t>
  </si>
  <si>
    <t>Сосиски Баварские с сыром, БАВАРУШКИ МГС 0.42кг, ТМ Стародворье    ПОКОМ</t>
  </si>
  <si>
    <t>Сосиски Баварские,  0.42кг, БАВАРУШКИ ПОКОМ</t>
  </si>
  <si>
    <t>Сосиски Рубленые, Вязанка вискофан МГС, 0.5кг, ПОКОМ</t>
  </si>
  <si>
    <t>Шпикачки Стародворские, ВЕС.  ПОКОМ</t>
  </si>
  <si>
    <t>Ветчина Вязанка с идейкой , вектор, ВЕС, ТМ Стародворские колбасы   ПОКОМ</t>
  </si>
  <si>
    <t>Колбаса Салями охотничья, ВЕС. ПОКОМ</t>
  </si>
  <si>
    <t>Колбаса Дугушка со шпиком, ВЕС, ТМ Стародворье   ПОКОМ</t>
  </si>
  <si>
    <t>Сосиски Молочные оригинальные ТМ Славница ТС Особая амицел мгс вес СК</t>
  </si>
  <si>
    <t>Колбаса варено-копченая Балыкбургская ТМ Баварушка фиброуз в/у вес СК</t>
  </si>
  <si>
    <t>Сосиски Вязанка Сливочные, Вязанка амицел ВЕС.ПОКОМ, кг</t>
  </si>
  <si>
    <t>Сосиски Вязанка Молочные, Вязанка вискофан  ВЕС.ПОКОМ, кг</t>
  </si>
  <si>
    <t>Вареные колбасы Докторская стародворская Бордо Фикс.вес 0,5 Стародворье</t>
  </si>
  <si>
    <t>Сосиски Ганноверские   ПОКОМ, кг</t>
  </si>
  <si>
    <t>Колбаса варено-копченая Сервелат Кремлевский ТМ Стародворье фиброуз в/у вес СК2</t>
  </si>
  <si>
    <t>Колбаса Русская по-стародворски, ВЕС.  ПОКОМ</t>
  </si>
  <si>
    <t>Наименование</t>
  </si>
  <si>
    <t>Код УТ</t>
  </si>
  <si>
    <t>Сосиски Вязанка Сливочные, Вязанка амицел МГС, 0.45кг, ПОКОМ, шт</t>
  </si>
  <si>
    <t>Сардельки Сочные ТМ Особый рецепт,   ПОКОМ, кг</t>
  </si>
  <si>
    <t>Сосиски Сливочные по-стародворски, ВЕС.  ПОКОМ, кг</t>
  </si>
  <si>
    <t>Колбаса Вязанка со шпиком, вектор ВЕС, ПОКОМ, кг</t>
  </si>
  <si>
    <t>Колбаса Докторская ГОСТ, Вязанка вектор,ВЕС. ПОКОМ, кг</t>
  </si>
  <si>
    <t>Колбаса Филейбургская с сочным окороком, ВЕС, ТМ Баварушка  ПОКОМ, кг</t>
  </si>
  <si>
    <t>Колбаса Сервелат Зернистый, ВЕС.  ПОКОМ, кг</t>
  </si>
  <si>
    <t>Сосиски Баварские,  0.42кг,ПОКОМ, шт</t>
  </si>
  <si>
    <t>Сосиски Баварские с сыром,  0.42кг,ПОКОМ, шт</t>
  </si>
  <si>
    <t>Колбаски Баварские копченые, NDX в МГС 0,28 кг, ТМ Стародворье  ПОКОМ, шт</t>
  </si>
  <si>
    <t>Колбаса Докторская ГОСТ, Вязанка вектор, 0,4 кг, ПОКОМ, шт</t>
  </si>
  <si>
    <t>Колбаса Докторская Особая ТМ Особый рецепт, ВЕС  ПОКОМ, кг</t>
  </si>
  <si>
    <t>Колбаса Молочная Особая ТМ Особый рецепт, п/а, ВЕС. ПОКОМ, кг</t>
  </si>
  <si>
    <t>Колбаса Особая ТМ Особый рецепт, ВЕС, ТМ Стародворье ПОКОМ, кг</t>
  </si>
  <si>
    <t>Ветчина Нежная ТМ Особый рецепт, (2,5кг), ПОКОМ, кг</t>
  </si>
  <si>
    <t>Сосиски Вязанка Молочные, Вязанка вискофан МГС, 0.45кг, ПОКОМ, шт</t>
  </si>
  <si>
    <t>Колбаса Русская по-стародворски, 0,5 кг.  ПОКОМ</t>
  </si>
  <si>
    <t>Сосиски Молочные По-стародворски Бордо Весовые П/а Стародворье</t>
  </si>
  <si>
    <t>Сосиски Молочные по-стародворски Бордо Фикс.вес 0,45 п/а Стародворье</t>
  </si>
  <si>
    <t>Сосиски Сливочные по-стародворски Бордо Фикс.вес 0,45 П/а Стародворье</t>
  </si>
  <si>
    <t>Сосиски С сыром,  0.33кг,ядрена копоть ПОКОМ</t>
  </si>
  <si>
    <t>ИТОГО:</t>
  </si>
  <si>
    <t>Сосиски Молокуши миникушай Вязанка Ф/в 0,45 амилюкс мгс Вязанка</t>
  </si>
  <si>
    <t>Сосиски Сочинки с сочным окороком, МГС 0.4кг,   ПОКОМ</t>
  </si>
  <si>
    <t>Сосиски Сочинки с сочной грудинкой, МГС 0.4кг,   ПОКОМ</t>
  </si>
  <si>
    <t>Колбаса Докторская по-стародворски Фирменная 0.5 кг, ПОКОМ</t>
  </si>
  <si>
    <t>Колбаса Докторская Дугушка НЕ ГОСТ, вектор 0.4 кг, ТМ Стародворье ПОКОМ</t>
  </si>
  <si>
    <t>Сосиски Баварские Бавария Весовые п/а  Стародворье</t>
  </si>
  <si>
    <t>Сосиски Сливочные Сливушки Фикс.вес 0,67 П/а Вязанка</t>
  </si>
  <si>
    <t>Колбаса Молочная стародворская ТМ Стародворье в оболочке амифлекс (бордо)</t>
  </si>
  <si>
    <t>Колбаса Классическая, Вязанка п/а 0,6кг, ПОКОМ</t>
  </si>
  <si>
    <t>Европоддон (невозвратный)</t>
  </si>
  <si>
    <t>Колбаса Русская стародворская, ВЕС.  ПОКОМ, кг</t>
  </si>
  <si>
    <t>Колбаса в/к Чесночная ТМ Особый Рецепт, ВЕС  ПОКОМ</t>
  </si>
  <si>
    <t>Колбаса Молочная стародворская, амифлекс, 0,5кг, ТМ Стародворье</t>
  </si>
  <si>
    <t>Колбаса Балыковая, Вязанка фиброуз в/у, ВЕС, ТМ Стародворские колбасы</t>
  </si>
  <si>
    <t>Колбаса Салями Финская, Вязанка фиброуз в/у0.35кг, ТМ Старод. Колбасы</t>
  </si>
  <si>
    <t>Колбаса Сервелат Филейбургский с копченой грудинкой,в/у 0,35кг срез,</t>
  </si>
  <si>
    <t>Колбаса Филейбургская с душистым чесноком,ВЕС, ТМ Баварушка ПОКОМ</t>
  </si>
  <si>
    <t>Сардельки Левантские ТМ Особый Рецепт, ВЕС. ПОКОМ</t>
  </si>
  <si>
    <t>Ветчина Филейская ВЕС ТМ  Вязанка ТС Столичная  ПОКОМ</t>
  </si>
  <si>
    <t>Колбаса Мясорубская ТМ Стародворье с сочной грудинкой , 0,35 кг срез  ПОКОМ</t>
  </si>
  <si>
    <t>Колбаса Мясорубская с рубленой грудинкой 0,35кг срез ТМ Стародворье  ПОКОМ</t>
  </si>
  <si>
    <t>Колбаса Мясорубская ТМ Стародворье с рубленой грудинкой в/у 0,4 кг срез  ПОКОМ</t>
  </si>
  <si>
    <t>Колбаса Салями Мясорубская с рубленным шпиком ВЕС ТМ Стародворье  ПОКОМ</t>
  </si>
  <si>
    <t>Колбаса Сервелат Мясорубский с мелкорубленным окороком в/у  ТМ Стародворье ВЕС   ПОКОМ</t>
  </si>
  <si>
    <t>Колбаса Салями Мясорубская с рубленым шпиком 0,35 кг срез ТМ Стародворье   Поком</t>
  </si>
  <si>
    <t>Колбаса Сервелат Мясорубский с мелкорубленным окороком 0,35 кг срез ТМ Стародворье   Поком</t>
  </si>
  <si>
    <t>Колбаса Сливушка ТМ Вязанка в оболочке полиамид 0,45 кг  ПОКОМ</t>
  </si>
  <si>
    <t>Колбаса Сливушка ТМ Вязанка, 0,375кг,  ПОКОМ</t>
  </si>
  <si>
    <t>Сосиски Сочинки, ВЕС, ТМ Стародворье ПОКОМ</t>
  </si>
  <si>
    <t>Сосиски Сочинки по-баварски с сыром,  0.4кг, ТМ Стародворье  ПОКОМ</t>
  </si>
  <si>
    <t>Сосиски Сочинки по-баварски,  0.4кг, ТМ Стародворье  ПОКОМ</t>
  </si>
  <si>
    <t>Сосиск Сочинки по-баварски 0,84 кг ТМ Стародворье  Поком</t>
  </si>
  <si>
    <t>Сосиски Сочинки с сыром 0,4 кг ТМ Стародворье  ПОКОМ</t>
  </si>
  <si>
    <t>Сосиски Сочинки по-баварски с сыром Стародворье, ВЕС ПОКОМ</t>
  </si>
  <si>
    <t>Колбаса вареная Сочинка ТМ Стародворье,  0,45 кг. ПОКОМ</t>
  </si>
  <si>
    <t>Сосиски Сочинки с сыром ТМ Стародворье, ВЕС ПОКОМ</t>
  </si>
  <si>
    <t>Сардельки Сочинки Стародворье ТМ  0,4 кг ПОКОМ</t>
  </si>
  <si>
    <t>Сардельки Сочинки с сыром Стародворье ТМ, 0,4 кг. ПОКОМ</t>
  </si>
  <si>
    <t>Колбаса вареная Филейская ТМ Вязанка ТС Классическая ВЕС  ПОКОМ</t>
  </si>
  <si>
    <t>Ветчина Филейская ТМ Вязанка Столичная 0,45 кг ПОКОМ</t>
  </si>
  <si>
    <t>Колбаса вареная Филейская ТМ Вязанка ТС Классическая, 0,45 кг. ПОКОМ</t>
  </si>
  <si>
    <t>Колбаса вареная Молокуша 0,45кг ТМ Вязанка  ПОКОМ</t>
  </si>
  <si>
    <t>Ветчина Нежная ТМ Зареченские,большой батон, ВЕС ПОКОМ</t>
  </si>
  <si>
    <t>Колбаса Сервелат Пражский ТМ Зареченские, ВЕС ПОКОМ</t>
  </si>
  <si>
    <t>Колбаса Сервелат Рижский ТМ Зареченские, ВЕС  ПОКОМ</t>
  </si>
  <si>
    <t>Ветчина Запекуша с сочным окороком Вязанка ВЕС  ПОКОМ</t>
  </si>
  <si>
    <t>Колбаса Нежная ТМ Зареченские ВЕС  ПОКОМ</t>
  </si>
  <si>
    <t>Колбаса Сервелат Левантский ТМ Особый Рецепт, 0,35 кг. ПОКОМ</t>
  </si>
  <si>
    <t>Сосиски Датские ТМ Зареченские, ВЕС  ПОКОМ</t>
  </si>
  <si>
    <t>Сосиски Сливочные Дугушка, ВЕС.   ПОКОМ</t>
  </si>
  <si>
    <t>Колбаса вареная Молокуша ТМ Вязанка ВЕС, ПОКОМ</t>
  </si>
  <si>
    <t>Сосиски Классические, 0.42кг,ядрена копотьПОКОМ</t>
  </si>
  <si>
    <t>Сосиски Классические, 0,33кг, Ядрена копоть  ПОКОМ</t>
  </si>
  <si>
    <t>Колбаса Балыкбургская рубленая, в/у 0,35 кг срез, БАВАРУШКА ПОКОМ</t>
  </si>
  <si>
    <t>Колбаса Балыкбурская с копченым балыком, в/у 0,35 кг срез, БАВАРУШКА ПОКОМ</t>
  </si>
  <si>
    <t>Колбаса Докторская оригинальная ТМ Особый рецепт БОЛЬШОЙ БАТОН, п/а ВЕС, ТМ Стародворье ПОКОМ</t>
  </si>
  <si>
    <t>Колбаса Докторская оригинальная Особая ТМ Особый рецепт,  0,4кг, ПОКОМ</t>
  </si>
  <si>
    <t>Колбаса Докторская по-стародворски, натурин в/у, ВЕС, ТМ Стародворье ПОКОМ</t>
  </si>
  <si>
    <t>Колбаса Стародворская, ПОКОМ</t>
  </si>
  <si>
    <t>Колбаса полусухая Стародворская 0,17 кг., ШТ.,   ПОКОМ</t>
  </si>
  <si>
    <t>Кол Баварская, белков.обол. в термоусад. пакете 0.17 кг, ТМ Стародворье  ПОКОМ</t>
  </si>
  <si>
    <t>Колбаса Молочная по-стародворски, ВЕС   ПОКОМ</t>
  </si>
  <si>
    <t>Колбаса Докторская по-стародворски, фирменная амифлекс, ВЕС,   ПОКОМ</t>
  </si>
  <si>
    <t>Колбаса Салями Филейбургская зернистая, оболочка фиброуз, ВЕС, ТМ Баварушка  ПОКОМ</t>
  </si>
  <si>
    <t>Колбаса Сервелат запеч Дугушка, вектор 0,35 кг, ТМ Стародворье    ПОКОМ</t>
  </si>
  <si>
    <t>Колбаса Докторская традиционная ТМ Стародворье 0,5кг  ПОКОМ</t>
  </si>
  <si>
    <t>код 
завода</t>
  </si>
  <si>
    <t>2073
2187</t>
  </si>
  <si>
    <t>Колбаса Докторская стародворская, фиброуз ВАКУУМ ВЕС, ТМ Стародворье ПОКОМ</t>
  </si>
  <si>
    <t>Ветчина Сливушка с индейкой ТМ Вязанка, 0,4кг  ПОКОМ</t>
  </si>
  <si>
    <t>Ветчина Столичная Вязанка, вектор 0.5кг, ПОКОМ</t>
  </si>
  <si>
    <t>Ветчина Балыкбургская ТМ Баварушка. ВЕС ПОКОМ</t>
  </si>
  <si>
    <t>Колбаски Филейбургские с филе сочного окорока, 0,28кг ТМ Баварушка  ПОКОМ</t>
  </si>
  <si>
    <t>Колбаса Баварушка с душистым чесноком, ВЕС, фиброуз в/у, ТМ Стародворье ПОКОМ, кг</t>
  </si>
  <si>
    <t>Колбаса Докторская стародворская, ВЕС, ВсхЗв   ПОКОМ, кг</t>
  </si>
  <si>
    <t>Колбаса Мясорубская с рубленой грудинкой ВЕС ТМ Стародворье  ПОКОМ, кг</t>
  </si>
  <si>
    <t>Ветчина Запекуша с сочным окороком, Вязанка 0,42кг,  ПОКОМ, шт</t>
  </si>
  <si>
    <t>Колбаса Молочная оригинальная ТМ Особый рецепт. большой батон, ВЕС ПОКОМ</t>
  </si>
  <si>
    <t>Колбаса Сливушка ТМ Вязанка. ВЕС.  ПОКОМ</t>
  </si>
  <si>
    <t>Колбаса Сочинка по-европейски с сочной грудинкой ТМ Стародворье, ВЕС ПОКОМ</t>
  </si>
  <si>
    <t>Колбаса Сочинка по-фински с сочным окроком ТМ Стародворье ВЕС ПОКОМ</t>
  </si>
  <si>
    <t>Колбаса Сочинка зернистая с сочной грудинкой ТМ Стародворье.ВЕС ПОКОМ</t>
  </si>
  <si>
    <t>Колбаса Сочинка рубленая с сочным окороком ТМ Стародворье ВЕС ПОКОМ</t>
  </si>
  <si>
    <t>Колбаски Балыкбургские с сыром ТМ Баварушка вес  Поком</t>
  </si>
  <si>
    <t>Сардельки Филейские Вязанка ВЕС NDX ТМ Вязанка  ПОКОМ</t>
  </si>
  <si>
    <t>Сосиски Молокуши миникушай ТМ Вязанка, 0.33кг, ПОКОМ</t>
  </si>
  <si>
    <t>Сосиски Филейбургские с филе сочного окорока, ВЕС, ТМ Баварушка  ПОКОМ</t>
  </si>
  <si>
    <t>2810
2655</t>
  </si>
  <si>
    <t>Ветчина Сливушка с индейкой ТМ Вязанка. ВЕС  ПОКОМ</t>
  </si>
  <si>
    <t>Сосиски Сочинки по-баварски ВЕС ТМ Стародворье  Поком</t>
  </si>
  <si>
    <t>Сосиски Сочинки Молочные ТМ Стародворье 0,4 кг ПОКОМ</t>
  </si>
  <si>
    <t>Сосиски Сочинки Молочные ТМ Стародворье, ВЕС ПОКОМ</t>
  </si>
  <si>
    <t xml:space="preserve"> Сосиски Сочинки Сливочные ТМ Стародворье ВЕС ПОКОМ</t>
  </si>
  <si>
    <t>Сосиски Сочинки Сливочные ТМ Стародворье  0,4 кг</t>
  </si>
  <si>
    <t>Паштет Любительский ТМ Стародворье ламистер 0,1 кг  ПОКОМ</t>
  </si>
  <si>
    <t>Сосиски Сочные без свинины ТМ Особый рецепт 0,4 кг. ПОКОМ</t>
  </si>
  <si>
    <t>Сосиски Сочные без свинины ТМ Особый рецепт, ВЕС ПОКОМ</t>
  </si>
  <si>
    <t>Сосиски Вязанка Сливочные, Вязанка амицел МГС, 0.33кг, ТМ Стародворские колбасы</t>
  </si>
  <si>
    <t xml:space="preserve"> 254 Сосиски Датские, ВЕС, ТМ КОЛБАСНЫЙ СТАНДАРТ ПОКОМ, кг</t>
  </si>
  <si>
    <t>Колбаса Молочная стародворская, Вязанка вектор 0,5 кг,ПОКОМ</t>
  </si>
  <si>
    <t>Ветчина Нежная, (1,8кг б/б), ТМ КОЛБАСНЫЙ СТАНДАРТ ПОКОМ</t>
  </si>
  <si>
    <t xml:space="preserve"> 078  Колбаса Сервелат Зернистый, ПОКОМ 0.35 кг,ПОКОМ</t>
  </si>
  <si>
    <t xml:space="preserve"> 206  ВСД  Колбаса Докторская по-стародворски, Фирм. амифлекс, ВЕС, ТМ Стародворье  ПОКОМ</t>
  </si>
  <si>
    <t xml:space="preserve"> 394 Колбаса полукопченая Аль-Ислами халяль ТМ Вязанка оболочка фиброуз в в/у 0,35 кг  ПОКОМ</t>
  </si>
  <si>
    <t>Чипсы сыровяленые из натурального филе, 0,025кг ТМ Ядрена Копоть ПОКОМ</t>
  </si>
  <si>
    <t>Колбаса вареная Филейбургская, 0,45 кг, БАВАРУШКА ПОКОМ</t>
  </si>
  <si>
    <t>Колбаса Молочная Дугушка 0,6кг ТМ Стародворье  ПОКОМ</t>
  </si>
  <si>
    <t>Колбаса вареная Мусульманская Халяль ТМ Вязанка, 0,4 кг ПОКОМ</t>
  </si>
  <si>
    <t>Колбаса вареная Сочинка ТМ Стародворье ВЕС ПОКОМ</t>
  </si>
  <si>
    <t>Ветчина Сочинка ТМ Стародворье. ВЕС ПОКОМ</t>
  </si>
  <si>
    <t>Колбаса Филейбургская с филе сочного окорока 0,13кг с/в ТМ Баварушка  ПОКОМ</t>
  </si>
  <si>
    <t>Колбаса Балыкбургская с мраморным балыком 0,13 кг. ТМ Баварушка  ПОКОМ</t>
  </si>
  <si>
    <t>Колбаса Рубленая запеченная ТМ Стародворье,ТС Дугушка  0,6 кг ПОКОМ</t>
  </si>
  <si>
    <t xml:space="preserve"> Колбаса Салями запеченная ТМ Стародворье ТС Дугушка. 0,6 кг ПОКОМ</t>
  </si>
  <si>
    <t>Колбаса Сервелат запеченный ТМ Стародворье ТС Дугушка. 0,6 кг. ПОКОМ</t>
  </si>
  <si>
    <t>Колбаса Стародворская, 0,4кг ТС Старый двор,  ПОКОМ</t>
  </si>
  <si>
    <t xml:space="preserve"> Сосиски Восточные Халяль ТМ Вязанка 0,33 кг АК. ПОКОМ</t>
  </si>
  <si>
    <t>Сосиски Сочные ТМ Зареченские. ВЕС ПОКОМ</t>
  </si>
  <si>
    <t>Ветчина Балыкбургская ТМ Баварушка  в оболочке фиброуз в/у 0,42 кг ПОКОМ</t>
  </si>
  <si>
    <t>ВЫВЕДЕНА!!!001   Ветчина Столичная Вязанка, вектор, ВЕС.ПОКОМ</t>
  </si>
  <si>
    <t>Колбаса Классическая, Вязанка вектор, ВЕС., ВсхЗв. ПОКОМ, кг</t>
  </si>
  <si>
    <t>Выведена!!!!! 010  Колбаса Классическая, Вязанка вектор, ВЕС.ПОКОМ</t>
  </si>
  <si>
    <t xml:space="preserve"> 014  Сардельки Вязанка Стародворские, СЕМЕЙНАЯ УПАКОВКА, ВЕС, ТМ Стародворские колбасы, кг</t>
  </si>
  <si>
    <t xml:space="preserve"> 024  Колбаса Классическая, Вязанка вектор 0,5кг, ПОКОМ, шт</t>
  </si>
  <si>
    <t xml:space="preserve"> 035  Колбаса Сервелат Запекуша с говядиной, Вязанка 0,35кг,  ПОКОМ, шт</t>
  </si>
  <si>
    <t xml:space="preserve"> 036  Колбаса Сервелат Запекуша с сочным окороком, Вязанка 0,35кг,  ПОКОМ, шт</t>
  </si>
  <si>
    <t xml:space="preserve"> 279  Колбаса Докторский гарант, Вязанка вектор, 0,4 кг.  ПОКОМ, шт</t>
  </si>
  <si>
    <t xml:space="preserve"> 339  Колбаса вареная Филейская ТМ Вязанка ТС Классическая, 0,40 кг.  ПОКОМ, шт</t>
  </si>
  <si>
    <t xml:space="preserve"> 042  Ветчина Нежная Особая ТМ Стародворье, п/а, 0,4кг    ПОКОМ, шт</t>
  </si>
  <si>
    <t xml:space="preserve"> 054  Колбаса вареная Филейбургская с филе сочного окорока, 0,45 кг, БАВАРУШКА ПОКОМ, шт</t>
  </si>
  <si>
    <t xml:space="preserve"> 100  Сосиски Баварушки, 0.6кг, БАВАРУШКА ПОКОМ, шт</t>
  </si>
  <si>
    <t xml:space="preserve"> 114  Сосиски Филейбургские с филе сочного окорока, 0,55 кг, БАВАРУШКА ПОКОМ, шт</t>
  </si>
  <si>
    <t xml:space="preserve"> 119  Паштет печеночный Гусь со вкусом гусиного мяса, 0,1 кг ПОКОМ, шт</t>
  </si>
  <si>
    <t xml:space="preserve"> 120  Паштет печеночный Копченый бекон со вкусом копченого бекона 0,1 кг ПОКОМ, шт</t>
  </si>
  <si>
    <t xml:space="preserve"> 203  Ветчина Нежная, ВЕС п/а ср.батон, ТМ КОЛБАСНЫЙ СТАНДАРТ ПОКОМ, кг</t>
  </si>
  <si>
    <t xml:space="preserve"> 212  Колбаса в/к Сервелат Пражский, ВЕС.,ТМ КОЛБАСНЫЙ СТАНДАРТ ПОКОМ, кг</t>
  </si>
  <si>
    <t xml:space="preserve"> 213  Колбаса в/к Сервелат Рижский, ВЕС.,ТМ КОЛБАСНЫЙ СТАНДАРТ ПОКОМ, кг</t>
  </si>
  <si>
    <t xml:space="preserve"> 224  Колбаса Докторская традиционная, амифлекс ВЕС, ТМ Стародворье ПОКОМ, кг</t>
  </si>
  <si>
    <t xml:space="preserve"> 232  Колбаса Молочная по-стародворски, ВЕС,  ВсхЗв,   ПОКОМ_, кг</t>
  </si>
  <si>
    <t xml:space="preserve"> 233  Колбаса Молочная по-стародворски, ВЕС, натурин, в/у, ТМ Стародворье ПОКОМ, кг</t>
  </si>
  <si>
    <t xml:space="preserve"> 234  Колбаса Нежная, п/а, ВЕС, ТМ КОЛБАСНЫЙ СТАНДАРТ ВсхЗв ПОКОМ, кг</t>
  </si>
  <si>
    <t xml:space="preserve"> 249  Сардельки Сочные, ПОКОМ, кг</t>
  </si>
  <si>
    <t xml:space="preserve"> 269  Колбаса Нежная, п/а БОЛЬШОЙ БАТОН, ВЕС, ТМ КОЛБАСНЫЙ СТАНДАРТ ПОКОМ, кг</t>
  </si>
  <si>
    <t xml:space="preserve"> 275  Колбаса полусухая Царедворская 0,15 кг., ШТ.,   ПОКОМ, шт</t>
  </si>
  <si>
    <t xml:space="preserve"> 285  Паштет печеночный со слив.маслом ТМ Стародворье ламистер 0,1 кг  ПОКОМ, шт</t>
  </si>
  <si>
    <t xml:space="preserve"> 290  Колбаса Царедворская, 0,4кг ТМ Стародворье  Поком, шт</t>
  </si>
  <si>
    <t xml:space="preserve"> 332  Колбаски бюргерсы ТМ Ядрена копоть, 0,3 кг ПОКОМ, шт</t>
  </si>
  <si>
    <t xml:space="preserve"> 337  Ветчина Сочинка ТМ Стародворье, 0,35 кг. ПОКОМ, шт</t>
  </si>
  <si>
    <t xml:space="preserve"> 352  Ветчина Нежная с нежным филе 0,4 кг ТМ Особый рецепт  ПОКОМ, шт</t>
  </si>
  <si>
    <t xml:space="preserve"> 359  Колбаса Муромская, ВЕС.,ТМ КОЛБАСНЫЙ СТАНДАРТ ПОКОМ, кг</t>
  </si>
  <si>
    <t xml:space="preserve"> 370  Колбаса Сервелат Мясорубский с мелкорубленным окороком 0,4 кг срез ТМ Стародворье   ПОКОМ, шт</t>
  </si>
  <si>
    <t xml:space="preserve"> 379  Колбаса Балыкбургская с копченым балыком ТМ Баварушка 0,28 кг срез ПОКОМ, шт</t>
  </si>
  <si>
    <t xml:space="preserve"> 389  Колбаса Сервелат Филейбургский с ароматными пряностями. Баварушка ТМ 0,28 кг срез ПОКОМ, шт</t>
  </si>
  <si>
    <t xml:space="preserve"> 390  Колбаса Сервелат Филейбургский с филе сочного окорока ТМ Баварушка 0,28 кг срез ПОКОМ, шт</t>
  </si>
  <si>
    <t xml:space="preserve"> 391  Колбаса Филейбургская с душистым чесноком ТМ Баварушка 0,28 кг срез. ПОКОМ, шт</t>
  </si>
  <si>
    <t xml:space="preserve"> 393  Колбаса Балыкбургская ТМ Баварушка в оболочке черева в в/у  0,28 кг. ПОКОМ, шт</t>
  </si>
  <si>
    <t>!!!ВЫВЕДЕНА!!! 386  Колбаса Балыкбургская с копченым балыком 0,35 кг срез ТМ Баварушка  ПОКОМ, шт</t>
  </si>
  <si>
    <t>Хрустящие крылышки ТМ Зареченские ТС Зареченские продукты. ВЕС ПОКОМ, кг</t>
  </si>
  <si>
    <t xml:space="preserve"> 108  Сосиски С сыром,  0.42кг,ядрена копоть ПОКОМ, шт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</si>
  <si>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</si>
  <si>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</si>
  <si>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416  Сосиски Датские ТМ Особый рецепт, ВЕС  ПОКОМ</t>
  </si>
  <si>
    <t>4301180006</t>
  </si>
  <si>
    <t>4301010931</t>
  </si>
  <si>
    <t>4301020235</t>
  </si>
  <si>
    <t>4301011449</t>
  </si>
  <si>
    <t>4301031078</t>
  </si>
  <si>
    <t>4301031080</t>
  </si>
  <si>
    <t>4301031124</t>
  </si>
  <si>
    <t>4301051378</t>
  </si>
  <si>
    <t>4301051510</t>
  </si>
  <si>
    <t>4301031158</t>
  </si>
  <si>
    <t>4301020217</t>
  </si>
  <si>
    <t>Вязанка Сардельки Сливушки 330г (Стародвор)</t>
  </si>
  <si>
    <t>Вязанка сосиски Сливушки с сыром 300г (Стародвор)</t>
  </si>
  <si>
    <t>Балыкб мрамор балык/кор с/к ф/в 60г нар(Стародвор)</t>
  </si>
  <si>
    <t>Филейбур аром прян с/к в/у ф/в 60г нар (Стародвор)</t>
  </si>
  <si>
    <t>Филейбург зернистая с/к в/у ф/в 60г нар(Стародвор)</t>
  </si>
  <si>
    <t>445 Сосиски Стародворье Сочинки Молочные п/а вес  Поком, кг</t>
  </si>
  <si>
    <t>470 Колбаса Любительская ТМ Вязанка в оболочке полиамид.Мясной продукт категории А.  Поком, кг</t>
  </si>
  <si>
    <t>115  Колбаса Салями Филейбургская зернистая, в/у 0,35 кг срез, БАВАРУШКА ПОКОМ, шт</t>
  </si>
  <si>
    <t>273  Сосиски Сочинки с сочной грудинкой, МГС 0.4кг,   ПОКОМ, шт</t>
  </si>
  <si>
    <t>301  Сосиски Сочинки по-баварски с сыром,  0.4кг, ТМ Стародворье  ПОКОМ, шт</t>
  </si>
  <si>
    <t>320  Сосиски Сочинки с сочным окороком 0,4 кг ТМ Стародворье  ПОКОМ, шт</t>
  </si>
  <si>
    <t>324 Сосиски Классические ТМ Ядрена копоть ТС Ядрена копоть 0,33 кг  ПОКОМ, шт</t>
  </si>
  <si>
    <t>342 Колбаса вареная Филейбургская ТМ Баварушка ТС Баварушка в оболочке вектор 0,45 кг  ПОКОМ, шт</t>
  </si>
  <si>
    <t>346 Колбаса Сервелат Филейбургский с копченой грудинкой ТМ Баварушка в оболов/у 0,35 кг срез  ПОКОМ, шт</t>
  </si>
  <si>
    <t>348 Сосиски Баварские с сыром ТМ Стародворье в оболочке айпил в мод газовой среде 0,42 кг.  ПОКОМ, шт</t>
  </si>
  <si>
    <t>349 Сосиски Баварские ТМ Стародворье в оболочке айпи в модифицированной газовой среде 0,42 кг  ПОКОМ, шт</t>
  </si>
  <si>
    <t>351 Сосиски Филейбургские с грудкой ТМ Баварушка в оболо амицел в моди газовой среде 0,33 кг  Поком, шт</t>
  </si>
  <si>
    <t>361 Колбаса Салями Филейбургская зернистая ТМ Баварушка в оболочке  в вак 0.28кг ПОКОМ, шт</t>
  </si>
  <si>
    <t>364 Колбаса Сервелат Филейбургский с копченой грудинкой ТМ Баварушка  в/у 0,28 кг  ПОКОМ, шт</t>
  </si>
  <si>
    <t>374  Сосиски Сочинки с сыром ф/в 0,3 кг п/а ТМ "Стародворье"  Поком, шт</t>
  </si>
  <si>
    <t>375  Сосиски Сочинки по-баварски Бавария Фикс.вес 0,84 П/а мгс Стародворье, шт</t>
  </si>
  <si>
    <t>376  Сардельки Сочинки с сочным окороком ТМ Стародворье полиамид мгс ф/в 0,4 кг СК3, шт</t>
  </si>
  <si>
    <t>377  Сосиски Сочинки по-баварски с сыром ТМ Стародворье полиамид мгс ф/в 0,84 кг СК3, шт</t>
  </si>
  <si>
    <t>411 Вареные колбасы «Муромская» Весовой п/а ТМ «Зареченские»  Поком, кг</t>
  </si>
  <si>
    <t>412 Вареные колбасы «Молочная с нежным филе» Фикс.вес 0,4 кг п/а ТМ «Особый рецепт»  Поком, шт</t>
  </si>
  <si>
    <t>413 Вареные колбасы пастеризованн «Стародворская без шпика» Фикс.вес 0,4 п/а ТМ «Стародворье»  Поком, шт</t>
  </si>
  <si>
    <t>415 Вареные колбасы Докторская ГОСТ Золоченная в печи Весовые ц/о в/у Стародворье  Поком, кг</t>
  </si>
  <si>
    <t>416 Вареные колбасы Докторская стародворская Золоченная в печи Весовые ц/о в/у Стародворье  Поком, кг</t>
  </si>
  <si>
    <t>418 С/к колбасы Мини-салями во вкусом бекона Ядрена копоть Фикс.вес 0,05 б/о Ядрена копоть  Поком, шт</t>
  </si>
  <si>
    <t>440 Колбаса Стародворье 450г Сочинка с сочным окороком вар  Поком, шт</t>
  </si>
  <si>
    <t>441 Колбаса Стародворье Докторская стародворская Бордо вар п/а вес  Поком, кг</t>
  </si>
  <si>
    <t>451 Сосиски «Баварские» Фикс.вес 0,35 П/а ТМ «Стародворье»  Поком, шт</t>
  </si>
  <si>
    <t>456 Колбаса вареная Сочинка ТМ Стародворье в оболочке полиамид 0,45 кг.Мясной продукт.  Поком, шт</t>
  </si>
  <si>
    <t>459 Сосиски Сочинки ТМ Стародворье с сочной грудиной в оболочке полиамид в мо  0,3 кг.  Поком , шт</t>
  </si>
  <si>
    <t>256  Сосиски Молочные для завтрака, п/а МГС, ВЕС, ТМ Стародворье ПОКОМ, кг</t>
  </si>
  <si>
    <t>080  Колбаса Сервелат Филейбургский, в/у 0,35 кг срез, БАВАРУШКА ПОКОМ, шт</t>
  </si>
  <si>
    <t>326 Сосиски Молочные для завтрака ТМ Особый рецепт в оболочке полиам  ПОКОМ, кг</t>
  </si>
  <si>
    <t>058  Колбаса Докторская Особая ТМ Особый рецепт,  0,5кг, ПОКОМ, шт</t>
  </si>
  <si>
    <t>102 Сосиски Ганноверские, амилюкс МГС, 0.6кг, ТМ Стародворье</t>
  </si>
  <si>
    <t>Ветчина Дугушка ТМ Стародворье ТС Дугушка в полиамидной оболочке 0,6 кг. ПОКОМ</t>
  </si>
  <si>
    <t>Колбаса Мясорубская 0,28 кг ТМ Стародворье в оболочке черева  ПОКОМ</t>
  </si>
  <si>
    <t>Колбаса варенокопченая из мяса птицы Сервелат Царедворский, 0,28 кг срез ПОКОМ</t>
  </si>
  <si>
    <t>Сосиски Царедворские 0,33 кг ТМ Стародворье  ПОКОМ</t>
  </si>
  <si>
    <t>Сосиски Царедворские по-баварски ТМ Стародворье, 0,33 кг ПОКОМ</t>
  </si>
  <si>
    <t>Колбаса Филейбургская ТМ Баварушка с филе сочного окорока в оболочке черева 0,11 кг.  Поком, шт</t>
  </si>
  <si>
    <t>Колбаса Филейбургская с ароматными пряностями 0,06 кг нарезка ТМ Баварушка  ПОКОМ</t>
  </si>
  <si>
    <t>Колбаса Стародворская с окороком в оболочке полиамид ТМ Стародворье ВЕС ПОКОМ</t>
  </si>
  <si>
    <t>Колбаса Стародворская со шпиком  в оболочке полиамид. ТМ Стародворье ВЕС ПОКОМ</t>
  </si>
  <si>
    <t>Колбаса Молочная стародворская с молоком, ВЕС, ТМ Стародворье  ПОКОМ</t>
  </si>
  <si>
    <t xml:space="preserve"> ВЫВЕДЕНА!310  Шпикачки "Шпикачки Филейбургские" ВЕС ТМ Баварушка  ПОКОМ</t>
  </si>
  <si>
    <t>4301180002</t>
  </si>
  <si>
    <t>4301180007</t>
  </si>
  <si>
    <t>4301030236</t>
  </si>
  <si>
    <t>4301170002</t>
  </si>
  <si>
    <t>4301051407</t>
  </si>
  <si>
    <t>4301051461</t>
  </si>
  <si>
    <t>4301051297</t>
  </si>
  <si>
    <t>4301051276</t>
  </si>
  <si>
    <t>4301051369</t>
  </si>
  <si>
    <t>4301051485</t>
  </si>
  <si>
    <t>4301031205</t>
  </si>
  <si>
    <t>4301051410</t>
  </si>
  <si>
    <t>4301051326</t>
  </si>
  <si>
    <t>4301051377</t>
  </si>
  <si>
    <t>4301051388</t>
  </si>
  <si>
    <t>4301031199</t>
  </si>
  <si>
    <t>4301031202</t>
  </si>
  <si>
    <t>4301031236</t>
  </si>
  <si>
    <t>4301010944</t>
  </si>
  <si>
    <t>4301010933</t>
  </si>
  <si>
    <t>4301060339</t>
  </si>
  <si>
    <t>4301051352</t>
  </si>
  <si>
    <t>4301011222</t>
  </si>
  <si>
    <t>4301031066</t>
  </si>
  <si>
    <t>4301060298</t>
  </si>
  <si>
    <t>4301011218</t>
  </si>
  <si>
    <t>4301011050</t>
  </si>
  <si>
    <t>4301030233</t>
  </si>
  <si>
    <t>4301010934</t>
  </si>
  <si>
    <t>4301031122</t>
  </si>
  <si>
    <t>4301020179</t>
  </si>
  <si>
    <t>4301011053</t>
  </si>
  <si>
    <t>4301031046</t>
  </si>
  <si>
    <t>4301011404</t>
  </si>
  <si>
    <t>4301011447</t>
  </si>
  <si>
    <t>4301031131</t>
  </si>
  <si>
    <t>4301031123</t>
  </si>
  <si>
    <t>4301051118</t>
  </si>
  <si>
    <t>4301051123</t>
  </si>
  <si>
    <t>4301051008</t>
  </si>
  <si>
    <t>4301011443</t>
  </si>
  <si>
    <t>4301011435</t>
  </si>
  <si>
    <t>4301011123</t>
  </si>
  <si>
    <t>4301011048</t>
  </si>
  <si>
    <t>4301011068</t>
  </si>
  <si>
    <t>4301031216</t>
  </si>
  <si>
    <t>4301031217</t>
  </si>
  <si>
    <t>4301031125</t>
  </si>
  <si>
    <t>4301031176</t>
  </si>
  <si>
    <t>4301011239</t>
  </si>
  <si>
    <t>4301011238</t>
  </si>
  <si>
    <t>4301011240</t>
  </si>
  <si>
    <t>4301031190</t>
  </si>
  <si>
    <t>4301011762</t>
  </si>
  <si>
    <t>4301020233</t>
  </si>
  <si>
    <t>4301051383</t>
  </si>
  <si>
    <t>4301051560</t>
  </si>
  <si>
    <t>4301051099</t>
  </si>
  <si>
    <t>4301010894</t>
  </si>
  <si>
    <t>4301050974</t>
  </si>
  <si>
    <t>4301030964</t>
  </si>
  <si>
    <t>4301011483</t>
  </si>
  <si>
    <t>4301031214</t>
  </si>
  <si>
    <t>4301051101</t>
  </si>
  <si>
    <t>4301051027</t>
  </si>
  <si>
    <t>4301011217</t>
  </si>
  <si>
    <t>4301020160</t>
  </si>
  <si>
    <t>4301060303</t>
  </si>
  <si>
    <t>4301010936</t>
  </si>
  <si>
    <t>4301031193</t>
  </si>
  <si>
    <t>4301051163</t>
  </si>
  <si>
    <t>4301010945</t>
  </si>
  <si>
    <t>4301051408</t>
  </si>
  <si>
    <t>4301031192</t>
  </si>
  <si>
    <t>4301051433</t>
  </si>
  <si>
    <t>4301051164</t>
  </si>
  <si>
    <t>4301051445</t>
  </si>
  <si>
    <t>4301051411</t>
  </si>
  <si>
    <t>4301010992</t>
  </si>
  <si>
    <t>4301020181</t>
  </si>
  <si>
    <t>4301060289</t>
  </si>
  <si>
    <t>4301011135</t>
  </si>
  <si>
    <t>4301031139</t>
  </si>
  <si>
    <t>4301060308</t>
  </si>
  <si>
    <t>4301060281</t>
  </si>
  <si>
    <t>4301010930</t>
  </si>
  <si>
    <t>4301010928</t>
  </si>
  <si>
    <t>4301051380</t>
  </si>
  <si>
    <t>4301010926</t>
  </si>
  <si>
    <t>4301011120</t>
  </si>
  <si>
    <t>4301051021</t>
  </si>
  <si>
    <t>4301051009</t>
  </si>
  <si>
    <t>4301011090</t>
  </si>
  <si>
    <t>4301031220</t>
  </si>
  <si>
    <t>4301060323</t>
  </si>
  <si>
    <t>4301051370</t>
  </si>
  <si>
    <t>4301011147</t>
  </si>
  <si>
    <t>4301031221</t>
  </si>
  <si>
    <t>4301060282</t>
  </si>
  <si>
    <t>4301031224</t>
  </si>
  <si>
    <t>4301051016</t>
  </si>
  <si>
    <t>4301031230</t>
  </si>
  <si>
    <t>4301051059</t>
  </si>
  <si>
    <t>4301011453</t>
  </si>
  <si>
    <t>4301011464</t>
  </si>
  <si>
    <t>4301011525</t>
  </si>
  <si>
    <t>4301020166</t>
  </si>
  <si>
    <t>4301031201</t>
  </si>
  <si>
    <t>4301031204</t>
  </si>
  <si>
    <t>4301020237</t>
  </si>
  <si>
    <t>4301010917</t>
  </si>
  <si>
    <t>4301031038</t>
  </si>
  <si>
    <t>4301031191</t>
  </si>
  <si>
    <t>4301030887</t>
  </si>
  <si>
    <t>4301031031</t>
  </si>
  <si>
    <t>4301011797</t>
  </si>
  <si>
    <t>4301011143</t>
  </si>
  <si>
    <t>4301051086</t>
  </si>
  <si>
    <t>4301020196</t>
  </si>
  <si>
    <t>4301051256</t>
  </si>
  <si>
    <t>4301030878</t>
  </si>
  <si>
    <t>4301031036</t>
  </si>
  <si>
    <t>4301030880</t>
  </si>
  <si>
    <t>4301060350</t>
  </si>
  <si>
    <t>4301051045</t>
  </si>
  <si>
    <t>4301050973</t>
  </si>
  <si>
    <t>4301060352</t>
  </si>
  <si>
    <t>4301010910</t>
  </si>
  <si>
    <t>4301031147</t>
  </si>
  <si>
    <t>4301031150</t>
  </si>
  <si>
    <t>4301031148</t>
  </si>
  <si>
    <t>4301031146</t>
  </si>
  <si>
    <t>4301030963</t>
  </si>
  <si>
    <t>4301030961</t>
  </si>
  <si>
    <t>4301030895</t>
  </si>
  <si>
    <t>4301031247</t>
  </si>
  <si>
    <t>4301030235</t>
  </si>
  <si>
    <t>4301030232</t>
  </si>
  <si>
    <t>цена Пу с 15.04</t>
  </si>
  <si>
    <t>Колбаса Молочная ТС Дугушка в оболочке диплекс УВС.ГОСТ ВЕС ПОКОМ</t>
  </si>
  <si>
    <r>
      <t xml:space="preserve">Колбаса Вязанка с индейкой, вектор ВЕС, ПОКОМ  </t>
    </r>
    <r>
      <rPr>
        <b/>
        <sz val="20"/>
        <rFont val="Calibri"/>
        <family val="2"/>
        <scheme val="minor"/>
      </rPr>
      <t>ВЫВЕЛИ!!!!</t>
    </r>
  </si>
  <si>
    <t>Колбаса Любительская ТМ Вязанка в оболочке полиамид.ВЕС ПОКОМ</t>
  </si>
  <si>
    <t>Колбаса Докторская ГОСТ ТМ Вязанка в оболочке полиамид 0,37 кг. ПОКОМ</t>
  </si>
  <si>
    <t>Колбаса Филедворская 0,4 кг. ТМ Стародворье  ПОКОМ</t>
  </si>
  <si>
    <t>Колбаса Молочная Стародворская  с молоком в оболочке полиамид 0,4 кг.ТМ Стародворье ПОКОМ</t>
  </si>
  <si>
    <t>Сосиски Сочинки ТМ Стародворье с сочной грудиной в оболочке полиамид в мо  0,3 кг.  Поком</t>
  </si>
  <si>
    <t>Сосиски Сочинки по-баварски с сыром ТМ Стародворье  0,84 кг ПОКОМ</t>
  </si>
  <si>
    <t>Сосиски Сочинки с сыром ТМ Стародворье, 0,3 кг. ПОКОМ</t>
  </si>
  <si>
    <t>Колбаса Филедворская ТМ Стародворье в оболочке полиамид. ВЕС ПОКОМ</t>
  </si>
  <si>
    <t>Колбаса Стародворская с окороком 0,4 кг. ТМ Стародворье в оболочке полиамид  ПОКОМ</t>
  </si>
  <si>
    <t>2809
2654</t>
  </si>
  <si>
    <t>Сардельки Дугушки ТМ Стародворье. ВЕС ПОКОМ</t>
  </si>
  <si>
    <t>Сардельки Сочинки ТМ Стародворье в оболочке черева ВЕС ПОКОМ</t>
  </si>
  <si>
    <t xml:space="preserve"> Колбаса Филедворская с молоком ТМ Стародворье в оболочке полиамид. ВЕС ПОКОМ</t>
  </si>
  <si>
    <t>168,97
143,62</t>
  </si>
  <si>
    <t>Колбаса Со шпиком ВЕС большой батон ТМ Особый рецепт  ПОКОМ</t>
  </si>
  <si>
    <t>Колбаса Дугушка Стародворская ВЕС ТС Дугушка ПОКОМ</t>
  </si>
  <si>
    <t>Колбаса Докторская Филейная ТМ Особый рецепт, большой батон. Вес. Восх. Звезда</t>
  </si>
  <si>
    <t>Шпикачки Сочинки в оболочке черева в модифицированной газовой среде.ТМ Стародворье ВЕС ПОКОМ</t>
  </si>
  <si>
    <t>Колбаса Филейная ТМ Особый рецепт ВЕС большой батон  ПОКОМ</t>
  </si>
  <si>
    <t>Колбаса Молочная с нежным филе ТМ Особый рецепт в оболочке полиамид 0,4 кг. ПОКОМ</t>
  </si>
  <si>
    <t>Колбаса Стародворская Традиционная ВЕС ТМ Стародворье в оболочке полиамид. ПОКОМ</t>
  </si>
  <si>
    <t>Колбаса Филедворская, ВЕС оболочке натурин в в,у. ТМ Стародворье ПОКОМ</t>
  </si>
  <si>
    <t>Колбаса Докторская Филейная 0,5кг ТМ Особый рецепт  ПОКОМ</t>
  </si>
  <si>
    <t>Колбаса Молочная Традиционнаяв оболочке полиамид.ТМ Стародворье. ВЕС ПОКОМ</t>
  </si>
  <si>
    <t>Колбаса Стародворская Традиционная со шпиком оболочке полиамид ТМ Стародворье.</t>
  </si>
  <si>
    <t>Колбаса Филейная оригинальная ТМ Особый рецепт в оболочке полиамид. ВЕС. ПОКОМ</t>
  </si>
  <si>
    <t>Сосиски Ганноверские в оболочке амицел в модиф. газовой среде 0,5 кг ТМ Стародворье. ПОКОМ</t>
  </si>
  <si>
    <t>Колбаса Филедворская по-стародворски ТМ Стародворье в оболочке полиамид. ПОКОМ</t>
  </si>
  <si>
    <t>Колбаса Стародворская Традиционная ТМ Стародворье в оболочке полиамид 0,4 кг. ПОКОМ</t>
  </si>
  <si>
    <t>Сосиски Венские ТМ Стародворье в оболочке полиамид в м.г среде 0,6 кг. ПОКОМ</t>
  </si>
  <si>
    <t>Колбаса Филейная оригинальная ТМ Особый рецепт в оболочке полиамид 0,4 кг. ПОКОМ</t>
  </si>
  <si>
    <t>Колбаса Филейная оригинальная ТМ Особый рецепт в оболочке полиамид большой батон.ВЕС. ПОКОМ</t>
  </si>
  <si>
    <t xml:space="preserve">1578
</t>
  </si>
  <si>
    <t>Колбаса Молочная по-стародворски ТМ Стародворье в оболочке полиамид 0,4 кг. ПОКОМ</t>
  </si>
  <si>
    <t>Колбаса Молочная Традиционная ТМ Стародворье в оболочке полиамид 0,4 кг. ПОКОМ</t>
  </si>
  <si>
    <t>Колбаса Филедворская по-стародворски ТМ Стародворье в оболочке полиамид 0,4 кг. ПОКОМ</t>
  </si>
  <si>
    <t>Колбаса Филейная 0,5кг ТМ Особый рецепт  ПОКОМ</t>
  </si>
  <si>
    <t>Колбаса Молочная по-стародворски ТМ Стародворье в оболочке полиамид. ВЕС ПОКОМ</t>
  </si>
  <si>
    <t>Колбаса Со шпиком ТМ Особый рецепт в оболочке полиамид 0,5 кг. ПОКОМ</t>
  </si>
  <si>
    <t>2816
3584</t>
  </si>
  <si>
    <t>Колбаса Молочная ТМ Особый рецепт ВЕС большой батон  ПОКОМ</t>
  </si>
  <si>
    <t>Колбаса Сервелат Пражский ТМ Зареченские,  0,28 кг срез. ПОКОМ</t>
  </si>
  <si>
    <t>Колбаса Сервелат Рижский ТМ Зареченские ТС Зареченские продукты, 0,28 кг срез ПОКОМ</t>
  </si>
  <si>
    <t xml:space="preserve"> Колбаса Нежная со шпиком.ТС Зареченские продукты в оболочке полиамид ВЕС ПОКОМ</t>
  </si>
  <si>
    <t>Колбаса Балыкбургская с мраморным балыком 0,11 кг ТМ Баварушка  ПОКОМ</t>
  </si>
  <si>
    <t>Колбаса Филейбургская зернистая 0,06 кг нарезка ТМ Баварушка  ПОКОМ</t>
  </si>
  <si>
    <t>Колбаса Докторская Дугушка 0,6кг НЕГОСТ ТМ Стародворье  ПОКОМ , шт</t>
  </si>
  <si>
    <t>Паштет печеночный с морковью ТМ Стародворье ламистер 0,1 кг.  ПОКОМ</t>
  </si>
  <si>
    <t>Мини-салями со вкусом бекона,  0.05кг, ядрена копоть   ПОКОМ</t>
  </si>
  <si>
    <t>Колбаса Филейская со шпиком ТМ Вязанка в оболочке полиамид.ПОКОМ</t>
  </si>
  <si>
    <t>Сосиски Сливушки по-венски ТМ Вязанка. 0,3 кг ПОКОМ</t>
  </si>
  <si>
    <t>Сосиски Сливушки по-венски ВЕС ТМ Вязанка  ПОКОМ</t>
  </si>
  <si>
    <t>Сосиски Филейские рубленые ТМ Вязанка в оболочке целлофан в м/г среде. ВЕС.ПОКОМ</t>
  </si>
  <si>
    <t>Ветчина Нежная ВЕС ТМ Зареченские  ПОКОМ</t>
  </si>
  <si>
    <t>Колбаса Филейская со шпиком ТМ Вязанка 0,35 кг ПОКОМ</t>
  </si>
  <si>
    <t>Сосиски Филейские ТМ Вязанка ВЕС ПОКОМ</t>
  </si>
  <si>
    <t>Сосиски Филейские по-ганноверски ТМ Вязанка.в оболочке амицел в м.г.с ВЕС. ПОКОМ</t>
  </si>
  <si>
    <t>Колбаса вареная Молокуша ТМ Вязанка 0,4 кг ПОКОМ</t>
  </si>
  <si>
    <t>Колбаса Сочинка по-европейски с сочной грудинкой 0,3кг ТМ Стародворье  ПОКОМ</t>
  </si>
  <si>
    <t>Колбаса Сочинка зернистая с сочной грудинкой 0,3кг ТМ Стародворье  ПОКОМ</t>
  </si>
  <si>
    <t>Колбаса Филейская Рубленая ТМ Вязанка ВЕС  ПОКОМ</t>
  </si>
  <si>
    <t>Сардельки Сливушки с сыром #Минидельки ТМ Вязанка в оболочке амицел 0,33 кг ПОКОМ</t>
  </si>
  <si>
    <t>Колбаса Рубленая Запеченная 0,4 кг. ТМ Стародворье ТС Дугушка  ПОКОМ</t>
  </si>
  <si>
    <t>Колбаса Пряная Халяль ВЕС ТМ Сафияль  ПОКОМ</t>
  </si>
  <si>
    <t>Шпикачки Бюргерсы ТМ Баварушка с натуральным шпиком 0,27кг  ПОКОМ</t>
  </si>
  <si>
    <t>Колбаса Докторская Дугушка 0,6кг ГОСТ ТМ Стародворье  ПОКОМ</t>
  </si>
  <si>
    <t>Сосиски Филейские Рубленые 0,3кг ТМ Вязанка  ПОКОМ</t>
  </si>
  <si>
    <t>Колбаса Филейская Рубленая ТМ Вязанка  0,3 кг. срез.  ПОКОМ</t>
  </si>
  <si>
    <t xml:space="preserve"> 496  Колбаса Сочинка по-фински с сочным окроком 0,3кг ТМ Стародворье  ПОКОМ</t>
  </si>
  <si>
    <t xml:space="preserve"> 498  Колбаса Сочинка рубленая с сочным окороком 0,3кг ТМ Стародворье  ПОКОМ</t>
  </si>
  <si>
    <r>
      <t xml:space="preserve">Колб. Молоч. стародворская, Вязанка вектор, ВЕС. ПОКОМ </t>
    </r>
    <r>
      <rPr>
        <b/>
        <sz val="18"/>
        <rFont val="Calibri"/>
        <family val="2"/>
        <charset val="204"/>
        <scheme val="minor"/>
      </rPr>
      <t>ВЫВЕДЕНА!!</t>
    </r>
  </si>
  <si>
    <t xml:space="preserve"> ВЫВЕДЕНА!!!300  Колбаса Сервелат Мясорубский ТМ Стародворье, в/у 0,35кг  ПОКОМ</t>
  </si>
  <si>
    <t>Колбаски Краковюрст ТМ Баварушка с изысканными пряностями в оболочке NDX в мгс 0,28 кг. ПОКОМ</t>
  </si>
  <si>
    <t>Руб/кг</t>
  </si>
  <si>
    <t>5% ротация</t>
  </si>
  <si>
    <t>ИТОГО НАШ ВХОД</t>
  </si>
  <si>
    <t>Продажи Пензы в апреле, кг</t>
  </si>
  <si>
    <t>447</t>
  </si>
  <si>
    <t>486</t>
  </si>
  <si>
    <t>Колбаски Краковюрст ТМ Баварушка с изысканными пряностями в оболочке NDX в в.у 0,2 кг. ПОКОМ</t>
  </si>
  <si>
    <t>Колбаски Бюргерсы с сыром 0,27кг ТМ Баварушка  ПОКОМ</t>
  </si>
  <si>
    <t>Цена БПЛ</t>
  </si>
  <si>
    <t>Колбаса Стародворская Традиционная ТМ Стародворье в оболочке полиамид 0,4 кг.Колбасное изделие вареное из мяса цыплят-бройлеров. Охлажденная ТУ 10.13.</t>
  </si>
  <si>
    <t>!!!</t>
  </si>
  <si>
    <t>Пенза прайс последний</t>
  </si>
  <si>
    <t>Заказ Пензы, шт  11.07.25.</t>
  </si>
  <si>
    <t>в КГ</t>
  </si>
  <si>
    <t>Руб\кг</t>
  </si>
  <si>
    <t>Заработок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</si>
</sst>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43" formatCode="_-* #,##0.00_-;\-* #,##0.00_-;_-* &quot;-&quot;??_-;_-@_-"/>
    <numFmt numFmtId="164" formatCode="_-* #,##0.00&quot;р.&quot;_-;\-* #,##0.00&quot;р.&quot;_-;_-* &quot;-&quot;??&quot;р.&quot;_-;_-@_-"/>
    <numFmt numFmtId="165" formatCode="_-* #,##0.00_р_._-;\-* #,##0.00_р_._-;_-* &quot;-&quot;??_р_._-;_-@_-"/>
    <numFmt numFmtId="166" formatCode="[$-419]mmmm;@"/>
    <numFmt numFmtId="167" formatCode="#,##0.00\ &quot;₽&quot;"/>
    <numFmt numFmtId="168" formatCode="#,##0.0\ &quot;₽&quot;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family val="1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8"/>
      <name val="Calibri"/>
      <family val="2"/>
    </font>
    <font>
      <sz val="8"/>
      <name val="Arial"/>
      <family val="2"/>
    </font>
    <font>
      <sz val="8"/>
      <name val="Arial"/>
      <family val="2"/>
      <charset val="204"/>
    </font>
    <font>
      <sz val="10"/>
      <name val="MS Sans Serif"/>
      <family val="2"/>
      <charset val="204"/>
    </font>
    <font>
      <sz val="8.25"/>
      <color indexed="8"/>
      <name val="Microsoft Sans Serif"/>
      <family val="2"/>
      <charset val="204"/>
    </font>
    <font>
      <sz val="10"/>
      <name val="Arial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sz val="10"/>
      <name val="Arial Cyr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2"/>
      <color theme="1"/>
      <name val="Calibri"/>
      <family val="2"/>
      <charset val="204"/>
    </font>
    <font>
      <sz val="10"/>
      <name val="Arial Cyr"/>
      <family val="2"/>
      <charset val="204"/>
    </font>
    <font>
      <sz val="10"/>
      <color theme="1"/>
      <name val="Arial Cyr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0"/>
      <color theme="1"/>
      <name val="Arial"/>
      <family val="2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  <font>
      <sz val="16"/>
      <name val="Calibri"/>
      <family val="2"/>
      <charset val="204"/>
      <scheme val="minor"/>
    </font>
    <font>
      <b/>
      <sz val="20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name val="Calibri"/>
      <family val="2"/>
      <charset val="204"/>
      <scheme val="minor"/>
    </font>
    <font>
      <sz val="12"/>
      <color indexed="63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6"/>
      <name val="Calibri"/>
      <family val="2"/>
      <scheme val="minor"/>
    </font>
    <font>
      <sz val="14"/>
      <name val="Calibri"/>
      <family val="2"/>
      <scheme val="minor"/>
    </font>
    <font>
      <sz val="12"/>
      <name val="Calibri"/>
      <family val="2"/>
      <scheme val="minor"/>
    </font>
    <font>
      <b/>
      <sz val="20"/>
      <name val="Calibri"/>
      <family val="2"/>
      <scheme val="minor"/>
    </font>
    <font>
      <b/>
      <sz val="18"/>
      <name val="Calibri"/>
      <family val="2"/>
      <charset val="204"/>
      <scheme val="minor"/>
    </font>
    <font>
      <b/>
      <sz val="18"/>
      <color theme="1"/>
      <name val="Calibri"/>
      <family val="2"/>
      <charset val="204"/>
      <scheme val="minor"/>
    </font>
    <font>
      <b/>
      <sz val="14"/>
      <name val="Calibri"/>
      <family val="2"/>
      <charset val="204"/>
      <scheme val="minor"/>
    </font>
    <font>
      <sz val="14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20"/>
      <color theme="1"/>
      <name val="Calibri"/>
      <family val="2"/>
      <charset val="204"/>
      <scheme val="minor"/>
    </font>
    <font>
      <b/>
      <sz val="12"/>
      <name val="Calibri"/>
      <family val="2"/>
      <charset val="204"/>
      <scheme val="minor"/>
    </font>
  </fonts>
  <fills count="3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CDCDFF"/>
        <bgColor indexed="64"/>
      </patternFill>
    </fill>
    <fill>
      <patternFill patternType="solid">
        <fgColor rgb="FFFFE5FF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EFEF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E575"/>
        <bgColor indexed="64"/>
      </patternFill>
    </fill>
  </fills>
  <borders count="3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26"/>
      </left>
      <right style="thin">
        <color indexed="26"/>
      </right>
      <top style="thin">
        <color indexed="26"/>
      </top>
      <bottom style="thin">
        <color indexed="26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rgb="FFACC8BD"/>
      </left>
      <right style="thin">
        <color rgb="FFACC8BD"/>
      </right>
      <top style="thin">
        <color rgb="FFACC8BD"/>
      </top>
      <bottom style="thin">
        <color rgb="FFACC8BD"/>
      </bottom>
      <diagonal/>
    </border>
    <border>
      <left/>
      <right/>
      <top/>
      <bottom style="medium">
        <color indexed="64"/>
      </bottom>
      <diagonal/>
    </border>
  </borders>
  <cellStyleXfs count="1955">
    <xf numFmtId="0" fontId="0" fillId="0" borderId="0"/>
    <xf numFmtId="0" fontId="2" fillId="0" borderId="0"/>
    <xf numFmtId="0" fontId="1" fillId="0" borderId="0"/>
    <xf numFmtId="0" fontId="3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165" fontId="1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7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9" fillId="0" borderId="0"/>
    <xf numFmtId="0" fontId="9" fillId="0" borderId="0"/>
    <xf numFmtId="0" fontId="10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9" borderId="0" applyNumberFormat="0" applyBorder="0" applyAlignment="0" applyProtection="0"/>
    <xf numFmtId="0" fontId="12" fillId="7" borderId="1" applyNumberFormat="0" applyAlignment="0" applyProtection="0"/>
    <xf numFmtId="0" fontId="13" fillId="20" borderId="2" applyNumberFormat="0" applyAlignment="0" applyProtection="0"/>
    <xf numFmtId="0" fontId="14" fillId="20" borderId="1" applyNumberFormat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0" borderId="6" applyNumberFormat="0" applyFill="0" applyAlignment="0" applyProtection="0"/>
    <xf numFmtId="0" fontId="20" fillId="21" borderId="7" applyNumberFormat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22" borderId="0" applyNumberFormat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5" fillId="0" borderId="0"/>
    <xf numFmtId="0" fontId="8" fillId="0" borderId="0">
      <alignment horizontal="left"/>
    </xf>
    <xf numFmtId="0" fontId="15" fillId="0" borderId="0"/>
    <xf numFmtId="0" fontId="15" fillId="0" borderId="0"/>
    <xf numFmtId="0" fontId="23" fillId="0" borderId="0"/>
    <xf numFmtId="0" fontId="15" fillId="0" borderId="0"/>
    <xf numFmtId="0" fontId="2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8" fillId="0" borderId="0">
      <alignment horizontal="left"/>
    </xf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166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2" fillId="0" borderId="0"/>
    <xf numFmtId="0" fontId="25" fillId="0" borderId="0"/>
    <xf numFmtId="0" fontId="2" fillId="0" borderId="0"/>
    <xf numFmtId="0" fontId="25" fillId="0" borderId="0"/>
    <xf numFmtId="0" fontId="23" fillId="0" borderId="0"/>
    <xf numFmtId="0" fontId="23" fillId="0" borderId="0"/>
    <xf numFmtId="0" fontId="15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3" fillId="0" borderId="0"/>
    <xf numFmtId="0" fontId="2" fillId="0" borderId="0"/>
    <xf numFmtId="0" fontId="1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6" fillId="3" borderId="0" applyNumberFormat="0" applyBorder="0" applyAlignment="0" applyProtection="0"/>
    <xf numFmtId="0" fontId="27" fillId="0" borderId="0" applyNumberFormat="0" applyFill="0" applyBorder="0" applyAlignment="0" applyProtection="0"/>
    <xf numFmtId="0" fontId="15" fillId="23" borderId="8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29" fillId="0" borderId="9" applyNumberFormat="0" applyFill="0" applyAlignment="0" applyProtection="0"/>
    <xf numFmtId="0" fontId="30" fillId="0" borderId="0" applyNumberForma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31" fillId="4" borderId="0" applyNumberFormat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7" fillId="0" borderId="0"/>
    <xf numFmtId="43" fontId="1" fillId="0" borderId="0" applyFont="0" applyFill="0" applyBorder="0" applyAlignment="0" applyProtection="0"/>
    <xf numFmtId="0" fontId="7" fillId="0" borderId="0"/>
  </cellStyleXfs>
  <cellXfs count="98">
    <xf numFmtId="0" fontId="0" fillId="0" borderId="0" xfId="0"/>
    <xf numFmtId="167" fontId="0" fillId="0" borderId="0" xfId="0" applyNumberFormat="1"/>
    <xf numFmtId="0" fontId="0" fillId="0" borderId="0" xfId="0" applyAlignment="1">
      <alignment vertical="top"/>
    </xf>
    <xf numFmtId="0" fontId="36" fillId="0" borderId="0" xfId="0" applyFont="1" applyAlignment="1">
      <alignment horizontal="center" vertical="center" wrapText="1"/>
    </xf>
    <xf numFmtId="0" fontId="36" fillId="0" borderId="0" xfId="0" applyFont="1" applyAlignment="1">
      <alignment horizontal="left" vertical="center" wrapText="1"/>
    </xf>
    <xf numFmtId="49" fontId="0" fillId="0" borderId="0" xfId="0" applyNumberFormat="1"/>
    <xf numFmtId="2" fontId="39" fillId="28" borderId="12" xfId="0" applyNumberFormat="1" applyFont="1" applyFill="1" applyBorder="1" applyAlignment="1">
      <alignment horizontal="right" vertical="top"/>
    </xf>
    <xf numFmtId="2" fontId="39" fillId="25" borderId="12" xfId="0" applyNumberFormat="1" applyFont="1" applyFill="1" applyBorder="1" applyAlignment="1">
      <alignment horizontal="right" vertical="top"/>
    </xf>
    <xf numFmtId="2" fontId="40" fillId="24" borderId="0" xfId="0" applyNumberFormat="1" applyFont="1" applyFill="1"/>
    <xf numFmtId="2" fontId="40" fillId="0" borderId="0" xfId="0" applyNumberFormat="1" applyFont="1"/>
    <xf numFmtId="0" fontId="35" fillId="27" borderId="10" xfId="1954" applyFont="1" applyFill="1" applyBorder="1" applyAlignment="1">
      <alignment horizontal="right" vertical="center" wrapText="1"/>
    </xf>
    <xf numFmtId="0" fontId="41" fillId="0" borderId="13" xfId="1952" applyFont="1" applyBorder="1" applyAlignment="1">
      <alignment horizontal="left" vertical="top" wrapText="1"/>
    </xf>
    <xf numFmtId="0" fontId="41" fillId="32" borderId="13" xfId="1952" applyFont="1" applyFill="1" applyBorder="1" applyAlignment="1">
      <alignment horizontal="left" vertical="top" wrapText="1"/>
    </xf>
    <xf numFmtId="0" fontId="41" fillId="0" borderId="13" xfId="0" applyFont="1" applyBorder="1" applyAlignment="1">
      <alignment vertical="top" wrapText="1"/>
    </xf>
    <xf numFmtId="0" fontId="41" fillId="0" borderId="13" xfId="0" applyFont="1" applyBorder="1" applyAlignment="1">
      <alignment horizontal="left" vertical="top"/>
    </xf>
    <xf numFmtId="4" fontId="41" fillId="0" borderId="13" xfId="0" applyNumberFormat="1" applyFont="1" applyBorder="1" applyAlignment="1">
      <alignment horizontal="left" vertical="top"/>
    </xf>
    <xf numFmtId="4" fontId="41" fillId="0" borderId="13" xfId="0" applyNumberFormat="1" applyFont="1" applyBorder="1" applyAlignment="1">
      <alignment vertical="top"/>
    </xf>
    <xf numFmtId="0" fontId="41" fillId="24" borderId="13" xfId="1952" applyFont="1" applyFill="1" applyBorder="1" applyAlignment="1">
      <alignment horizontal="left" vertical="top" wrapText="1"/>
    </xf>
    <xf numFmtId="0" fontId="41" fillId="24" borderId="13" xfId="0" applyFont="1" applyFill="1" applyBorder="1" applyAlignment="1">
      <alignment vertical="top" wrapText="1"/>
    </xf>
    <xf numFmtId="0" fontId="41" fillId="25" borderId="13" xfId="1952" applyFont="1" applyFill="1" applyBorder="1" applyAlignment="1">
      <alignment horizontal="left" vertical="top" wrapText="1"/>
    </xf>
    <xf numFmtId="0" fontId="41" fillId="25" borderId="13" xfId="0" applyFont="1" applyFill="1" applyBorder="1" applyAlignment="1">
      <alignment vertical="top" wrapText="1"/>
    </xf>
    <xf numFmtId="4" fontId="33" fillId="27" borderId="11" xfId="0" applyNumberFormat="1" applyFont="1" applyFill="1" applyBorder="1"/>
    <xf numFmtId="4" fontId="34" fillId="31" borderId="14" xfId="1954" applyNumberFormat="1" applyFont="1" applyFill="1" applyBorder="1" applyAlignment="1">
      <alignment horizontal="center" vertical="center" wrapText="1"/>
    </xf>
    <xf numFmtId="0" fontId="46" fillId="30" borderId="14" xfId="0" applyFont="1" applyFill="1" applyBorder="1" applyAlignment="1">
      <alignment horizontal="center" vertical="center"/>
    </xf>
    <xf numFmtId="0" fontId="45" fillId="30" borderId="14" xfId="1954" applyFont="1" applyFill="1" applyBorder="1" applyAlignment="1">
      <alignment horizontal="center" vertical="center" wrapText="1"/>
    </xf>
    <xf numFmtId="0" fontId="32" fillId="29" borderId="14" xfId="0" applyFont="1" applyFill="1" applyBorder="1" applyAlignment="1">
      <alignment horizontal="center" vertical="center"/>
    </xf>
    <xf numFmtId="0" fontId="34" fillId="30" borderId="14" xfId="1954" applyFont="1" applyFill="1" applyBorder="1" applyAlignment="1">
      <alignment horizontal="center" vertical="center" wrapText="1"/>
    </xf>
    <xf numFmtId="4" fontId="45" fillId="30" borderId="14" xfId="1954" applyNumberFormat="1" applyFont="1" applyFill="1" applyBorder="1" applyAlignment="1">
      <alignment horizontal="center" vertical="center" wrapText="1"/>
    </xf>
    <xf numFmtId="0" fontId="32" fillId="29" borderId="14" xfId="0" applyFont="1" applyFill="1" applyBorder="1" applyAlignment="1">
      <alignment horizontal="center" vertical="center" wrapText="1"/>
    </xf>
    <xf numFmtId="0" fontId="32" fillId="29" borderId="14" xfId="1953" applyNumberFormat="1" applyFont="1" applyFill="1" applyBorder="1" applyAlignment="1">
      <alignment horizontal="center" vertical="center"/>
    </xf>
    <xf numFmtId="49" fontId="32" fillId="29" borderId="14" xfId="0" applyNumberFormat="1" applyFont="1" applyFill="1" applyBorder="1" applyAlignment="1">
      <alignment horizontal="center" vertical="center"/>
    </xf>
    <xf numFmtId="0" fontId="34" fillId="25" borderId="14" xfId="1954" applyFont="1" applyFill="1" applyBorder="1" applyAlignment="1">
      <alignment horizontal="center" vertical="center" wrapText="1"/>
    </xf>
    <xf numFmtId="4" fontId="42" fillId="0" borderId="15" xfId="1952" applyNumberFormat="1" applyFont="1" applyBorder="1" applyAlignment="1">
      <alignment horizontal="center" vertical="center"/>
    </xf>
    <xf numFmtId="4" fontId="43" fillId="0" borderId="15" xfId="1952" applyNumberFormat="1" applyFont="1" applyBorder="1" applyAlignment="1">
      <alignment horizontal="center" vertical="center"/>
    </xf>
    <xf numFmtId="4" fontId="42" fillId="0" borderId="15" xfId="1952" applyNumberFormat="1" applyFont="1" applyBorder="1" applyAlignment="1">
      <alignment horizontal="left" vertical="center" wrapText="1"/>
    </xf>
    <xf numFmtId="4" fontId="41" fillId="0" borderId="15" xfId="0" applyNumberFormat="1" applyFont="1" applyBorder="1" applyAlignment="1">
      <alignment horizontal="center" vertical="top"/>
    </xf>
    <xf numFmtId="0" fontId="36" fillId="0" borderId="15" xfId="0" applyFont="1" applyBorder="1" applyAlignment="1">
      <alignment horizontal="center" vertical="center" wrapText="1"/>
    </xf>
    <xf numFmtId="0" fontId="32" fillId="0" borderId="13" xfId="0" applyFont="1" applyBorder="1" applyAlignment="1">
      <alignment horizontal="left" vertical="center"/>
    </xf>
    <xf numFmtId="0" fontId="32" fillId="24" borderId="17" xfId="1952" applyFont="1" applyFill="1" applyBorder="1" applyAlignment="1">
      <alignment horizontal="left" vertical="top" wrapText="1"/>
    </xf>
    <xf numFmtId="4" fontId="36" fillId="24" borderId="18" xfId="1952" applyNumberFormat="1" applyFont="1" applyFill="1" applyBorder="1" applyAlignment="1">
      <alignment horizontal="center" vertical="center"/>
    </xf>
    <xf numFmtId="4" fontId="45" fillId="30" borderId="16" xfId="1954" applyNumberFormat="1" applyFont="1" applyFill="1" applyBorder="1" applyAlignment="1">
      <alignment horizontal="center" vertical="center" wrapText="1"/>
    </xf>
    <xf numFmtId="49" fontId="32" fillId="29" borderId="16" xfId="0" applyNumberFormat="1" applyFont="1" applyFill="1" applyBorder="1" applyAlignment="1">
      <alignment horizontal="center" vertical="center"/>
    </xf>
    <xf numFmtId="0" fontId="34" fillId="30" borderId="16" xfId="1954" applyFont="1" applyFill="1" applyBorder="1" applyAlignment="1">
      <alignment horizontal="center" vertical="center" wrapText="1"/>
    </xf>
    <xf numFmtId="4" fontId="34" fillId="31" borderId="16" xfId="1954" applyNumberFormat="1" applyFont="1" applyFill="1" applyBorder="1" applyAlignment="1">
      <alignment horizontal="center" vertical="center" wrapText="1"/>
    </xf>
    <xf numFmtId="4" fontId="32" fillId="33" borderId="19" xfId="0" applyNumberFormat="1" applyFont="1" applyFill="1" applyBorder="1" applyAlignment="1">
      <alignment horizontal="center" vertical="center"/>
    </xf>
    <xf numFmtId="4" fontId="32" fillId="33" borderId="21" xfId="0" applyNumberFormat="1" applyFont="1" applyFill="1" applyBorder="1" applyAlignment="1">
      <alignment horizontal="center" vertical="center"/>
    </xf>
    <xf numFmtId="167" fontId="38" fillId="26" borderId="22" xfId="0" applyNumberFormat="1" applyFont="1" applyFill="1" applyBorder="1" applyAlignment="1">
      <alignment horizontal="center" vertical="center" wrapText="1"/>
    </xf>
    <xf numFmtId="0" fontId="41" fillId="0" borderId="23" xfId="1952" applyFont="1" applyBorder="1" applyAlignment="1">
      <alignment horizontal="left" vertical="top" wrapText="1"/>
    </xf>
    <xf numFmtId="4" fontId="42" fillId="0" borderId="24" xfId="1952" applyNumberFormat="1" applyFont="1" applyBorder="1" applyAlignment="1">
      <alignment horizontal="center" vertical="center"/>
    </xf>
    <xf numFmtId="0" fontId="45" fillId="30" borderId="20" xfId="1954" applyFont="1" applyFill="1" applyBorder="1" applyAlignment="1">
      <alignment horizontal="center" vertical="center" wrapText="1"/>
    </xf>
    <xf numFmtId="0" fontId="32" fillId="29" borderId="20" xfId="0" applyFont="1" applyFill="1" applyBorder="1" applyAlignment="1">
      <alignment horizontal="center" vertical="center"/>
    </xf>
    <xf numFmtId="0" fontId="34" fillId="30" borderId="20" xfId="1954" applyFont="1" applyFill="1" applyBorder="1" applyAlignment="1">
      <alignment horizontal="center" vertical="center" wrapText="1"/>
    </xf>
    <xf numFmtId="4" fontId="34" fillId="31" borderId="20" xfId="1954" applyNumberFormat="1" applyFont="1" applyFill="1" applyBorder="1" applyAlignment="1">
      <alignment horizontal="center" vertical="center" wrapText="1"/>
    </xf>
    <xf numFmtId="4" fontId="32" fillId="33" borderId="25" xfId="0" applyNumberFormat="1" applyFont="1" applyFill="1" applyBorder="1" applyAlignment="1">
      <alignment horizontal="center" vertical="center"/>
    </xf>
    <xf numFmtId="0" fontId="33" fillId="26" borderId="22" xfId="0" applyFont="1" applyFill="1" applyBorder="1" applyAlignment="1">
      <alignment horizontal="center" vertical="center" wrapText="1"/>
    </xf>
    <xf numFmtId="49" fontId="33" fillId="26" borderId="22" xfId="0" applyNumberFormat="1" applyFont="1" applyFill="1" applyBorder="1" applyAlignment="1">
      <alignment horizontal="center" vertical="center" wrapText="1"/>
    </xf>
    <xf numFmtId="0" fontId="33" fillId="26" borderId="10" xfId="0" applyFont="1" applyFill="1" applyBorder="1" applyAlignment="1">
      <alignment horizontal="center" vertical="center" wrapText="1"/>
    </xf>
    <xf numFmtId="0" fontId="41" fillId="32" borderId="14" xfId="1952" applyFont="1" applyFill="1" applyBorder="1" applyAlignment="1">
      <alignment horizontal="left" vertical="top" wrapText="1"/>
    </xf>
    <xf numFmtId="4" fontId="43" fillId="32" borderId="15" xfId="1952" applyNumberFormat="1" applyFont="1" applyFill="1" applyBorder="1" applyAlignment="1">
      <alignment horizontal="center" vertical="center"/>
    </xf>
    <xf numFmtId="0" fontId="45" fillId="32" borderId="14" xfId="1954" applyFont="1" applyFill="1" applyBorder="1" applyAlignment="1">
      <alignment horizontal="center" vertical="center" wrapText="1"/>
    </xf>
    <xf numFmtId="0" fontId="32" fillId="32" borderId="14" xfId="0" applyFont="1" applyFill="1" applyBorder="1" applyAlignment="1">
      <alignment horizontal="center" vertical="center"/>
    </xf>
    <xf numFmtId="0" fontId="34" fillId="32" borderId="14" xfId="1954" applyFont="1" applyFill="1" applyBorder="1" applyAlignment="1">
      <alignment horizontal="center" vertical="center" wrapText="1"/>
    </xf>
    <xf numFmtId="4" fontId="34" fillId="32" borderId="14" xfId="1954" applyNumberFormat="1" applyFont="1" applyFill="1" applyBorder="1" applyAlignment="1">
      <alignment horizontal="center" vertical="center" wrapText="1"/>
    </xf>
    <xf numFmtId="4" fontId="32" fillId="32" borderId="19" xfId="0" applyNumberFormat="1" applyFont="1" applyFill="1" applyBorder="1" applyAlignment="1">
      <alignment horizontal="center" vertical="center"/>
    </xf>
    <xf numFmtId="0" fontId="0" fillId="32" borderId="0" xfId="0" applyFill="1"/>
    <xf numFmtId="0" fontId="35" fillId="27" borderId="29" xfId="1954" applyFont="1" applyFill="1" applyBorder="1" applyAlignment="1">
      <alignment horizontal="right" vertical="center" wrapText="1"/>
    </xf>
    <xf numFmtId="0" fontId="41" fillId="24" borderId="14" xfId="1952" applyFont="1" applyFill="1" applyBorder="1" applyAlignment="1">
      <alignment horizontal="left" vertical="top" wrapText="1"/>
    </xf>
    <xf numFmtId="0" fontId="37" fillId="26" borderId="0" xfId="0" applyFont="1" applyFill="1" applyAlignment="1">
      <alignment horizontal="center" vertical="center"/>
    </xf>
    <xf numFmtId="0" fontId="33" fillId="26" borderId="0" xfId="0" applyFont="1" applyFill="1" applyAlignment="1">
      <alignment horizontal="center" vertical="center" wrapText="1"/>
    </xf>
    <xf numFmtId="49" fontId="33" fillId="26" borderId="0" xfId="0" applyNumberFormat="1" applyFont="1" applyFill="1" applyAlignment="1">
      <alignment horizontal="center" vertical="center" wrapText="1"/>
    </xf>
    <xf numFmtId="167" fontId="38" fillId="26" borderId="0" xfId="0" applyNumberFormat="1" applyFont="1" applyFill="1" applyAlignment="1">
      <alignment horizontal="center" vertical="center" wrapText="1"/>
    </xf>
    <xf numFmtId="167" fontId="38" fillId="26" borderId="31" xfId="0" applyNumberFormat="1" applyFont="1" applyFill="1" applyBorder="1" applyAlignment="1">
      <alignment horizontal="center" vertical="center" wrapText="1"/>
    </xf>
    <xf numFmtId="0" fontId="0" fillId="24" borderId="14" xfId="0" applyFill="1" applyBorder="1"/>
    <xf numFmtId="0" fontId="48" fillId="0" borderId="32" xfId="0" applyFont="1" applyBorder="1" applyAlignment="1">
      <alignment horizontal="left" vertical="top" wrapText="1"/>
    </xf>
    <xf numFmtId="0" fontId="0" fillId="27" borderId="33" xfId="0" applyFill="1" applyBorder="1"/>
    <xf numFmtId="167" fontId="34" fillId="34" borderId="14" xfId="0" applyNumberFormat="1" applyFont="1" applyFill="1" applyBorder="1" applyAlignment="1">
      <alignment horizontal="center" vertical="center" wrapText="1"/>
    </xf>
    <xf numFmtId="167" fontId="34" fillId="35" borderId="21" xfId="0" applyNumberFormat="1" applyFont="1" applyFill="1" applyBorder="1" applyAlignment="1">
      <alignment horizontal="center" vertical="center" wrapText="1"/>
    </xf>
    <xf numFmtId="4" fontId="34" fillId="35" borderId="25" xfId="0" applyNumberFormat="1" applyFont="1" applyFill="1" applyBorder="1" applyAlignment="1">
      <alignment horizontal="center" vertical="center" wrapText="1"/>
    </xf>
    <xf numFmtId="4" fontId="34" fillId="35" borderId="19" xfId="0" applyNumberFormat="1" applyFont="1" applyFill="1" applyBorder="1" applyAlignment="1">
      <alignment horizontal="center" vertical="center" wrapText="1"/>
    </xf>
    <xf numFmtId="4" fontId="33" fillId="27" borderId="33" xfId="0" applyNumberFormat="1" applyFont="1" applyFill="1" applyBorder="1"/>
    <xf numFmtId="0" fontId="33" fillId="0" borderId="0" xfId="0" applyFont="1"/>
    <xf numFmtId="4" fontId="38" fillId="35" borderId="26" xfId="0" applyNumberFormat="1" applyFont="1" applyFill="1" applyBorder="1" applyAlignment="1">
      <alignment horizontal="center" vertical="center" wrapText="1"/>
    </xf>
    <xf numFmtId="0" fontId="49" fillId="0" borderId="0" xfId="0" applyFont="1"/>
    <xf numFmtId="0" fontId="33" fillId="0" borderId="14" xfId="0" applyFont="1" applyBorder="1"/>
    <xf numFmtId="167" fontId="33" fillId="0" borderId="14" xfId="0" applyNumberFormat="1" applyFont="1" applyBorder="1"/>
    <xf numFmtId="0" fontId="51" fillId="26" borderId="30" xfId="0" applyFont="1" applyFill="1" applyBorder="1" applyAlignment="1">
      <alignment horizontal="center" vertical="center" wrapText="1"/>
    </xf>
    <xf numFmtId="0" fontId="50" fillId="26" borderId="22" xfId="0" applyFont="1" applyFill="1" applyBorder="1" applyAlignment="1">
      <alignment horizontal="center" vertical="center"/>
    </xf>
    <xf numFmtId="4" fontId="47" fillId="0" borderId="15" xfId="1952" applyNumberFormat="1" applyFont="1" applyBorder="1" applyAlignment="1">
      <alignment horizontal="center" vertical="center"/>
    </xf>
    <xf numFmtId="4" fontId="38" fillId="35" borderId="19" xfId="0" applyNumberFormat="1" applyFont="1" applyFill="1" applyBorder="1" applyAlignment="1">
      <alignment horizontal="center" vertical="center" wrapText="1"/>
    </xf>
    <xf numFmtId="4" fontId="33" fillId="33" borderId="19" xfId="0" applyNumberFormat="1" applyFont="1" applyFill="1" applyBorder="1" applyAlignment="1">
      <alignment horizontal="center" vertical="center"/>
    </xf>
    <xf numFmtId="168" fontId="50" fillId="0" borderId="14" xfId="0" applyNumberFormat="1" applyFont="1" applyBorder="1"/>
    <xf numFmtId="0" fontId="38" fillId="24" borderId="13" xfId="1952" applyFont="1" applyFill="1" applyBorder="1" applyAlignment="1">
      <alignment horizontal="left" vertical="top" wrapText="1"/>
    </xf>
    <xf numFmtId="4" fontId="52" fillId="0" borderId="15" xfId="1952" applyNumberFormat="1" applyFont="1" applyBorder="1" applyAlignment="1">
      <alignment horizontal="center" vertical="center"/>
    </xf>
    <xf numFmtId="0" fontId="50" fillId="0" borderId="0" xfId="0" applyFont="1" applyAlignment="1">
      <alignment horizontal="left" vertical="center" wrapText="1"/>
    </xf>
    <xf numFmtId="0" fontId="50" fillId="0" borderId="0" xfId="0" applyFont="1" applyAlignment="1">
      <alignment horizontal="center" vertical="center" wrapText="1"/>
    </xf>
    <xf numFmtId="168" fontId="46" fillId="0" borderId="14" xfId="0" applyNumberFormat="1" applyFont="1" applyBorder="1"/>
    <xf numFmtId="0" fontId="35" fillId="27" borderId="27" xfId="1954" applyFont="1" applyFill="1" applyBorder="1" applyAlignment="1">
      <alignment horizontal="right" vertical="center" wrapText="1"/>
    </xf>
    <xf numFmtId="0" fontId="35" fillId="27" borderId="28" xfId="1954" applyFont="1" applyFill="1" applyBorder="1" applyAlignment="1">
      <alignment horizontal="right" vertical="center" wrapText="1"/>
    </xf>
  </cellXfs>
  <cellStyles count="1955">
    <cellStyle name="0,0_x000d__x000a_NA_x000d__x000a_" xfId="3" xr:uid="{00000000-0005-0000-0000-000000000000}"/>
    <cellStyle name="20% - Акцент1 2" xfId="4" xr:uid="{00000000-0005-0000-0000-000001000000}"/>
    <cellStyle name="20% - Акцент2 2" xfId="5" xr:uid="{00000000-0005-0000-0000-000002000000}"/>
    <cellStyle name="20% - Акцент3 2" xfId="6" xr:uid="{00000000-0005-0000-0000-000003000000}"/>
    <cellStyle name="20% - Акцент4 2" xfId="7" xr:uid="{00000000-0005-0000-0000-000004000000}"/>
    <cellStyle name="20% - Акцент5 2" xfId="8" xr:uid="{00000000-0005-0000-0000-000005000000}"/>
    <cellStyle name="20% - Акцент6 2" xfId="9" xr:uid="{00000000-0005-0000-0000-000006000000}"/>
    <cellStyle name="40% - Акцент1 2" xfId="10" xr:uid="{00000000-0005-0000-0000-000007000000}"/>
    <cellStyle name="40% - Акцент2 2" xfId="11" xr:uid="{00000000-0005-0000-0000-000008000000}"/>
    <cellStyle name="40% - Акцент3 2" xfId="12" xr:uid="{00000000-0005-0000-0000-000009000000}"/>
    <cellStyle name="40% - Акцент4 2" xfId="13" xr:uid="{00000000-0005-0000-0000-00000A000000}"/>
    <cellStyle name="40% - Акцент5 2" xfId="14" xr:uid="{00000000-0005-0000-0000-00000B000000}"/>
    <cellStyle name="40% - Акцент6 2" xfId="15" xr:uid="{00000000-0005-0000-0000-00000C000000}"/>
    <cellStyle name="60% - Акцент1 2" xfId="16" xr:uid="{00000000-0005-0000-0000-00000D000000}"/>
    <cellStyle name="60% - Акцент2 2" xfId="17" xr:uid="{00000000-0005-0000-0000-00000E000000}"/>
    <cellStyle name="60% - Акцент3 2" xfId="18" xr:uid="{00000000-0005-0000-0000-00000F000000}"/>
    <cellStyle name="60% - Акцент4 2" xfId="19" xr:uid="{00000000-0005-0000-0000-000010000000}"/>
    <cellStyle name="60% - Акцент5 2" xfId="20" xr:uid="{00000000-0005-0000-0000-000011000000}"/>
    <cellStyle name="60% - Акцент6 2" xfId="21" xr:uid="{00000000-0005-0000-0000-000012000000}"/>
    <cellStyle name="Comma 2" xfId="22" xr:uid="{00000000-0005-0000-0000-000013000000}"/>
    <cellStyle name="Comma 2 2" xfId="23" xr:uid="{00000000-0005-0000-0000-000014000000}"/>
    <cellStyle name="Comma 2 2 2" xfId="24" xr:uid="{00000000-0005-0000-0000-000015000000}"/>
    <cellStyle name="Comma 2 3" xfId="25" xr:uid="{00000000-0005-0000-0000-000016000000}"/>
    <cellStyle name="Comma 3" xfId="26" xr:uid="{00000000-0005-0000-0000-000017000000}"/>
    <cellStyle name="Comma 4" xfId="27" xr:uid="{00000000-0005-0000-0000-000018000000}"/>
    <cellStyle name="Comma 4 2" xfId="28" xr:uid="{00000000-0005-0000-0000-000019000000}"/>
    <cellStyle name="Comma 5" xfId="29" xr:uid="{00000000-0005-0000-0000-00001A000000}"/>
    <cellStyle name="Comma 5 10" xfId="1241" xr:uid="{00000000-0005-0000-0000-00001B000000}"/>
    <cellStyle name="Comma 5 11" xfId="1418" xr:uid="{00000000-0005-0000-0000-00001C000000}"/>
    <cellStyle name="Comma 5 12" xfId="1595" xr:uid="{00000000-0005-0000-0000-00001D000000}"/>
    <cellStyle name="Comma 5 13" xfId="1776" xr:uid="{00000000-0005-0000-0000-00001E000000}"/>
    <cellStyle name="Comma 5 2" xfId="30" xr:uid="{00000000-0005-0000-0000-00001F000000}"/>
    <cellStyle name="Comma 5 2 10" xfId="1777" xr:uid="{00000000-0005-0000-0000-000020000000}"/>
    <cellStyle name="Comma 5 2 2" xfId="31" xr:uid="{00000000-0005-0000-0000-000021000000}"/>
    <cellStyle name="Comma 5 2 2 2" xfId="533" xr:uid="{00000000-0005-0000-0000-000022000000}"/>
    <cellStyle name="Comma 5 2 2 3" xfId="710" xr:uid="{00000000-0005-0000-0000-000023000000}"/>
    <cellStyle name="Comma 5 2 2 4" xfId="887" xr:uid="{00000000-0005-0000-0000-000024000000}"/>
    <cellStyle name="Comma 5 2 2 5" xfId="1066" xr:uid="{00000000-0005-0000-0000-000025000000}"/>
    <cellStyle name="Comma 5 2 2 6" xfId="1243" xr:uid="{00000000-0005-0000-0000-000026000000}"/>
    <cellStyle name="Comma 5 2 2 7" xfId="1420" xr:uid="{00000000-0005-0000-0000-000027000000}"/>
    <cellStyle name="Comma 5 2 2 8" xfId="1597" xr:uid="{00000000-0005-0000-0000-000028000000}"/>
    <cellStyle name="Comma 5 2 2 9" xfId="1778" xr:uid="{00000000-0005-0000-0000-000029000000}"/>
    <cellStyle name="Comma 5 2 3" xfId="532" xr:uid="{00000000-0005-0000-0000-00002A000000}"/>
    <cellStyle name="Comma 5 2 4" xfId="709" xr:uid="{00000000-0005-0000-0000-00002B000000}"/>
    <cellStyle name="Comma 5 2 5" xfId="886" xr:uid="{00000000-0005-0000-0000-00002C000000}"/>
    <cellStyle name="Comma 5 2 6" xfId="1065" xr:uid="{00000000-0005-0000-0000-00002D000000}"/>
    <cellStyle name="Comma 5 2 7" xfId="1242" xr:uid="{00000000-0005-0000-0000-00002E000000}"/>
    <cellStyle name="Comma 5 2 8" xfId="1419" xr:uid="{00000000-0005-0000-0000-00002F000000}"/>
    <cellStyle name="Comma 5 2 9" xfId="1596" xr:uid="{00000000-0005-0000-0000-000030000000}"/>
    <cellStyle name="Comma 5 3" xfId="32" xr:uid="{00000000-0005-0000-0000-000031000000}"/>
    <cellStyle name="Comma 5 3 10" xfId="1779" xr:uid="{00000000-0005-0000-0000-000032000000}"/>
    <cellStyle name="Comma 5 3 2" xfId="33" xr:uid="{00000000-0005-0000-0000-000033000000}"/>
    <cellStyle name="Comma 5 3 2 2" xfId="535" xr:uid="{00000000-0005-0000-0000-000034000000}"/>
    <cellStyle name="Comma 5 3 2 3" xfId="712" xr:uid="{00000000-0005-0000-0000-000035000000}"/>
    <cellStyle name="Comma 5 3 2 4" xfId="889" xr:uid="{00000000-0005-0000-0000-000036000000}"/>
    <cellStyle name="Comma 5 3 2 5" xfId="1068" xr:uid="{00000000-0005-0000-0000-000037000000}"/>
    <cellStyle name="Comma 5 3 2 6" xfId="1245" xr:uid="{00000000-0005-0000-0000-000038000000}"/>
    <cellStyle name="Comma 5 3 2 7" xfId="1422" xr:uid="{00000000-0005-0000-0000-000039000000}"/>
    <cellStyle name="Comma 5 3 2 8" xfId="1599" xr:uid="{00000000-0005-0000-0000-00003A000000}"/>
    <cellStyle name="Comma 5 3 2 9" xfId="1780" xr:uid="{00000000-0005-0000-0000-00003B000000}"/>
    <cellStyle name="Comma 5 3 3" xfId="534" xr:uid="{00000000-0005-0000-0000-00003C000000}"/>
    <cellStyle name="Comma 5 3 4" xfId="711" xr:uid="{00000000-0005-0000-0000-00003D000000}"/>
    <cellStyle name="Comma 5 3 5" xfId="888" xr:uid="{00000000-0005-0000-0000-00003E000000}"/>
    <cellStyle name="Comma 5 3 6" xfId="1067" xr:uid="{00000000-0005-0000-0000-00003F000000}"/>
    <cellStyle name="Comma 5 3 7" xfId="1244" xr:uid="{00000000-0005-0000-0000-000040000000}"/>
    <cellStyle name="Comma 5 3 8" xfId="1421" xr:uid="{00000000-0005-0000-0000-000041000000}"/>
    <cellStyle name="Comma 5 3 9" xfId="1598" xr:uid="{00000000-0005-0000-0000-000042000000}"/>
    <cellStyle name="Comma 5 4" xfId="34" xr:uid="{00000000-0005-0000-0000-000043000000}"/>
    <cellStyle name="Comma 5 4 10" xfId="1781" xr:uid="{00000000-0005-0000-0000-000044000000}"/>
    <cellStyle name="Comma 5 4 2" xfId="35" xr:uid="{00000000-0005-0000-0000-000045000000}"/>
    <cellStyle name="Comma 5 4 2 2" xfId="537" xr:uid="{00000000-0005-0000-0000-000046000000}"/>
    <cellStyle name="Comma 5 4 2 3" xfId="714" xr:uid="{00000000-0005-0000-0000-000047000000}"/>
    <cellStyle name="Comma 5 4 2 4" xfId="891" xr:uid="{00000000-0005-0000-0000-000048000000}"/>
    <cellStyle name="Comma 5 4 2 5" xfId="1070" xr:uid="{00000000-0005-0000-0000-000049000000}"/>
    <cellStyle name="Comma 5 4 2 6" xfId="1247" xr:uid="{00000000-0005-0000-0000-00004A000000}"/>
    <cellStyle name="Comma 5 4 2 7" xfId="1424" xr:uid="{00000000-0005-0000-0000-00004B000000}"/>
    <cellStyle name="Comma 5 4 2 8" xfId="1601" xr:uid="{00000000-0005-0000-0000-00004C000000}"/>
    <cellStyle name="Comma 5 4 2 9" xfId="1782" xr:uid="{00000000-0005-0000-0000-00004D000000}"/>
    <cellStyle name="Comma 5 4 3" xfId="536" xr:uid="{00000000-0005-0000-0000-00004E000000}"/>
    <cellStyle name="Comma 5 4 4" xfId="713" xr:uid="{00000000-0005-0000-0000-00004F000000}"/>
    <cellStyle name="Comma 5 4 5" xfId="890" xr:uid="{00000000-0005-0000-0000-000050000000}"/>
    <cellStyle name="Comma 5 4 6" xfId="1069" xr:uid="{00000000-0005-0000-0000-000051000000}"/>
    <cellStyle name="Comma 5 4 7" xfId="1246" xr:uid="{00000000-0005-0000-0000-000052000000}"/>
    <cellStyle name="Comma 5 4 8" xfId="1423" xr:uid="{00000000-0005-0000-0000-000053000000}"/>
    <cellStyle name="Comma 5 4 9" xfId="1600" xr:uid="{00000000-0005-0000-0000-000054000000}"/>
    <cellStyle name="Comma 5 5" xfId="36" xr:uid="{00000000-0005-0000-0000-000055000000}"/>
    <cellStyle name="Comma 5 5 2" xfId="538" xr:uid="{00000000-0005-0000-0000-000056000000}"/>
    <cellStyle name="Comma 5 5 3" xfId="715" xr:uid="{00000000-0005-0000-0000-000057000000}"/>
    <cellStyle name="Comma 5 5 4" xfId="892" xr:uid="{00000000-0005-0000-0000-000058000000}"/>
    <cellStyle name="Comma 5 5 5" xfId="1071" xr:uid="{00000000-0005-0000-0000-000059000000}"/>
    <cellStyle name="Comma 5 5 6" xfId="1248" xr:uid="{00000000-0005-0000-0000-00005A000000}"/>
    <cellStyle name="Comma 5 5 7" xfId="1425" xr:uid="{00000000-0005-0000-0000-00005B000000}"/>
    <cellStyle name="Comma 5 5 8" xfId="1602" xr:uid="{00000000-0005-0000-0000-00005C000000}"/>
    <cellStyle name="Comma 5 5 9" xfId="1783" xr:uid="{00000000-0005-0000-0000-00005D000000}"/>
    <cellStyle name="Comma 5 6" xfId="531" xr:uid="{00000000-0005-0000-0000-00005E000000}"/>
    <cellStyle name="Comma 5 7" xfId="708" xr:uid="{00000000-0005-0000-0000-00005F000000}"/>
    <cellStyle name="Comma 5 8" xfId="885" xr:uid="{00000000-0005-0000-0000-000060000000}"/>
    <cellStyle name="Comma 5 9" xfId="1064" xr:uid="{00000000-0005-0000-0000-000061000000}"/>
    <cellStyle name="Comma 6" xfId="37" xr:uid="{00000000-0005-0000-0000-000062000000}"/>
    <cellStyle name="Comma 6 10" xfId="1784" xr:uid="{00000000-0005-0000-0000-000063000000}"/>
    <cellStyle name="Comma 6 2" xfId="38" xr:uid="{00000000-0005-0000-0000-000064000000}"/>
    <cellStyle name="Comma 6 2 2" xfId="540" xr:uid="{00000000-0005-0000-0000-000065000000}"/>
    <cellStyle name="Comma 6 2 3" xfId="717" xr:uid="{00000000-0005-0000-0000-000066000000}"/>
    <cellStyle name="Comma 6 2 4" xfId="894" xr:uid="{00000000-0005-0000-0000-000067000000}"/>
    <cellStyle name="Comma 6 2 5" xfId="1073" xr:uid="{00000000-0005-0000-0000-000068000000}"/>
    <cellStyle name="Comma 6 2 6" xfId="1250" xr:uid="{00000000-0005-0000-0000-000069000000}"/>
    <cellStyle name="Comma 6 2 7" xfId="1427" xr:uid="{00000000-0005-0000-0000-00006A000000}"/>
    <cellStyle name="Comma 6 2 8" xfId="1604" xr:uid="{00000000-0005-0000-0000-00006B000000}"/>
    <cellStyle name="Comma 6 2 9" xfId="1785" xr:uid="{00000000-0005-0000-0000-00006C000000}"/>
    <cellStyle name="Comma 6 3" xfId="539" xr:uid="{00000000-0005-0000-0000-00006D000000}"/>
    <cellStyle name="Comma 6 4" xfId="716" xr:uid="{00000000-0005-0000-0000-00006E000000}"/>
    <cellStyle name="Comma 6 5" xfId="893" xr:uid="{00000000-0005-0000-0000-00006F000000}"/>
    <cellStyle name="Comma 6 6" xfId="1072" xr:uid="{00000000-0005-0000-0000-000070000000}"/>
    <cellStyle name="Comma 6 7" xfId="1249" xr:uid="{00000000-0005-0000-0000-000071000000}"/>
    <cellStyle name="Comma 6 8" xfId="1426" xr:uid="{00000000-0005-0000-0000-000072000000}"/>
    <cellStyle name="Comma 6 9" xfId="1603" xr:uid="{00000000-0005-0000-0000-000073000000}"/>
    <cellStyle name="Legal 8? x 14 in" xfId="39" xr:uid="{00000000-0005-0000-0000-000074000000}"/>
    <cellStyle name="Legal 8½ x 14 in" xfId="40" xr:uid="{00000000-0005-0000-0000-000075000000}"/>
    <cellStyle name="Normal 2" xfId="41" xr:uid="{00000000-0005-0000-0000-000076000000}"/>
    <cellStyle name="Normal 2 2" xfId="42" xr:uid="{00000000-0005-0000-0000-000077000000}"/>
    <cellStyle name="Normal 2 3" xfId="43" xr:uid="{00000000-0005-0000-0000-000078000000}"/>
    <cellStyle name="Normal 2 4" xfId="44" xr:uid="{00000000-0005-0000-0000-000079000000}"/>
    <cellStyle name="Normal 3" xfId="45" xr:uid="{00000000-0005-0000-0000-00007A000000}"/>
    <cellStyle name="Normal 4" xfId="46" xr:uid="{00000000-0005-0000-0000-00007B000000}"/>
    <cellStyle name="Normal 4 10" xfId="1428" xr:uid="{00000000-0005-0000-0000-00007C000000}"/>
    <cellStyle name="Normal 4 11" xfId="1605" xr:uid="{00000000-0005-0000-0000-00007D000000}"/>
    <cellStyle name="Normal 4 12" xfId="1786" xr:uid="{00000000-0005-0000-0000-00007E000000}"/>
    <cellStyle name="Normal 4 2" xfId="47" xr:uid="{00000000-0005-0000-0000-00007F000000}"/>
    <cellStyle name="Normal 4 2 2" xfId="542" xr:uid="{00000000-0005-0000-0000-000080000000}"/>
    <cellStyle name="Normal 4 2 3" xfId="719" xr:uid="{00000000-0005-0000-0000-000081000000}"/>
    <cellStyle name="Normal 4 2 4" xfId="896" xr:uid="{00000000-0005-0000-0000-000082000000}"/>
    <cellStyle name="Normal 4 2 5" xfId="1075" xr:uid="{00000000-0005-0000-0000-000083000000}"/>
    <cellStyle name="Normal 4 2 6" xfId="1252" xr:uid="{00000000-0005-0000-0000-000084000000}"/>
    <cellStyle name="Normal 4 2 7" xfId="1429" xr:uid="{00000000-0005-0000-0000-000085000000}"/>
    <cellStyle name="Normal 4 2 8" xfId="1606" xr:uid="{00000000-0005-0000-0000-000086000000}"/>
    <cellStyle name="Normal 4 2 9" xfId="1787" xr:uid="{00000000-0005-0000-0000-000087000000}"/>
    <cellStyle name="Normal 4 3" xfId="48" xr:uid="{00000000-0005-0000-0000-000088000000}"/>
    <cellStyle name="Normal 4 3 2" xfId="543" xr:uid="{00000000-0005-0000-0000-000089000000}"/>
    <cellStyle name="Normal 4 3 3" xfId="720" xr:uid="{00000000-0005-0000-0000-00008A000000}"/>
    <cellStyle name="Normal 4 3 4" xfId="897" xr:uid="{00000000-0005-0000-0000-00008B000000}"/>
    <cellStyle name="Normal 4 3 5" xfId="1076" xr:uid="{00000000-0005-0000-0000-00008C000000}"/>
    <cellStyle name="Normal 4 3 6" xfId="1253" xr:uid="{00000000-0005-0000-0000-00008D000000}"/>
    <cellStyle name="Normal 4 3 7" xfId="1430" xr:uid="{00000000-0005-0000-0000-00008E000000}"/>
    <cellStyle name="Normal 4 3 8" xfId="1607" xr:uid="{00000000-0005-0000-0000-00008F000000}"/>
    <cellStyle name="Normal 4 3 9" xfId="1788" xr:uid="{00000000-0005-0000-0000-000090000000}"/>
    <cellStyle name="Normal 4 4" xfId="49" xr:uid="{00000000-0005-0000-0000-000091000000}"/>
    <cellStyle name="Normal 4 4 2" xfId="544" xr:uid="{00000000-0005-0000-0000-000092000000}"/>
    <cellStyle name="Normal 4 4 3" xfId="721" xr:uid="{00000000-0005-0000-0000-000093000000}"/>
    <cellStyle name="Normal 4 4 4" xfId="898" xr:uid="{00000000-0005-0000-0000-000094000000}"/>
    <cellStyle name="Normal 4 4 5" xfId="1077" xr:uid="{00000000-0005-0000-0000-000095000000}"/>
    <cellStyle name="Normal 4 4 6" xfId="1254" xr:uid="{00000000-0005-0000-0000-000096000000}"/>
    <cellStyle name="Normal 4 4 7" xfId="1431" xr:uid="{00000000-0005-0000-0000-000097000000}"/>
    <cellStyle name="Normal 4 4 8" xfId="1608" xr:uid="{00000000-0005-0000-0000-000098000000}"/>
    <cellStyle name="Normal 4 4 9" xfId="1789" xr:uid="{00000000-0005-0000-0000-000099000000}"/>
    <cellStyle name="Normal 4 5" xfId="541" xr:uid="{00000000-0005-0000-0000-00009A000000}"/>
    <cellStyle name="Normal 4 6" xfId="718" xr:uid="{00000000-0005-0000-0000-00009B000000}"/>
    <cellStyle name="Normal 4 7" xfId="895" xr:uid="{00000000-0005-0000-0000-00009C000000}"/>
    <cellStyle name="Normal 4 8" xfId="1074" xr:uid="{00000000-0005-0000-0000-00009D000000}"/>
    <cellStyle name="Normal 4 9" xfId="1251" xr:uid="{00000000-0005-0000-0000-00009E000000}"/>
    <cellStyle name="Normal 5" xfId="50" xr:uid="{00000000-0005-0000-0000-00009F000000}"/>
    <cellStyle name="Normal 6" xfId="51" xr:uid="{00000000-0005-0000-0000-0000A0000000}"/>
    <cellStyle name="Normal 6 2" xfId="52" xr:uid="{00000000-0005-0000-0000-0000A1000000}"/>
    <cellStyle name="Normal 6 3" xfId="53" xr:uid="{00000000-0005-0000-0000-0000A2000000}"/>
    <cellStyle name="Normal 7" xfId="54" xr:uid="{00000000-0005-0000-0000-0000A3000000}"/>
    <cellStyle name="Normal 8" xfId="55" xr:uid="{00000000-0005-0000-0000-0000A4000000}"/>
    <cellStyle name="Normal 8 2" xfId="56" xr:uid="{00000000-0005-0000-0000-0000A5000000}"/>
    <cellStyle name="Normal 8 3" xfId="57" xr:uid="{00000000-0005-0000-0000-0000A6000000}"/>
    <cellStyle name="Normal 9" xfId="58" xr:uid="{00000000-0005-0000-0000-0000A7000000}"/>
    <cellStyle name="Percent 2" xfId="59" xr:uid="{00000000-0005-0000-0000-0000A8000000}"/>
    <cellStyle name="Percent 3" xfId="60" xr:uid="{00000000-0005-0000-0000-0000A9000000}"/>
    <cellStyle name="Percent 4" xfId="61" xr:uid="{00000000-0005-0000-0000-0000AA000000}"/>
    <cellStyle name="Акцент1 2" xfId="62" xr:uid="{00000000-0005-0000-0000-0000AB000000}"/>
    <cellStyle name="Акцент2 2" xfId="63" xr:uid="{00000000-0005-0000-0000-0000AC000000}"/>
    <cellStyle name="Акцент3 2" xfId="64" xr:uid="{00000000-0005-0000-0000-0000AD000000}"/>
    <cellStyle name="Акцент4 2" xfId="65" xr:uid="{00000000-0005-0000-0000-0000AE000000}"/>
    <cellStyle name="Акцент5 2" xfId="66" xr:uid="{00000000-0005-0000-0000-0000AF000000}"/>
    <cellStyle name="Акцент6 2" xfId="67" xr:uid="{00000000-0005-0000-0000-0000B0000000}"/>
    <cellStyle name="Ввод  2" xfId="68" xr:uid="{00000000-0005-0000-0000-0000B1000000}"/>
    <cellStyle name="Вывод 2" xfId="69" xr:uid="{00000000-0005-0000-0000-0000B2000000}"/>
    <cellStyle name="Вычисление 2" xfId="70" xr:uid="{00000000-0005-0000-0000-0000B3000000}"/>
    <cellStyle name="Денежный 2" xfId="71" xr:uid="{00000000-0005-0000-0000-0000B5000000}"/>
    <cellStyle name="Денежный 2 2" xfId="72" xr:uid="{00000000-0005-0000-0000-0000B6000000}"/>
    <cellStyle name="Денежный 2 3" xfId="73" xr:uid="{00000000-0005-0000-0000-0000B7000000}"/>
    <cellStyle name="Денежный 2 4" xfId="74" xr:uid="{00000000-0005-0000-0000-0000B8000000}"/>
    <cellStyle name="Заголовок 1 2" xfId="75" xr:uid="{00000000-0005-0000-0000-0000B9000000}"/>
    <cellStyle name="Заголовок 2 2" xfId="76" xr:uid="{00000000-0005-0000-0000-0000BA000000}"/>
    <cellStyle name="Заголовок 3 2" xfId="77" xr:uid="{00000000-0005-0000-0000-0000BB000000}"/>
    <cellStyle name="Заголовок 4 2" xfId="78" xr:uid="{00000000-0005-0000-0000-0000BC000000}"/>
    <cellStyle name="Итог 2" xfId="79" xr:uid="{00000000-0005-0000-0000-0000BD000000}"/>
    <cellStyle name="Контрольная ячейка 2" xfId="80" xr:uid="{00000000-0005-0000-0000-0000BE000000}"/>
    <cellStyle name="Название 2" xfId="81" xr:uid="{00000000-0005-0000-0000-0000BF000000}"/>
    <cellStyle name="Название 2 2" xfId="82" xr:uid="{00000000-0005-0000-0000-0000C0000000}"/>
    <cellStyle name="Название 2_Лист1" xfId="83" xr:uid="{00000000-0005-0000-0000-0000C1000000}"/>
    <cellStyle name="Нейтральный 2" xfId="84" xr:uid="{00000000-0005-0000-0000-0000C2000000}"/>
    <cellStyle name="Обычный" xfId="0" builtinId="0"/>
    <cellStyle name="Обычный 10" xfId="85" xr:uid="{00000000-0005-0000-0000-0000C4000000}"/>
    <cellStyle name="Обычный 100" xfId="86" xr:uid="{00000000-0005-0000-0000-0000C5000000}"/>
    <cellStyle name="Обычный 101" xfId="87" xr:uid="{00000000-0005-0000-0000-0000C6000000}"/>
    <cellStyle name="Обычный 102" xfId="88" xr:uid="{00000000-0005-0000-0000-0000C7000000}"/>
    <cellStyle name="Обычный 103" xfId="89" xr:uid="{00000000-0005-0000-0000-0000C8000000}"/>
    <cellStyle name="Обычный 104" xfId="90" xr:uid="{00000000-0005-0000-0000-0000C9000000}"/>
    <cellStyle name="Обычный 105" xfId="91" xr:uid="{00000000-0005-0000-0000-0000CA000000}"/>
    <cellStyle name="Обычный 106" xfId="92" xr:uid="{00000000-0005-0000-0000-0000CB000000}"/>
    <cellStyle name="Обычный 107" xfId="93" xr:uid="{00000000-0005-0000-0000-0000CC000000}"/>
    <cellStyle name="Обычный 108" xfId="94" xr:uid="{00000000-0005-0000-0000-0000CD000000}"/>
    <cellStyle name="Обычный 109" xfId="95" xr:uid="{00000000-0005-0000-0000-0000CE000000}"/>
    <cellStyle name="Обычный 11" xfId="96" xr:uid="{00000000-0005-0000-0000-0000CF000000}"/>
    <cellStyle name="Обычный 11 2" xfId="545" xr:uid="{00000000-0005-0000-0000-0000D0000000}"/>
    <cellStyle name="Обычный 11 3" xfId="722" xr:uid="{00000000-0005-0000-0000-0000D1000000}"/>
    <cellStyle name="Обычный 11 4" xfId="899" xr:uid="{00000000-0005-0000-0000-0000D2000000}"/>
    <cellStyle name="Обычный 11 5" xfId="1078" xr:uid="{00000000-0005-0000-0000-0000D3000000}"/>
    <cellStyle name="Обычный 11 6" xfId="1255" xr:uid="{00000000-0005-0000-0000-0000D4000000}"/>
    <cellStyle name="Обычный 11 7" xfId="1432" xr:uid="{00000000-0005-0000-0000-0000D5000000}"/>
    <cellStyle name="Обычный 11 8" xfId="1609" xr:uid="{00000000-0005-0000-0000-0000D6000000}"/>
    <cellStyle name="Обычный 11 9" xfId="1790" xr:uid="{00000000-0005-0000-0000-0000D7000000}"/>
    <cellStyle name="Обычный 110" xfId="97" xr:uid="{00000000-0005-0000-0000-0000D8000000}"/>
    <cellStyle name="Обычный 111" xfId="98" xr:uid="{00000000-0005-0000-0000-0000D9000000}"/>
    <cellStyle name="Обычный 112" xfId="99" xr:uid="{00000000-0005-0000-0000-0000DA000000}"/>
    <cellStyle name="Обычный 113" xfId="100" xr:uid="{00000000-0005-0000-0000-0000DB000000}"/>
    <cellStyle name="Обычный 114" xfId="101" xr:uid="{00000000-0005-0000-0000-0000DC000000}"/>
    <cellStyle name="Обычный 115" xfId="102" xr:uid="{00000000-0005-0000-0000-0000DD000000}"/>
    <cellStyle name="Обычный 116" xfId="103" xr:uid="{00000000-0005-0000-0000-0000DE000000}"/>
    <cellStyle name="Обычный 117" xfId="104" xr:uid="{00000000-0005-0000-0000-0000DF000000}"/>
    <cellStyle name="Обычный 118" xfId="105" xr:uid="{00000000-0005-0000-0000-0000E0000000}"/>
    <cellStyle name="Обычный 119" xfId="106" xr:uid="{00000000-0005-0000-0000-0000E1000000}"/>
    <cellStyle name="Обычный 12" xfId="107" xr:uid="{00000000-0005-0000-0000-0000E2000000}"/>
    <cellStyle name="Обычный 12 2" xfId="546" xr:uid="{00000000-0005-0000-0000-0000E3000000}"/>
    <cellStyle name="Обычный 12 3" xfId="723" xr:uid="{00000000-0005-0000-0000-0000E4000000}"/>
    <cellStyle name="Обычный 12 4" xfId="900" xr:uid="{00000000-0005-0000-0000-0000E5000000}"/>
    <cellStyle name="Обычный 12 5" xfId="1079" xr:uid="{00000000-0005-0000-0000-0000E6000000}"/>
    <cellStyle name="Обычный 12 6" xfId="1256" xr:uid="{00000000-0005-0000-0000-0000E7000000}"/>
    <cellStyle name="Обычный 12 7" xfId="1433" xr:uid="{00000000-0005-0000-0000-0000E8000000}"/>
    <cellStyle name="Обычный 12 8" xfId="1610" xr:uid="{00000000-0005-0000-0000-0000E9000000}"/>
    <cellStyle name="Обычный 12 9" xfId="1791" xr:uid="{00000000-0005-0000-0000-0000EA000000}"/>
    <cellStyle name="Обычный 120" xfId="108" xr:uid="{00000000-0005-0000-0000-0000EB000000}"/>
    <cellStyle name="Обычный 121" xfId="109" xr:uid="{00000000-0005-0000-0000-0000EC000000}"/>
    <cellStyle name="Обычный 122" xfId="110" xr:uid="{00000000-0005-0000-0000-0000ED000000}"/>
    <cellStyle name="Обычный 123" xfId="111" xr:uid="{00000000-0005-0000-0000-0000EE000000}"/>
    <cellStyle name="Обычный 124" xfId="112" xr:uid="{00000000-0005-0000-0000-0000EF000000}"/>
    <cellStyle name="Обычный 125" xfId="113" xr:uid="{00000000-0005-0000-0000-0000F0000000}"/>
    <cellStyle name="Обычный 126" xfId="114" xr:uid="{00000000-0005-0000-0000-0000F1000000}"/>
    <cellStyle name="Обычный 127" xfId="115" xr:uid="{00000000-0005-0000-0000-0000F2000000}"/>
    <cellStyle name="Обычный 128" xfId="116" xr:uid="{00000000-0005-0000-0000-0000F3000000}"/>
    <cellStyle name="Обычный 129" xfId="117" xr:uid="{00000000-0005-0000-0000-0000F4000000}"/>
    <cellStyle name="Обычный 13" xfId="118" xr:uid="{00000000-0005-0000-0000-0000F5000000}"/>
    <cellStyle name="Обычный 13 2" xfId="547" xr:uid="{00000000-0005-0000-0000-0000F6000000}"/>
    <cellStyle name="Обычный 13 3" xfId="724" xr:uid="{00000000-0005-0000-0000-0000F7000000}"/>
    <cellStyle name="Обычный 13 4" xfId="901" xr:uid="{00000000-0005-0000-0000-0000F8000000}"/>
    <cellStyle name="Обычный 13 5" xfId="1080" xr:uid="{00000000-0005-0000-0000-0000F9000000}"/>
    <cellStyle name="Обычный 13 6" xfId="1257" xr:uid="{00000000-0005-0000-0000-0000FA000000}"/>
    <cellStyle name="Обычный 13 7" xfId="1434" xr:uid="{00000000-0005-0000-0000-0000FB000000}"/>
    <cellStyle name="Обычный 13 8" xfId="1611" xr:uid="{00000000-0005-0000-0000-0000FC000000}"/>
    <cellStyle name="Обычный 13 9" xfId="1792" xr:uid="{00000000-0005-0000-0000-0000FD000000}"/>
    <cellStyle name="Обычный 130" xfId="119" xr:uid="{00000000-0005-0000-0000-0000FE000000}"/>
    <cellStyle name="Обычный 131" xfId="120" xr:uid="{00000000-0005-0000-0000-0000FF000000}"/>
    <cellStyle name="Обычный 132" xfId="121" xr:uid="{00000000-0005-0000-0000-000000010000}"/>
    <cellStyle name="Обычный 133" xfId="122" xr:uid="{00000000-0005-0000-0000-000001010000}"/>
    <cellStyle name="Обычный 134" xfId="123" xr:uid="{00000000-0005-0000-0000-000002010000}"/>
    <cellStyle name="Обычный 135" xfId="124" xr:uid="{00000000-0005-0000-0000-000003010000}"/>
    <cellStyle name="Обычный 136" xfId="125" xr:uid="{00000000-0005-0000-0000-000004010000}"/>
    <cellStyle name="Обычный 137" xfId="126" xr:uid="{00000000-0005-0000-0000-000005010000}"/>
    <cellStyle name="Обычный 138" xfId="127" xr:uid="{00000000-0005-0000-0000-000006010000}"/>
    <cellStyle name="Обычный 139" xfId="128" xr:uid="{00000000-0005-0000-0000-000007010000}"/>
    <cellStyle name="Обычный 14" xfId="129" xr:uid="{00000000-0005-0000-0000-000008010000}"/>
    <cellStyle name="Обычный 140" xfId="130" xr:uid="{00000000-0005-0000-0000-000009010000}"/>
    <cellStyle name="Обычный 141" xfId="131" xr:uid="{00000000-0005-0000-0000-00000A010000}"/>
    <cellStyle name="Обычный 142" xfId="132" xr:uid="{00000000-0005-0000-0000-00000B010000}"/>
    <cellStyle name="Обычный 143" xfId="133" xr:uid="{00000000-0005-0000-0000-00000C010000}"/>
    <cellStyle name="Обычный 144" xfId="134" xr:uid="{00000000-0005-0000-0000-00000D010000}"/>
    <cellStyle name="Обычный 145" xfId="135" xr:uid="{00000000-0005-0000-0000-00000E010000}"/>
    <cellStyle name="Обычный 146" xfId="136" xr:uid="{00000000-0005-0000-0000-00000F010000}"/>
    <cellStyle name="Обычный 147" xfId="137" xr:uid="{00000000-0005-0000-0000-000010010000}"/>
    <cellStyle name="Обычный 148" xfId="138" xr:uid="{00000000-0005-0000-0000-000011010000}"/>
    <cellStyle name="Обычный 149" xfId="139" xr:uid="{00000000-0005-0000-0000-000012010000}"/>
    <cellStyle name="Обычный 15" xfId="140" xr:uid="{00000000-0005-0000-0000-000013010000}"/>
    <cellStyle name="Обычный 150" xfId="141" xr:uid="{00000000-0005-0000-0000-000014010000}"/>
    <cellStyle name="Обычный 151" xfId="142" xr:uid="{00000000-0005-0000-0000-000015010000}"/>
    <cellStyle name="Обычный 152" xfId="143" xr:uid="{00000000-0005-0000-0000-000016010000}"/>
    <cellStyle name="Обычный 153" xfId="144" xr:uid="{00000000-0005-0000-0000-000017010000}"/>
    <cellStyle name="Обычный 154" xfId="145" xr:uid="{00000000-0005-0000-0000-000018010000}"/>
    <cellStyle name="Обычный 155" xfId="146" xr:uid="{00000000-0005-0000-0000-000019010000}"/>
    <cellStyle name="Обычный 156" xfId="147" xr:uid="{00000000-0005-0000-0000-00001A010000}"/>
    <cellStyle name="Обычный 157" xfId="148" xr:uid="{00000000-0005-0000-0000-00001B010000}"/>
    <cellStyle name="Обычный 158" xfId="149" xr:uid="{00000000-0005-0000-0000-00001C010000}"/>
    <cellStyle name="Обычный 159" xfId="150" xr:uid="{00000000-0005-0000-0000-00001D010000}"/>
    <cellStyle name="Обычный 16" xfId="151" xr:uid="{00000000-0005-0000-0000-00001E010000}"/>
    <cellStyle name="Обычный 160" xfId="152" xr:uid="{00000000-0005-0000-0000-00001F010000}"/>
    <cellStyle name="Обычный 161" xfId="153" xr:uid="{00000000-0005-0000-0000-000020010000}"/>
    <cellStyle name="Обычный 162" xfId="154" xr:uid="{00000000-0005-0000-0000-000021010000}"/>
    <cellStyle name="Обычный 163" xfId="155" xr:uid="{00000000-0005-0000-0000-000022010000}"/>
    <cellStyle name="Обычный 164" xfId="156" xr:uid="{00000000-0005-0000-0000-000023010000}"/>
    <cellStyle name="Обычный 165" xfId="157" xr:uid="{00000000-0005-0000-0000-000024010000}"/>
    <cellStyle name="Обычный 166" xfId="158" xr:uid="{00000000-0005-0000-0000-000025010000}"/>
    <cellStyle name="Обычный 167" xfId="159" xr:uid="{00000000-0005-0000-0000-000026010000}"/>
    <cellStyle name="Обычный 168" xfId="160" xr:uid="{00000000-0005-0000-0000-000027010000}"/>
    <cellStyle name="Обычный 169" xfId="161" xr:uid="{00000000-0005-0000-0000-000028010000}"/>
    <cellStyle name="Обычный 17" xfId="162" xr:uid="{00000000-0005-0000-0000-000029010000}"/>
    <cellStyle name="Обычный 170" xfId="163" xr:uid="{00000000-0005-0000-0000-00002A010000}"/>
    <cellStyle name="Обычный 171" xfId="164" xr:uid="{00000000-0005-0000-0000-00002B010000}"/>
    <cellStyle name="Обычный 172" xfId="165" xr:uid="{00000000-0005-0000-0000-00002C010000}"/>
    <cellStyle name="Обычный 173" xfId="166" xr:uid="{00000000-0005-0000-0000-00002D010000}"/>
    <cellStyle name="Обычный 174" xfId="167" xr:uid="{00000000-0005-0000-0000-00002E010000}"/>
    <cellStyle name="Обычный 175" xfId="168" xr:uid="{00000000-0005-0000-0000-00002F010000}"/>
    <cellStyle name="Обычный 176" xfId="169" xr:uid="{00000000-0005-0000-0000-000030010000}"/>
    <cellStyle name="Обычный 177" xfId="170" xr:uid="{00000000-0005-0000-0000-000031010000}"/>
    <cellStyle name="Обычный 178" xfId="171" xr:uid="{00000000-0005-0000-0000-000032010000}"/>
    <cellStyle name="Обычный 179" xfId="172" xr:uid="{00000000-0005-0000-0000-000033010000}"/>
    <cellStyle name="Обычный 18" xfId="173" xr:uid="{00000000-0005-0000-0000-000034010000}"/>
    <cellStyle name="Обычный 180" xfId="174" xr:uid="{00000000-0005-0000-0000-000035010000}"/>
    <cellStyle name="Обычный 181" xfId="175" xr:uid="{00000000-0005-0000-0000-000036010000}"/>
    <cellStyle name="Обычный 182" xfId="176" xr:uid="{00000000-0005-0000-0000-000037010000}"/>
    <cellStyle name="Обычный 183" xfId="177" xr:uid="{00000000-0005-0000-0000-000038010000}"/>
    <cellStyle name="Обычный 184" xfId="178" xr:uid="{00000000-0005-0000-0000-000039010000}"/>
    <cellStyle name="Обычный 185" xfId="179" xr:uid="{00000000-0005-0000-0000-00003A010000}"/>
    <cellStyle name="Обычный 186" xfId="180" xr:uid="{00000000-0005-0000-0000-00003B010000}"/>
    <cellStyle name="Обычный 187" xfId="181" xr:uid="{00000000-0005-0000-0000-00003C010000}"/>
    <cellStyle name="Обычный 188" xfId="182" xr:uid="{00000000-0005-0000-0000-00003D010000}"/>
    <cellStyle name="Обычный 189" xfId="183" xr:uid="{00000000-0005-0000-0000-00003E010000}"/>
    <cellStyle name="Обычный 19" xfId="184" xr:uid="{00000000-0005-0000-0000-00003F010000}"/>
    <cellStyle name="Обычный 190" xfId="185" xr:uid="{00000000-0005-0000-0000-000040010000}"/>
    <cellStyle name="Обычный 191" xfId="186" xr:uid="{00000000-0005-0000-0000-000041010000}"/>
    <cellStyle name="Обычный 192" xfId="187" xr:uid="{00000000-0005-0000-0000-000042010000}"/>
    <cellStyle name="Обычный 193" xfId="188" xr:uid="{00000000-0005-0000-0000-000043010000}"/>
    <cellStyle name="Обычный 194" xfId="189" xr:uid="{00000000-0005-0000-0000-000044010000}"/>
    <cellStyle name="Обычный 195" xfId="190" xr:uid="{00000000-0005-0000-0000-000045010000}"/>
    <cellStyle name="Обычный 196" xfId="191" xr:uid="{00000000-0005-0000-0000-000046010000}"/>
    <cellStyle name="Обычный 197" xfId="192" xr:uid="{00000000-0005-0000-0000-000047010000}"/>
    <cellStyle name="Обычный 198" xfId="193" xr:uid="{00000000-0005-0000-0000-000048010000}"/>
    <cellStyle name="Обычный 199" xfId="194" xr:uid="{00000000-0005-0000-0000-000049010000}"/>
    <cellStyle name="Обычный 2" xfId="2" xr:uid="{00000000-0005-0000-0000-00004A010000}"/>
    <cellStyle name="Обычный 2 10" xfId="195" xr:uid="{00000000-0005-0000-0000-00004B010000}"/>
    <cellStyle name="Обычный 2 10 10" xfId="1793" xr:uid="{00000000-0005-0000-0000-00004C010000}"/>
    <cellStyle name="Обычный 2 10 2" xfId="196" xr:uid="{00000000-0005-0000-0000-00004D010000}"/>
    <cellStyle name="Обычный 2 10 2 10" xfId="1436" xr:uid="{00000000-0005-0000-0000-00004E010000}"/>
    <cellStyle name="Обычный 2 10 2 11" xfId="1613" xr:uid="{00000000-0005-0000-0000-00004F010000}"/>
    <cellStyle name="Обычный 2 10 2 12" xfId="1794" xr:uid="{00000000-0005-0000-0000-000050010000}"/>
    <cellStyle name="Обычный 2 10 2 2" xfId="197" xr:uid="{00000000-0005-0000-0000-000051010000}"/>
    <cellStyle name="Обычный 2 10 2 2 2" xfId="550" xr:uid="{00000000-0005-0000-0000-000052010000}"/>
    <cellStyle name="Обычный 2 10 2 2 3" xfId="727" xr:uid="{00000000-0005-0000-0000-000053010000}"/>
    <cellStyle name="Обычный 2 10 2 2 4" xfId="904" xr:uid="{00000000-0005-0000-0000-000054010000}"/>
    <cellStyle name="Обычный 2 10 2 2 5" xfId="1083" xr:uid="{00000000-0005-0000-0000-000055010000}"/>
    <cellStyle name="Обычный 2 10 2 2 6" xfId="1260" xr:uid="{00000000-0005-0000-0000-000056010000}"/>
    <cellStyle name="Обычный 2 10 2 2 7" xfId="1437" xr:uid="{00000000-0005-0000-0000-000057010000}"/>
    <cellStyle name="Обычный 2 10 2 2 8" xfId="1614" xr:uid="{00000000-0005-0000-0000-000058010000}"/>
    <cellStyle name="Обычный 2 10 2 2 9" xfId="1795" xr:uid="{00000000-0005-0000-0000-000059010000}"/>
    <cellStyle name="Обычный 2 10 2 3" xfId="198" xr:uid="{00000000-0005-0000-0000-00005A010000}"/>
    <cellStyle name="Обычный 2 10 2 3 10" xfId="1796" xr:uid="{00000000-0005-0000-0000-00005B010000}"/>
    <cellStyle name="Обычный 2 10 2 3 2" xfId="199" xr:uid="{00000000-0005-0000-0000-00005C010000}"/>
    <cellStyle name="Обычный 2 10 2 3 2 2" xfId="552" xr:uid="{00000000-0005-0000-0000-00005D010000}"/>
    <cellStyle name="Обычный 2 10 2 3 2 3" xfId="729" xr:uid="{00000000-0005-0000-0000-00005E010000}"/>
    <cellStyle name="Обычный 2 10 2 3 2 4" xfId="906" xr:uid="{00000000-0005-0000-0000-00005F010000}"/>
    <cellStyle name="Обычный 2 10 2 3 2 5" xfId="1085" xr:uid="{00000000-0005-0000-0000-000060010000}"/>
    <cellStyle name="Обычный 2 10 2 3 2 6" xfId="1262" xr:uid="{00000000-0005-0000-0000-000061010000}"/>
    <cellStyle name="Обычный 2 10 2 3 2 7" xfId="1439" xr:uid="{00000000-0005-0000-0000-000062010000}"/>
    <cellStyle name="Обычный 2 10 2 3 2 8" xfId="1616" xr:uid="{00000000-0005-0000-0000-000063010000}"/>
    <cellStyle name="Обычный 2 10 2 3 2 9" xfId="1797" xr:uid="{00000000-0005-0000-0000-000064010000}"/>
    <cellStyle name="Обычный 2 10 2 3 3" xfId="551" xr:uid="{00000000-0005-0000-0000-000065010000}"/>
    <cellStyle name="Обычный 2 10 2 3 4" xfId="728" xr:uid="{00000000-0005-0000-0000-000066010000}"/>
    <cellStyle name="Обычный 2 10 2 3 5" xfId="905" xr:uid="{00000000-0005-0000-0000-000067010000}"/>
    <cellStyle name="Обычный 2 10 2 3 6" xfId="1084" xr:uid="{00000000-0005-0000-0000-000068010000}"/>
    <cellStyle name="Обычный 2 10 2 3 7" xfId="1261" xr:uid="{00000000-0005-0000-0000-000069010000}"/>
    <cellStyle name="Обычный 2 10 2 3 8" xfId="1438" xr:uid="{00000000-0005-0000-0000-00006A010000}"/>
    <cellStyle name="Обычный 2 10 2 3 9" xfId="1615" xr:uid="{00000000-0005-0000-0000-00006B010000}"/>
    <cellStyle name="Обычный 2 10 2 4" xfId="200" xr:uid="{00000000-0005-0000-0000-00006C010000}"/>
    <cellStyle name="Обычный 2 10 2 4 2" xfId="553" xr:uid="{00000000-0005-0000-0000-00006D010000}"/>
    <cellStyle name="Обычный 2 10 2 4 3" xfId="730" xr:uid="{00000000-0005-0000-0000-00006E010000}"/>
    <cellStyle name="Обычный 2 10 2 4 4" xfId="907" xr:uid="{00000000-0005-0000-0000-00006F010000}"/>
    <cellStyle name="Обычный 2 10 2 4 5" xfId="1086" xr:uid="{00000000-0005-0000-0000-000070010000}"/>
    <cellStyle name="Обычный 2 10 2 4 6" xfId="1263" xr:uid="{00000000-0005-0000-0000-000071010000}"/>
    <cellStyle name="Обычный 2 10 2 4 7" xfId="1440" xr:uid="{00000000-0005-0000-0000-000072010000}"/>
    <cellStyle name="Обычный 2 10 2 4 8" xfId="1617" xr:uid="{00000000-0005-0000-0000-000073010000}"/>
    <cellStyle name="Обычный 2 10 2 4 9" xfId="1798" xr:uid="{00000000-0005-0000-0000-000074010000}"/>
    <cellStyle name="Обычный 2 10 2 5" xfId="549" xr:uid="{00000000-0005-0000-0000-000075010000}"/>
    <cellStyle name="Обычный 2 10 2 6" xfId="726" xr:uid="{00000000-0005-0000-0000-000076010000}"/>
    <cellStyle name="Обычный 2 10 2 7" xfId="903" xr:uid="{00000000-0005-0000-0000-000077010000}"/>
    <cellStyle name="Обычный 2 10 2 8" xfId="1082" xr:uid="{00000000-0005-0000-0000-000078010000}"/>
    <cellStyle name="Обычный 2 10 2 9" xfId="1259" xr:uid="{00000000-0005-0000-0000-000079010000}"/>
    <cellStyle name="Обычный 2 10 3" xfId="548" xr:uid="{00000000-0005-0000-0000-00007A010000}"/>
    <cellStyle name="Обычный 2 10 4" xfId="725" xr:uid="{00000000-0005-0000-0000-00007B010000}"/>
    <cellStyle name="Обычный 2 10 5" xfId="902" xr:uid="{00000000-0005-0000-0000-00007C010000}"/>
    <cellStyle name="Обычный 2 10 6" xfId="1081" xr:uid="{00000000-0005-0000-0000-00007D010000}"/>
    <cellStyle name="Обычный 2 10 7" xfId="1258" xr:uid="{00000000-0005-0000-0000-00007E010000}"/>
    <cellStyle name="Обычный 2 10 8" xfId="1435" xr:uid="{00000000-0005-0000-0000-00007F010000}"/>
    <cellStyle name="Обычный 2 10 9" xfId="1612" xr:uid="{00000000-0005-0000-0000-000080010000}"/>
    <cellStyle name="Обычный 2 11" xfId="201" xr:uid="{00000000-0005-0000-0000-000081010000}"/>
    <cellStyle name="Обычный 2 11 10" xfId="1799" xr:uid="{00000000-0005-0000-0000-000082010000}"/>
    <cellStyle name="Обычный 2 11 2" xfId="202" xr:uid="{00000000-0005-0000-0000-000083010000}"/>
    <cellStyle name="Обычный 2 11 2 2" xfId="555" xr:uid="{00000000-0005-0000-0000-000084010000}"/>
    <cellStyle name="Обычный 2 11 2 3" xfId="732" xr:uid="{00000000-0005-0000-0000-000085010000}"/>
    <cellStyle name="Обычный 2 11 2 4" xfId="909" xr:uid="{00000000-0005-0000-0000-000086010000}"/>
    <cellStyle name="Обычный 2 11 2 5" xfId="1088" xr:uid="{00000000-0005-0000-0000-000087010000}"/>
    <cellStyle name="Обычный 2 11 2 6" xfId="1265" xr:uid="{00000000-0005-0000-0000-000088010000}"/>
    <cellStyle name="Обычный 2 11 2 7" xfId="1442" xr:uid="{00000000-0005-0000-0000-000089010000}"/>
    <cellStyle name="Обычный 2 11 2 8" xfId="1619" xr:uid="{00000000-0005-0000-0000-00008A010000}"/>
    <cellStyle name="Обычный 2 11 2 9" xfId="1800" xr:uid="{00000000-0005-0000-0000-00008B010000}"/>
    <cellStyle name="Обычный 2 11 3" xfId="554" xr:uid="{00000000-0005-0000-0000-00008C010000}"/>
    <cellStyle name="Обычный 2 11 4" xfId="731" xr:uid="{00000000-0005-0000-0000-00008D010000}"/>
    <cellStyle name="Обычный 2 11 5" xfId="908" xr:uid="{00000000-0005-0000-0000-00008E010000}"/>
    <cellStyle name="Обычный 2 11 6" xfId="1087" xr:uid="{00000000-0005-0000-0000-00008F010000}"/>
    <cellStyle name="Обычный 2 11 7" xfId="1264" xr:uid="{00000000-0005-0000-0000-000090010000}"/>
    <cellStyle name="Обычный 2 11 8" xfId="1441" xr:uid="{00000000-0005-0000-0000-000091010000}"/>
    <cellStyle name="Обычный 2 11 9" xfId="1618" xr:uid="{00000000-0005-0000-0000-000092010000}"/>
    <cellStyle name="Обычный 2 12" xfId="203" xr:uid="{00000000-0005-0000-0000-000093010000}"/>
    <cellStyle name="Обычный 2 13" xfId="204" xr:uid="{00000000-0005-0000-0000-000094010000}"/>
    <cellStyle name="Обычный 2 13 2" xfId="556" xr:uid="{00000000-0005-0000-0000-000095010000}"/>
    <cellStyle name="Обычный 2 13 3" xfId="733" xr:uid="{00000000-0005-0000-0000-000096010000}"/>
    <cellStyle name="Обычный 2 13 4" xfId="910" xr:uid="{00000000-0005-0000-0000-000097010000}"/>
    <cellStyle name="Обычный 2 13 5" xfId="1089" xr:uid="{00000000-0005-0000-0000-000098010000}"/>
    <cellStyle name="Обычный 2 13 6" xfId="1266" xr:uid="{00000000-0005-0000-0000-000099010000}"/>
    <cellStyle name="Обычный 2 13 7" xfId="1443" xr:uid="{00000000-0005-0000-0000-00009A010000}"/>
    <cellStyle name="Обычный 2 13 8" xfId="1620" xr:uid="{00000000-0005-0000-0000-00009B010000}"/>
    <cellStyle name="Обычный 2 13 9" xfId="1801" xr:uid="{00000000-0005-0000-0000-00009C010000}"/>
    <cellStyle name="Обычный 2 2" xfId="205" xr:uid="{00000000-0005-0000-0000-00009D010000}"/>
    <cellStyle name="Обычный 2 2 2" xfId="206" xr:uid="{00000000-0005-0000-0000-00009E010000}"/>
    <cellStyle name="Обычный 2 2 3" xfId="207" xr:uid="{00000000-0005-0000-0000-00009F010000}"/>
    <cellStyle name="Обычный 2 2 3 2" xfId="208" xr:uid="{00000000-0005-0000-0000-0000A0010000}"/>
    <cellStyle name="Обычный 2 2 3 3" xfId="209" xr:uid="{00000000-0005-0000-0000-0000A1010000}"/>
    <cellStyle name="Обычный 2 2 4" xfId="210" xr:uid="{00000000-0005-0000-0000-0000A2010000}"/>
    <cellStyle name="Обычный 2 2 5" xfId="211" xr:uid="{00000000-0005-0000-0000-0000A3010000}"/>
    <cellStyle name="Обычный 2 2 5 2" xfId="557" xr:uid="{00000000-0005-0000-0000-0000A4010000}"/>
    <cellStyle name="Обычный 2 2 5 3" xfId="734" xr:uid="{00000000-0005-0000-0000-0000A5010000}"/>
    <cellStyle name="Обычный 2 2 5 4" xfId="911" xr:uid="{00000000-0005-0000-0000-0000A6010000}"/>
    <cellStyle name="Обычный 2 2 5 5" xfId="1090" xr:uid="{00000000-0005-0000-0000-0000A7010000}"/>
    <cellStyle name="Обычный 2 2 5 6" xfId="1267" xr:uid="{00000000-0005-0000-0000-0000A8010000}"/>
    <cellStyle name="Обычный 2 2 5 7" xfId="1444" xr:uid="{00000000-0005-0000-0000-0000A9010000}"/>
    <cellStyle name="Обычный 2 2 5 8" xfId="1621" xr:uid="{00000000-0005-0000-0000-0000AA010000}"/>
    <cellStyle name="Обычный 2 2 5 9" xfId="1802" xr:uid="{00000000-0005-0000-0000-0000AB010000}"/>
    <cellStyle name="Обычный 2 3" xfId="212" xr:uid="{00000000-0005-0000-0000-0000AC010000}"/>
    <cellStyle name="Обычный 2 3 2" xfId="213" xr:uid="{00000000-0005-0000-0000-0000AD010000}"/>
    <cellStyle name="Обычный 2 3 2 10" xfId="1803" xr:uid="{00000000-0005-0000-0000-0000AE010000}"/>
    <cellStyle name="Обычный 2 3 2 2" xfId="214" xr:uid="{00000000-0005-0000-0000-0000AF010000}"/>
    <cellStyle name="Обычный 2 3 2 2 2" xfId="559" xr:uid="{00000000-0005-0000-0000-0000B0010000}"/>
    <cellStyle name="Обычный 2 3 2 2 3" xfId="736" xr:uid="{00000000-0005-0000-0000-0000B1010000}"/>
    <cellStyle name="Обычный 2 3 2 2 4" xfId="913" xr:uid="{00000000-0005-0000-0000-0000B2010000}"/>
    <cellStyle name="Обычный 2 3 2 2 5" xfId="1092" xr:uid="{00000000-0005-0000-0000-0000B3010000}"/>
    <cellStyle name="Обычный 2 3 2 2 6" xfId="1269" xr:uid="{00000000-0005-0000-0000-0000B4010000}"/>
    <cellStyle name="Обычный 2 3 2 2 7" xfId="1446" xr:uid="{00000000-0005-0000-0000-0000B5010000}"/>
    <cellStyle name="Обычный 2 3 2 2 8" xfId="1623" xr:uid="{00000000-0005-0000-0000-0000B6010000}"/>
    <cellStyle name="Обычный 2 3 2 2 9" xfId="1804" xr:uid="{00000000-0005-0000-0000-0000B7010000}"/>
    <cellStyle name="Обычный 2 3 2 3" xfId="558" xr:uid="{00000000-0005-0000-0000-0000B8010000}"/>
    <cellStyle name="Обычный 2 3 2 4" xfId="735" xr:uid="{00000000-0005-0000-0000-0000B9010000}"/>
    <cellStyle name="Обычный 2 3 2 5" xfId="912" xr:uid="{00000000-0005-0000-0000-0000BA010000}"/>
    <cellStyle name="Обычный 2 3 2 6" xfId="1091" xr:uid="{00000000-0005-0000-0000-0000BB010000}"/>
    <cellStyle name="Обычный 2 3 2 7" xfId="1268" xr:uid="{00000000-0005-0000-0000-0000BC010000}"/>
    <cellStyle name="Обычный 2 3 2 8" xfId="1445" xr:uid="{00000000-0005-0000-0000-0000BD010000}"/>
    <cellStyle name="Обычный 2 3 2 9" xfId="1622" xr:uid="{00000000-0005-0000-0000-0000BE010000}"/>
    <cellStyle name="Обычный 2 3 3" xfId="215" xr:uid="{00000000-0005-0000-0000-0000BF010000}"/>
    <cellStyle name="Обычный 2 3 3 2" xfId="560" xr:uid="{00000000-0005-0000-0000-0000C0010000}"/>
    <cellStyle name="Обычный 2 3 3 3" xfId="737" xr:uid="{00000000-0005-0000-0000-0000C1010000}"/>
    <cellStyle name="Обычный 2 3 3 4" xfId="914" xr:uid="{00000000-0005-0000-0000-0000C2010000}"/>
    <cellStyle name="Обычный 2 3 3 5" xfId="1093" xr:uid="{00000000-0005-0000-0000-0000C3010000}"/>
    <cellStyle name="Обычный 2 3 3 6" xfId="1270" xr:uid="{00000000-0005-0000-0000-0000C4010000}"/>
    <cellStyle name="Обычный 2 3 3 7" xfId="1447" xr:uid="{00000000-0005-0000-0000-0000C5010000}"/>
    <cellStyle name="Обычный 2 3 3 8" xfId="1624" xr:uid="{00000000-0005-0000-0000-0000C6010000}"/>
    <cellStyle name="Обычный 2 3 3 9" xfId="1805" xr:uid="{00000000-0005-0000-0000-0000C7010000}"/>
    <cellStyle name="Обычный 2 3 4" xfId="216" xr:uid="{00000000-0005-0000-0000-0000C8010000}"/>
    <cellStyle name="Обычный 2 3 5" xfId="217" xr:uid="{00000000-0005-0000-0000-0000C9010000}"/>
    <cellStyle name="Обычный 2 3 6" xfId="218" xr:uid="{00000000-0005-0000-0000-0000CA010000}"/>
    <cellStyle name="Обычный 2 3 6 2" xfId="561" xr:uid="{00000000-0005-0000-0000-0000CB010000}"/>
    <cellStyle name="Обычный 2 3 6 3" xfId="738" xr:uid="{00000000-0005-0000-0000-0000CC010000}"/>
    <cellStyle name="Обычный 2 3 6 4" xfId="915" xr:uid="{00000000-0005-0000-0000-0000CD010000}"/>
    <cellStyle name="Обычный 2 3 6 5" xfId="1094" xr:uid="{00000000-0005-0000-0000-0000CE010000}"/>
    <cellStyle name="Обычный 2 3 6 6" xfId="1271" xr:uid="{00000000-0005-0000-0000-0000CF010000}"/>
    <cellStyle name="Обычный 2 3 6 7" xfId="1448" xr:uid="{00000000-0005-0000-0000-0000D0010000}"/>
    <cellStyle name="Обычный 2 3 6 8" xfId="1625" xr:uid="{00000000-0005-0000-0000-0000D1010000}"/>
    <cellStyle name="Обычный 2 3 6 9" xfId="1806" xr:uid="{00000000-0005-0000-0000-0000D2010000}"/>
    <cellStyle name="Обычный 2 4" xfId="219" xr:uid="{00000000-0005-0000-0000-0000D3010000}"/>
    <cellStyle name="Обычный 2 4 10" xfId="1449" xr:uid="{00000000-0005-0000-0000-0000D4010000}"/>
    <cellStyle name="Обычный 2 4 11" xfId="1626" xr:uid="{00000000-0005-0000-0000-0000D5010000}"/>
    <cellStyle name="Обычный 2 4 12" xfId="1807" xr:uid="{00000000-0005-0000-0000-0000D6010000}"/>
    <cellStyle name="Обычный 2 4 2" xfId="220" xr:uid="{00000000-0005-0000-0000-0000D7010000}"/>
    <cellStyle name="Обычный 2 4 2 10" xfId="1808" xr:uid="{00000000-0005-0000-0000-0000D8010000}"/>
    <cellStyle name="Обычный 2 4 2 2" xfId="221" xr:uid="{00000000-0005-0000-0000-0000D9010000}"/>
    <cellStyle name="Обычный 2 4 2 2 2" xfId="564" xr:uid="{00000000-0005-0000-0000-0000DA010000}"/>
    <cellStyle name="Обычный 2 4 2 2 3" xfId="741" xr:uid="{00000000-0005-0000-0000-0000DB010000}"/>
    <cellStyle name="Обычный 2 4 2 2 4" xfId="918" xr:uid="{00000000-0005-0000-0000-0000DC010000}"/>
    <cellStyle name="Обычный 2 4 2 2 5" xfId="1097" xr:uid="{00000000-0005-0000-0000-0000DD010000}"/>
    <cellStyle name="Обычный 2 4 2 2 6" xfId="1274" xr:uid="{00000000-0005-0000-0000-0000DE010000}"/>
    <cellStyle name="Обычный 2 4 2 2 7" xfId="1451" xr:uid="{00000000-0005-0000-0000-0000DF010000}"/>
    <cellStyle name="Обычный 2 4 2 2 8" xfId="1628" xr:uid="{00000000-0005-0000-0000-0000E0010000}"/>
    <cellStyle name="Обычный 2 4 2 2 9" xfId="1809" xr:uid="{00000000-0005-0000-0000-0000E1010000}"/>
    <cellStyle name="Обычный 2 4 2 3" xfId="563" xr:uid="{00000000-0005-0000-0000-0000E2010000}"/>
    <cellStyle name="Обычный 2 4 2 4" xfId="740" xr:uid="{00000000-0005-0000-0000-0000E3010000}"/>
    <cellStyle name="Обычный 2 4 2 5" xfId="917" xr:uid="{00000000-0005-0000-0000-0000E4010000}"/>
    <cellStyle name="Обычный 2 4 2 6" xfId="1096" xr:uid="{00000000-0005-0000-0000-0000E5010000}"/>
    <cellStyle name="Обычный 2 4 2 7" xfId="1273" xr:uid="{00000000-0005-0000-0000-0000E6010000}"/>
    <cellStyle name="Обычный 2 4 2 8" xfId="1450" xr:uid="{00000000-0005-0000-0000-0000E7010000}"/>
    <cellStyle name="Обычный 2 4 2 9" xfId="1627" xr:uid="{00000000-0005-0000-0000-0000E8010000}"/>
    <cellStyle name="Обычный 2 4 3" xfId="222" xr:uid="{00000000-0005-0000-0000-0000E9010000}"/>
    <cellStyle name="Обычный 2 4 3 2" xfId="565" xr:uid="{00000000-0005-0000-0000-0000EA010000}"/>
    <cellStyle name="Обычный 2 4 3 3" xfId="742" xr:uid="{00000000-0005-0000-0000-0000EB010000}"/>
    <cellStyle name="Обычный 2 4 3 4" xfId="919" xr:uid="{00000000-0005-0000-0000-0000EC010000}"/>
    <cellStyle name="Обычный 2 4 3 5" xfId="1098" xr:uid="{00000000-0005-0000-0000-0000ED010000}"/>
    <cellStyle name="Обычный 2 4 3 6" xfId="1275" xr:uid="{00000000-0005-0000-0000-0000EE010000}"/>
    <cellStyle name="Обычный 2 4 3 7" xfId="1452" xr:uid="{00000000-0005-0000-0000-0000EF010000}"/>
    <cellStyle name="Обычный 2 4 3 8" xfId="1629" xr:uid="{00000000-0005-0000-0000-0000F0010000}"/>
    <cellStyle name="Обычный 2 4 3 9" xfId="1810" xr:uid="{00000000-0005-0000-0000-0000F1010000}"/>
    <cellStyle name="Обычный 2 4 4" xfId="223" xr:uid="{00000000-0005-0000-0000-0000F2010000}"/>
    <cellStyle name="Обычный 2 4 5" xfId="562" xr:uid="{00000000-0005-0000-0000-0000F3010000}"/>
    <cellStyle name="Обычный 2 4 6" xfId="739" xr:uid="{00000000-0005-0000-0000-0000F4010000}"/>
    <cellStyle name="Обычный 2 4 7" xfId="916" xr:uid="{00000000-0005-0000-0000-0000F5010000}"/>
    <cellStyle name="Обычный 2 4 8" xfId="1095" xr:uid="{00000000-0005-0000-0000-0000F6010000}"/>
    <cellStyle name="Обычный 2 4 9" xfId="1272" xr:uid="{00000000-0005-0000-0000-0000F7010000}"/>
    <cellStyle name="Обычный 2 5" xfId="224" xr:uid="{00000000-0005-0000-0000-0000F8010000}"/>
    <cellStyle name="Обычный 2 5 10" xfId="1630" xr:uid="{00000000-0005-0000-0000-0000F9010000}"/>
    <cellStyle name="Обычный 2 5 11" xfId="1811" xr:uid="{00000000-0005-0000-0000-0000FA010000}"/>
    <cellStyle name="Обычный 2 5 2" xfId="225" xr:uid="{00000000-0005-0000-0000-0000FB010000}"/>
    <cellStyle name="Обычный 2 5 2 10" xfId="1812" xr:uid="{00000000-0005-0000-0000-0000FC010000}"/>
    <cellStyle name="Обычный 2 5 2 2" xfId="226" xr:uid="{00000000-0005-0000-0000-0000FD010000}"/>
    <cellStyle name="Обычный 2 5 2 2 2" xfId="568" xr:uid="{00000000-0005-0000-0000-0000FE010000}"/>
    <cellStyle name="Обычный 2 5 2 2 3" xfId="745" xr:uid="{00000000-0005-0000-0000-0000FF010000}"/>
    <cellStyle name="Обычный 2 5 2 2 4" xfId="922" xr:uid="{00000000-0005-0000-0000-000000020000}"/>
    <cellStyle name="Обычный 2 5 2 2 5" xfId="1101" xr:uid="{00000000-0005-0000-0000-000001020000}"/>
    <cellStyle name="Обычный 2 5 2 2 6" xfId="1278" xr:uid="{00000000-0005-0000-0000-000002020000}"/>
    <cellStyle name="Обычный 2 5 2 2 7" xfId="1455" xr:uid="{00000000-0005-0000-0000-000003020000}"/>
    <cellStyle name="Обычный 2 5 2 2 8" xfId="1632" xr:uid="{00000000-0005-0000-0000-000004020000}"/>
    <cellStyle name="Обычный 2 5 2 2 9" xfId="1813" xr:uid="{00000000-0005-0000-0000-000005020000}"/>
    <cellStyle name="Обычный 2 5 2 3" xfId="567" xr:uid="{00000000-0005-0000-0000-000006020000}"/>
    <cellStyle name="Обычный 2 5 2 4" xfId="744" xr:uid="{00000000-0005-0000-0000-000007020000}"/>
    <cellStyle name="Обычный 2 5 2 5" xfId="921" xr:uid="{00000000-0005-0000-0000-000008020000}"/>
    <cellStyle name="Обычный 2 5 2 6" xfId="1100" xr:uid="{00000000-0005-0000-0000-000009020000}"/>
    <cellStyle name="Обычный 2 5 2 7" xfId="1277" xr:uid="{00000000-0005-0000-0000-00000A020000}"/>
    <cellStyle name="Обычный 2 5 2 8" xfId="1454" xr:uid="{00000000-0005-0000-0000-00000B020000}"/>
    <cellStyle name="Обычный 2 5 2 9" xfId="1631" xr:uid="{00000000-0005-0000-0000-00000C020000}"/>
    <cellStyle name="Обычный 2 5 3" xfId="227" xr:uid="{00000000-0005-0000-0000-00000D020000}"/>
    <cellStyle name="Обычный 2 5 3 2" xfId="569" xr:uid="{00000000-0005-0000-0000-00000E020000}"/>
    <cellStyle name="Обычный 2 5 3 3" xfId="746" xr:uid="{00000000-0005-0000-0000-00000F020000}"/>
    <cellStyle name="Обычный 2 5 3 4" xfId="923" xr:uid="{00000000-0005-0000-0000-000010020000}"/>
    <cellStyle name="Обычный 2 5 3 5" xfId="1102" xr:uid="{00000000-0005-0000-0000-000011020000}"/>
    <cellStyle name="Обычный 2 5 3 6" xfId="1279" xr:uid="{00000000-0005-0000-0000-000012020000}"/>
    <cellStyle name="Обычный 2 5 3 7" xfId="1456" xr:uid="{00000000-0005-0000-0000-000013020000}"/>
    <cellStyle name="Обычный 2 5 3 8" xfId="1633" xr:uid="{00000000-0005-0000-0000-000014020000}"/>
    <cellStyle name="Обычный 2 5 3 9" xfId="1814" xr:uid="{00000000-0005-0000-0000-000015020000}"/>
    <cellStyle name="Обычный 2 5 4" xfId="566" xr:uid="{00000000-0005-0000-0000-000016020000}"/>
    <cellStyle name="Обычный 2 5 5" xfId="743" xr:uid="{00000000-0005-0000-0000-000017020000}"/>
    <cellStyle name="Обычный 2 5 6" xfId="920" xr:uid="{00000000-0005-0000-0000-000018020000}"/>
    <cellStyle name="Обычный 2 5 7" xfId="1099" xr:uid="{00000000-0005-0000-0000-000019020000}"/>
    <cellStyle name="Обычный 2 5 8" xfId="1276" xr:uid="{00000000-0005-0000-0000-00001A020000}"/>
    <cellStyle name="Обычный 2 5 9" xfId="1453" xr:uid="{00000000-0005-0000-0000-00001B020000}"/>
    <cellStyle name="Обычный 2 6" xfId="228" xr:uid="{00000000-0005-0000-0000-00001C020000}"/>
    <cellStyle name="Обычный 2 6 10" xfId="1457" xr:uid="{00000000-0005-0000-0000-00001D020000}"/>
    <cellStyle name="Обычный 2 6 11" xfId="1634" xr:uid="{00000000-0005-0000-0000-00001E020000}"/>
    <cellStyle name="Обычный 2 6 12" xfId="1815" xr:uid="{00000000-0005-0000-0000-00001F020000}"/>
    <cellStyle name="Обычный 2 6 2" xfId="229" xr:uid="{00000000-0005-0000-0000-000020020000}"/>
    <cellStyle name="Обычный 2 6 2 10" xfId="1816" xr:uid="{00000000-0005-0000-0000-000021020000}"/>
    <cellStyle name="Обычный 2 6 2 2" xfId="230" xr:uid="{00000000-0005-0000-0000-000022020000}"/>
    <cellStyle name="Обычный 2 6 2 2 2" xfId="572" xr:uid="{00000000-0005-0000-0000-000023020000}"/>
    <cellStyle name="Обычный 2 6 2 2 3" xfId="749" xr:uid="{00000000-0005-0000-0000-000024020000}"/>
    <cellStyle name="Обычный 2 6 2 2 4" xfId="926" xr:uid="{00000000-0005-0000-0000-000025020000}"/>
    <cellStyle name="Обычный 2 6 2 2 5" xfId="1105" xr:uid="{00000000-0005-0000-0000-000026020000}"/>
    <cellStyle name="Обычный 2 6 2 2 6" xfId="1282" xr:uid="{00000000-0005-0000-0000-000027020000}"/>
    <cellStyle name="Обычный 2 6 2 2 7" xfId="1459" xr:uid="{00000000-0005-0000-0000-000028020000}"/>
    <cellStyle name="Обычный 2 6 2 2 8" xfId="1636" xr:uid="{00000000-0005-0000-0000-000029020000}"/>
    <cellStyle name="Обычный 2 6 2 2 9" xfId="1817" xr:uid="{00000000-0005-0000-0000-00002A020000}"/>
    <cellStyle name="Обычный 2 6 2 3" xfId="571" xr:uid="{00000000-0005-0000-0000-00002B020000}"/>
    <cellStyle name="Обычный 2 6 2 4" xfId="748" xr:uid="{00000000-0005-0000-0000-00002C020000}"/>
    <cellStyle name="Обычный 2 6 2 5" xfId="925" xr:uid="{00000000-0005-0000-0000-00002D020000}"/>
    <cellStyle name="Обычный 2 6 2 6" xfId="1104" xr:uid="{00000000-0005-0000-0000-00002E020000}"/>
    <cellStyle name="Обычный 2 6 2 7" xfId="1281" xr:uid="{00000000-0005-0000-0000-00002F020000}"/>
    <cellStyle name="Обычный 2 6 2 8" xfId="1458" xr:uid="{00000000-0005-0000-0000-000030020000}"/>
    <cellStyle name="Обычный 2 6 2 9" xfId="1635" xr:uid="{00000000-0005-0000-0000-000031020000}"/>
    <cellStyle name="Обычный 2 6 3" xfId="231" xr:uid="{00000000-0005-0000-0000-000032020000}"/>
    <cellStyle name="Обычный 2 6 3 2" xfId="573" xr:uid="{00000000-0005-0000-0000-000033020000}"/>
    <cellStyle name="Обычный 2 6 3 3" xfId="750" xr:uid="{00000000-0005-0000-0000-000034020000}"/>
    <cellStyle name="Обычный 2 6 3 4" xfId="927" xr:uid="{00000000-0005-0000-0000-000035020000}"/>
    <cellStyle name="Обычный 2 6 3 5" xfId="1106" xr:uid="{00000000-0005-0000-0000-000036020000}"/>
    <cellStyle name="Обычный 2 6 3 6" xfId="1283" xr:uid="{00000000-0005-0000-0000-000037020000}"/>
    <cellStyle name="Обычный 2 6 3 7" xfId="1460" xr:uid="{00000000-0005-0000-0000-000038020000}"/>
    <cellStyle name="Обычный 2 6 3 8" xfId="1637" xr:uid="{00000000-0005-0000-0000-000039020000}"/>
    <cellStyle name="Обычный 2 6 3 9" xfId="1818" xr:uid="{00000000-0005-0000-0000-00003A020000}"/>
    <cellStyle name="Обычный 2 6 4" xfId="232" xr:uid="{00000000-0005-0000-0000-00003B020000}"/>
    <cellStyle name="Обычный 2 6 5" xfId="570" xr:uid="{00000000-0005-0000-0000-00003C020000}"/>
    <cellStyle name="Обычный 2 6 6" xfId="747" xr:uid="{00000000-0005-0000-0000-00003D020000}"/>
    <cellStyle name="Обычный 2 6 7" xfId="924" xr:uid="{00000000-0005-0000-0000-00003E020000}"/>
    <cellStyle name="Обычный 2 6 8" xfId="1103" xr:uid="{00000000-0005-0000-0000-00003F020000}"/>
    <cellStyle name="Обычный 2 6 9" xfId="1280" xr:uid="{00000000-0005-0000-0000-000040020000}"/>
    <cellStyle name="Обычный 2 7" xfId="233" xr:uid="{00000000-0005-0000-0000-000041020000}"/>
    <cellStyle name="Обычный 2 7 10" xfId="1638" xr:uid="{00000000-0005-0000-0000-000042020000}"/>
    <cellStyle name="Обычный 2 7 11" xfId="1819" xr:uid="{00000000-0005-0000-0000-000043020000}"/>
    <cellStyle name="Обычный 2 7 2" xfId="234" xr:uid="{00000000-0005-0000-0000-000044020000}"/>
    <cellStyle name="Обычный 2 7 2 10" xfId="1820" xr:uid="{00000000-0005-0000-0000-000045020000}"/>
    <cellStyle name="Обычный 2 7 2 2" xfId="235" xr:uid="{00000000-0005-0000-0000-000046020000}"/>
    <cellStyle name="Обычный 2 7 2 2 2" xfId="576" xr:uid="{00000000-0005-0000-0000-000047020000}"/>
    <cellStyle name="Обычный 2 7 2 2 3" xfId="753" xr:uid="{00000000-0005-0000-0000-000048020000}"/>
    <cellStyle name="Обычный 2 7 2 2 4" xfId="930" xr:uid="{00000000-0005-0000-0000-000049020000}"/>
    <cellStyle name="Обычный 2 7 2 2 5" xfId="1109" xr:uid="{00000000-0005-0000-0000-00004A020000}"/>
    <cellStyle name="Обычный 2 7 2 2 6" xfId="1286" xr:uid="{00000000-0005-0000-0000-00004B020000}"/>
    <cellStyle name="Обычный 2 7 2 2 7" xfId="1463" xr:uid="{00000000-0005-0000-0000-00004C020000}"/>
    <cellStyle name="Обычный 2 7 2 2 8" xfId="1640" xr:uid="{00000000-0005-0000-0000-00004D020000}"/>
    <cellStyle name="Обычный 2 7 2 2 9" xfId="1821" xr:uid="{00000000-0005-0000-0000-00004E020000}"/>
    <cellStyle name="Обычный 2 7 2 3" xfId="575" xr:uid="{00000000-0005-0000-0000-00004F020000}"/>
    <cellStyle name="Обычный 2 7 2 4" xfId="752" xr:uid="{00000000-0005-0000-0000-000050020000}"/>
    <cellStyle name="Обычный 2 7 2 5" xfId="929" xr:uid="{00000000-0005-0000-0000-000051020000}"/>
    <cellStyle name="Обычный 2 7 2 6" xfId="1108" xr:uid="{00000000-0005-0000-0000-000052020000}"/>
    <cellStyle name="Обычный 2 7 2 7" xfId="1285" xr:uid="{00000000-0005-0000-0000-000053020000}"/>
    <cellStyle name="Обычный 2 7 2 8" xfId="1462" xr:uid="{00000000-0005-0000-0000-000054020000}"/>
    <cellStyle name="Обычный 2 7 2 9" xfId="1639" xr:uid="{00000000-0005-0000-0000-000055020000}"/>
    <cellStyle name="Обычный 2 7 3" xfId="236" xr:uid="{00000000-0005-0000-0000-000056020000}"/>
    <cellStyle name="Обычный 2 7 3 2" xfId="577" xr:uid="{00000000-0005-0000-0000-000057020000}"/>
    <cellStyle name="Обычный 2 7 3 3" xfId="754" xr:uid="{00000000-0005-0000-0000-000058020000}"/>
    <cellStyle name="Обычный 2 7 3 4" xfId="931" xr:uid="{00000000-0005-0000-0000-000059020000}"/>
    <cellStyle name="Обычный 2 7 3 5" xfId="1110" xr:uid="{00000000-0005-0000-0000-00005A020000}"/>
    <cellStyle name="Обычный 2 7 3 6" xfId="1287" xr:uid="{00000000-0005-0000-0000-00005B020000}"/>
    <cellStyle name="Обычный 2 7 3 7" xfId="1464" xr:uid="{00000000-0005-0000-0000-00005C020000}"/>
    <cellStyle name="Обычный 2 7 3 8" xfId="1641" xr:uid="{00000000-0005-0000-0000-00005D020000}"/>
    <cellStyle name="Обычный 2 7 3 9" xfId="1822" xr:uid="{00000000-0005-0000-0000-00005E020000}"/>
    <cellStyle name="Обычный 2 7 4" xfId="574" xr:uid="{00000000-0005-0000-0000-00005F020000}"/>
    <cellStyle name="Обычный 2 7 5" xfId="751" xr:uid="{00000000-0005-0000-0000-000060020000}"/>
    <cellStyle name="Обычный 2 7 6" xfId="928" xr:uid="{00000000-0005-0000-0000-000061020000}"/>
    <cellStyle name="Обычный 2 7 7" xfId="1107" xr:uid="{00000000-0005-0000-0000-000062020000}"/>
    <cellStyle name="Обычный 2 7 8" xfId="1284" xr:uid="{00000000-0005-0000-0000-000063020000}"/>
    <cellStyle name="Обычный 2 7 9" xfId="1461" xr:uid="{00000000-0005-0000-0000-000064020000}"/>
    <cellStyle name="Обычный 2 8" xfId="237" xr:uid="{00000000-0005-0000-0000-000065020000}"/>
    <cellStyle name="Обычный 2 8 10" xfId="1642" xr:uid="{00000000-0005-0000-0000-000066020000}"/>
    <cellStyle name="Обычный 2 8 11" xfId="1823" xr:uid="{00000000-0005-0000-0000-000067020000}"/>
    <cellStyle name="Обычный 2 8 2" xfId="238" xr:uid="{00000000-0005-0000-0000-000068020000}"/>
    <cellStyle name="Обычный 2 8 2 10" xfId="1643" xr:uid="{00000000-0005-0000-0000-000069020000}"/>
    <cellStyle name="Обычный 2 8 2 11" xfId="1824" xr:uid="{00000000-0005-0000-0000-00006A020000}"/>
    <cellStyle name="Обычный 2 8 2 2" xfId="239" xr:uid="{00000000-0005-0000-0000-00006B020000}"/>
    <cellStyle name="Обычный 2 8 2 2 10" xfId="1825" xr:uid="{00000000-0005-0000-0000-00006C020000}"/>
    <cellStyle name="Обычный 2 8 2 2 2" xfId="240" xr:uid="{00000000-0005-0000-0000-00006D020000}"/>
    <cellStyle name="Обычный 2 8 2 2 2 2" xfId="581" xr:uid="{00000000-0005-0000-0000-00006E020000}"/>
    <cellStyle name="Обычный 2 8 2 2 2 3" xfId="758" xr:uid="{00000000-0005-0000-0000-00006F020000}"/>
    <cellStyle name="Обычный 2 8 2 2 2 4" xfId="935" xr:uid="{00000000-0005-0000-0000-000070020000}"/>
    <cellStyle name="Обычный 2 8 2 2 2 5" xfId="1114" xr:uid="{00000000-0005-0000-0000-000071020000}"/>
    <cellStyle name="Обычный 2 8 2 2 2 6" xfId="1291" xr:uid="{00000000-0005-0000-0000-000072020000}"/>
    <cellStyle name="Обычный 2 8 2 2 2 7" xfId="1468" xr:uid="{00000000-0005-0000-0000-000073020000}"/>
    <cellStyle name="Обычный 2 8 2 2 2 8" xfId="1645" xr:uid="{00000000-0005-0000-0000-000074020000}"/>
    <cellStyle name="Обычный 2 8 2 2 2 9" xfId="1826" xr:uid="{00000000-0005-0000-0000-000075020000}"/>
    <cellStyle name="Обычный 2 8 2 2 3" xfId="580" xr:uid="{00000000-0005-0000-0000-000076020000}"/>
    <cellStyle name="Обычный 2 8 2 2 4" xfId="757" xr:uid="{00000000-0005-0000-0000-000077020000}"/>
    <cellStyle name="Обычный 2 8 2 2 5" xfId="934" xr:uid="{00000000-0005-0000-0000-000078020000}"/>
    <cellStyle name="Обычный 2 8 2 2 6" xfId="1113" xr:uid="{00000000-0005-0000-0000-000079020000}"/>
    <cellStyle name="Обычный 2 8 2 2 7" xfId="1290" xr:uid="{00000000-0005-0000-0000-00007A020000}"/>
    <cellStyle name="Обычный 2 8 2 2 8" xfId="1467" xr:uid="{00000000-0005-0000-0000-00007B020000}"/>
    <cellStyle name="Обычный 2 8 2 2 9" xfId="1644" xr:uid="{00000000-0005-0000-0000-00007C020000}"/>
    <cellStyle name="Обычный 2 8 2 3" xfId="241" xr:uid="{00000000-0005-0000-0000-00007D020000}"/>
    <cellStyle name="Обычный 2 8 2 3 2" xfId="582" xr:uid="{00000000-0005-0000-0000-00007E020000}"/>
    <cellStyle name="Обычный 2 8 2 3 3" xfId="759" xr:uid="{00000000-0005-0000-0000-00007F020000}"/>
    <cellStyle name="Обычный 2 8 2 3 4" xfId="936" xr:uid="{00000000-0005-0000-0000-000080020000}"/>
    <cellStyle name="Обычный 2 8 2 3 5" xfId="1115" xr:uid="{00000000-0005-0000-0000-000081020000}"/>
    <cellStyle name="Обычный 2 8 2 3 6" xfId="1292" xr:uid="{00000000-0005-0000-0000-000082020000}"/>
    <cellStyle name="Обычный 2 8 2 3 7" xfId="1469" xr:uid="{00000000-0005-0000-0000-000083020000}"/>
    <cellStyle name="Обычный 2 8 2 3 8" xfId="1646" xr:uid="{00000000-0005-0000-0000-000084020000}"/>
    <cellStyle name="Обычный 2 8 2 3 9" xfId="1827" xr:uid="{00000000-0005-0000-0000-000085020000}"/>
    <cellStyle name="Обычный 2 8 2 4" xfId="579" xr:uid="{00000000-0005-0000-0000-000086020000}"/>
    <cellStyle name="Обычный 2 8 2 5" xfId="756" xr:uid="{00000000-0005-0000-0000-000087020000}"/>
    <cellStyle name="Обычный 2 8 2 6" xfId="933" xr:uid="{00000000-0005-0000-0000-000088020000}"/>
    <cellStyle name="Обычный 2 8 2 7" xfId="1112" xr:uid="{00000000-0005-0000-0000-000089020000}"/>
    <cellStyle name="Обычный 2 8 2 8" xfId="1289" xr:uid="{00000000-0005-0000-0000-00008A020000}"/>
    <cellStyle name="Обычный 2 8 2 9" xfId="1466" xr:uid="{00000000-0005-0000-0000-00008B020000}"/>
    <cellStyle name="Обычный 2 8 3" xfId="242" xr:uid="{00000000-0005-0000-0000-00008C020000}"/>
    <cellStyle name="Обычный 2 8 3 2" xfId="583" xr:uid="{00000000-0005-0000-0000-00008D020000}"/>
    <cellStyle name="Обычный 2 8 3 3" xfId="760" xr:uid="{00000000-0005-0000-0000-00008E020000}"/>
    <cellStyle name="Обычный 2 8 3 4" xfId="937" xr:uid="{00000000-0005-0000-0000-00008F020000}"/>
    <cellStyle name="Обычный 2 8 3 5" xfId="1116" xr:uid="{00000000-0005-0000-0000-000090020000}"/>
    <cellStyle name="Обычный 2 8 3 6" xfId="1293" xr:uid="{00000000-0005-0000-0000-000091020000}"/>
    <cellStyle name="Обычный 2 8 3 7" xfId="1470" xr:uid="{00000000-0005-0000-0000-000092020000}"/>
    <cellStyle name="Обычный 2 8 3 8" xfId="1647" xr:uid="{00000000-0005-0000-0000-000093020000}"/>
    <cellStyle name="Обычный 2 8 3 9" xfId="1828" xr:uid="{00000000-0005-0000-0000-000094020000}"/>
    <cellStyle name="Обычный 2 8 4" xfId="578" xr:uid="{00000000-0005-0000-0000-000095020000}"/>
    <cellStyle name="Обычный 2 8 5" xfId="755" xr:uid="{00000000-0005-0000-0000-000096020000}"/>
    <cellStyle name="Обычный 2 8 6" xfId="932" xr:uid="{00000000-0005-0000-0000-000097020000}"/>
    <cellStyle name="Обычный 2 8 7" xfId="1111" xr:uid="{00000000-0005-0000-0000-000098020000}"/>
    <cellStyle name="Обычный 2 8 8" xfId="1288" xr:uid="{00000000-0005-0000-0000-000099020000}"/>
    <cellStyle name="Обычный 2 8 9" xfId="1465" xr:uid="{00000000-0005-0000-0000-00009A020000}"/>
    <cellStyle name="Обычный 2 9" xfId="243" xr:uid="{00000000-0005-0000-0000-00009B020000}"/>
    <cellStyle name="Обычный 2 9 10" xfId="1471" xr:uid="{00000000-0005-0000-0000-00009C020000}"/>
    <cellStyle name="Обычный 2 9 11" xfId="1648" xr:uid="{00000000-0005-0000-0000-00009D020000}"/>
    <cellStyle name="Обычный 2 9 12" xfId="1829" xr:uid="{00000000-0005-0000-0000-00009E020000}"/>
    <cellStyle name="Обычный 2 9 2" xfId="244" xr:uid="{00000000-0005-0000-0000-00009F020000}"/>
    <cellStyle name="Обычный 2 9 2 2" xfId="585" xr:uid="{00000000-0005-0000-0000-0000A0020000}"/>
    <cellStyle name="Обычный 2 9 2 3" xfId="762" xr:uid="{00000000-0005-0000-0000-0000A1020000}"/>
    <cellStyle name="Обычный 2 9 2 4" xfId="939" xr:uid="{00000000-0005-0000-0000-0000A2020000}"/>
    <cellStyle name="Обычный 2 9 2 5" xfId="1118" xr:uid="{00000000-0005-0000-0000-0000A3020000}"/>
    <cellStyle name="Обычный 2 9 2 6" xfId="1295" xr:uid="{00000000-0005-0000-0000-0000A4020000}"/>
    <cellStyle name="Обычный 2 9 2 7" xfId="1472" xr:uid="{00000000-0005-0000-0000-0000A5020000}"/>
    <cellStyle name="Обычный 2 9 2 8" xfId="1649" xr:uid="{00000000-0005-0000-0000-0000A6020000}"/>
    <cellStyle name="Обычный 2 9 2 9" xfId="1830" xr:uid="{00000000-0005-0000-0000-0000A7020000}"/>
    <cellStyle name="Обычный 2 9 3" xfId="245" xr:uid="{00000000-0005-0000-0000-0000A8020000}"/>
    <cellStyle name="Обычный 2 9 3 10" xfId="1650" xr:uid="{00000000-0005-0000-0000-0000A9020000}"/>
    <cellStyle name="Обычный 2 9 3 11" xfId="1831" xr:uid="{00000000-0005-0000-0000-0000AA020000}"/>
    <cellStyle name="Обычный 2 9 3 2" xfId="246" xr:uid="{00000000-0005-0000-0000-0000AB020000}"/>
    <cellStyle name="Обычный 2 9 3 2 2" xfId="587" xr:uid="{00000000-0005-0000-0000-0000AC020000}"/>
    <cellStyle name="Обычный 2 9 3 2 3" xfId="764" xr:uid="{00000000-0005-0000-0000-0000AD020000}"/>
    <cellStyle name="Обычный 2 9 3 2 4" xfId="941" xr:uid="{00000000-0005-0000-0000-0000AE020000}"/>
    <cellStyle name="Обычный 2 9 3 2 5" xfId="1120" xr:uid="{00000000-0005-0000-0000-0000AF020000}"/>
    <cellStyle name="Обычный 2 9 3 2 6" xfId="1297" xr:uid="{00000000-0005-0000-0000-0000B0020000}"/>
    <cellStyle name="Обычный 2 9 3 2 7" xfId="1474" xr:uid="{00000000-0005-0000-0000-0000B1020000}"/>
    <cellStyle name="Обычный 2 9 3 2 8" xfId="1651" xr:uid="{00000000-0005-0000-0000-0000B2020000}"/>
    <cellStyle name="Обычный 2 9 3 2 9" xfId="1832" xr:uid="{00000000-0005-0000-0000-0000B3020000}"/>
    <cellStyle name="Обычный 2 9 3 3" xfId="247" xr:uid="{00000000-0005-0000-0000-0000B4020000}"/>
    <cellStyle name="Обычный 2 9 3 3 2" xfId="588" xr:uid="{00000000-0005-0000-0000-0000B5020000}"/>
    <cellStyle name="Обычный 2 9 3 3 3" xfId="765" xr:uid="{00000000-0005-0000-0000-0000B6020000}"/>
    <cellStyle name="Обычный 2 9 3 3 4" xfId="942" xr:uid="{00000000-0005-0000-0000-0000B7020000}"/>
    <cellStyle name="Обычный 2 9 3 3 5" xfId="1121" xr:uid="{00000000-0005-0000-0000-0000B8020000}"/>
    <cellStyle name="Обычный 2 9 3 3 6" xfId="1298" xr:uid="{00000000-0005-0000-0000-0000B9020000}"/>
    <cellStyle name="Обычный 2 9 3 3 7" xfId="1475" xr:uid="{00000000-0005-0000-0000-0000BA020000}"/>
    <cellStyle name="Обычный 2 9 3 3 8" xfId="1652" xr:uid="{00000000-0005-0000-0000-0000BB020000}"/>
    <cellStyle name="Обычный 2 9 3 3 9" xfId="1833" xr:uid="{00000000-0005-0000-0000-0000BC020000}"/>
    <cellStyle name="Обычный 2 9 3 4" xfId="586" xr:uid="{00000000-0005-0000-0000-0000BD020000}"/>
    <cellStyle name="Обычный 2 9 3 5" xfId="763" xr:uid="{00000000-0005-0000-0000-0000BE020000}"/>
    <cellStyle name="Обычный 2 9 3 6" xfId="940" xr:uid="{00000000-0005-0000-0000-0000BF020000}"/>
    <cellStyle name="Обычный 2 9 3 7" xfId="1119" xr:uid="{00000000-0005-0000-0000-0000C0020000}"/>
    <cellStyle name="Обычный 2 9 3 8" xfId="1296" xr:uid="{00000000-0005-0000-0000-0000C1020000}"/>
    <cellStyle name="Обычный 2 9 3 9" xfId="1473" xr:uid="{00000000-0005-0000-0000-0000C2020000}"/>
    <cellStyle name="Обычный 2 9 4" xfId="248" xr:uid="{00000000-0005-0000-0000-0000C3020000}"/>
    <cellStyle name="Обычный 2 9 5" xfId="584" xr:uid="{00000000-0005-0000-0000-0000C4020000}"/>
    <cellStyle name="Обычный 2 9 6" xfId="761" xr:uid="{00000000-0005-0000-0000-0000C5020000}"/>
    <cellStyle name="Обычный 2 9 7" xfId="938" xr:uid="{00000000-0005-0000-0000-0000C6020000}"/>
    <cellStyle name="Обычный 2 9 8" xfId="1117" xr:uid="{00000000-0005-0000-0000-0000C7020000}"/>
    <cellStyle name="Обычный 2 9 9" xfId="1294" xr:uid="{00000000-0005-0000-0000-0000C8020000}"/>
    <cellStyle name="Обычный 20" xfId="249" xr:uid="{00000000-0005-0000-0000-0000C9020000}"/>
    <cellStyle name="Обычный 200" xfId="250" xr:uid="{00000000-0005-0000-0000-0000CA020000}"/>
    <cellStyle name="Обычный 201" xfId="251" xr:uid="{00000000-0005-0000-0000-0000CB020000}"/>
    <cellStyle name="Обычный 202" xfId="252" xr:uid="{00000000-0005-0000-0000-0000CC020000}"/>
    <cellStyle name="Обычный 203" xfId="253" xr:uid="{00000000-0005-0000-0000-0000CD020000}"/>
    <cellStyle name="Обычный 204" xfId="254" xr:uid="{00000000-0005-0000-0000-0000CE020000}"/>
    <cellStyle name="Обычный 205" xfId="255" xr:uid="{00000000-0005-0000-0000-0000CF020000}"/>
    <cellStyle name="Обычный 206" xfId="256" xr:uid="{00000000-0005-0000-0000-0000D0020000}"/>
    <cellStyle name="Обычный 207" xfId="257" xr:uid="{00000000-0005-0000-0000-0000D1020000}"/>
    <cellStyle name="Обычный 208" xfId="258" xr:uid="{00000000-0005-0000-0000-0000D2020000}"/>
    <cellStyle name="Обычный 209" xfId="259" xr:uid="{00000000-0005-0000-0000-0000D3020000}"/>
    <cellStyle name="Обычный 21" xfId="260" xr:uid="{00000000-0005-0000-0000-0000D4020000}"/>
    <cellStyle name="Обычный 210" xfId="261" xr:uid="{00000000-0005-0000-0000-0000D5020000}"/>
    <cellStyle name="Обычный 211" xfId="262" xr:uid="{00000000-0005-0000-0000-0000D6020000}"/>
    <cellStyle name="Обычный 212" xfId="263" xr:uid="{00000000-0005-0000-0000-0000D7020000}"/>
    <cellStyle name="Обычный 213" xfId="264" xr:uid="{00000000-0005-0000-0000-0000D8020000}"/>
    <cellStyle name="Обычный 214" xfId="265" xr:uid="{00000000-0005-0000-0000-0000D9020000}"/>
    <cellStyle name="Обычный 215" xfId="266" xr:uid="{00000000-0005-0000-0000-0000DA020000}"/>
    <cellStyle name="Обычный 216" xfId="267" xr:uid="{00000000-0005-0000-0000-0000DB020000}"/>
    <cellStyle name="Обычный 217" xfId="268" xr:uid="{00000000-0005-0000-0000-0000DC020000}"/>
    <cellStyle name="Обычный 218" xfId="269" xr:uid="{00000000-0005-0000-0000-0000DD020000}"/>
    <cellStyle name="Обычный 219" xfId="270" xr:uid="{00000000-0005-0000-0000-0000DE020000}"/>
    <cellStyle name="Обычный 22" xfId="271" xr:uid="{00000000-0005-0000-0000-0000DF020000}"/>
    <cellStyle name="Обычный 220" xfId="272" xr:uid="{00000000-0005-0000-0000-0000E0020000}"/>
    <cellStyle name="Обычный 221" xfId="273" xr:uid="{00000000-0005-0000-0000-0000E1020000}"/>
    <cellStyle name="Обычный 222" xfId="274" xr:uid="{00000000-0005-0000-0000-0000E2020000}"/>
    <cellStyle name="Обычный 223" xfId="275" xr:uid="{00000000-0005-0000-0000-0000E3020000}"/>
    <cellStyle name="Обычный 224" xfId="276" xr:uid="{00000000-0005-0000-0000-0000E4020000}"/>
    <cellStyle name="Обычный 225" xfId="277" xr:uid="{00000000-0005-0000-0000-0000E5020000}"/>
    <cellStyle name="Обычный 226" xfId="278" xr:uid="{00000000-0005-0000-0000-0000E6020000}"/>
    <cellStyle name="Обычный 227" xfId="279" xr:uid="{00000000-0005-0000-0000-0000E7020000}"/>
    <cellStyle name="Обычный 228" xfId="280" xr:uid="{00000000-0005-0000-0000-0000E8020000}"/>
    <cellStyle name="Обычный 229" xfId="281" xr:uid="{00000000-0005-0000-0000-0000E9020000}"/>
    <cellStyle name="Обычный 23" xfId="282" xr:uid="{00000000-0005-0000-0000-0000EA020000}"/>
    <cellStyle name="Обычный 230" xfId="283" xr:uid="{00000000-0005-0000-0000-0000EB020000}"/>
    <cellStyle name="Обычный 231" xfId="284" xr:uid="{00000000-0005-0000-0000-0000EC020000}"/>
    <cellStyle name="Обычный 232" xfId="285" xr:uid="{00000000-0005-0000-0000-0000ED020000}"/>
    <cellStyle name="Обычный 233" xfId="286" xr:uid="{00000000-0005-0000-0000-0000EE020000}"/>
    <cellStyle name="Обычный 234" xfId="287" xr:uid="{00000000-0005-0000-0000-0000EF020000}"/>
    <cellStyle name="Обычный 235" xfId="288" xr:uid="{00000000-0005-0000-0000-0000F0020000}"/>
    <cellStyle name="Обычный 236" xfId="289" xr:uid="{00000000-0005-0000-0000-0000F1020000}"/>
    <cellStyle name="Обычный 237" xfId="290" xr:uid="{00000000-0005-0000-0000-0000F2020000}"/>
    <cellStyle name="Обычный 238" xfId="291" xr:uid="{00000000-0005-0000-0000-0000F3020000}"/>
    <cellStyle name="Обычный 239" xfId="292" xr:uid="{00000000-0005-0000-0000-0000F4020000}"/>
    <cellStyle name="Обычный 24" xfId="293" xr:uid="{00000000-0005-0000-0000-0000F5020000}"/>
    <cellStyle name="Обычный 240" xfId="294" xr:uid="{00000000-0005-0000-0000-0000F6020000}"/>
    <cellStyle name="Обычный 241" xfId="295" xr:uid="{00000000-0005-0000-0000-0000F7020000}"/>
    <cellStyle name="Обычный 242" xfId="296" xr:uid="{00000000-0005-0000-0000-0000F8020000}"/>
    <cellStyle name="Обычный 243" xfId="297" xr:uid="{00000000-0005-0000-0000-0000F9020000}"/>
    <cellStyle name="Обычный 244" xfId="298" xr:uid="{00000000-0005-0000-0000-0000FA020000}"/>
    <cellStyle name="Обычный 245" xfId="299" xr:uid="{00000000-0005-0000-0000-0000FB020000}"/>
    <cellStyle name="Обычный 245 2" xfId="589" xr:uid="{00000000-0005-0000-0000-0000FC020000}"/>
    <cellStyle name="Обычный 245 3" xfId="766" xr:uid="{00000000-0005-0000-0000-0000FD020000}"/>
    <cellStyle name="Обычный 245 4" xfId="943" xr:uid="{00000000-0005-0000-0000-0000FE020000}"/>
    <cellStyle name="Обычный 245 5" xfId="1122" xr:uid="{00000000-0005-0000-0000-0000FF020000}"/>
    <cellStyle name="Обычный 245 6" xfId="1299" xr:uid="{00000000-0005-0000-0000-000000030000}"/>
    <cellStyle name="Обычный 245 7" xfId="1476" xr:uid="{00000000-0005-0000-0000-000001030000}"/>
    <cellStyle name="Обычный 245 8" xfId="1653" xr:uid="{00000000-0005-0000-0000-000002030000}"/>
    <cellStyle name="Обычный 245 9" xfId="1834" xr:uid="{00000000-0005-0000-0000-000003030000}"/>
    <cellStyle name="Обычный 246" xfId="1" xr:uid="{00000000-0005-0000-0000-000004030000}"/>
    <cellStyle name="Обычный 247" xfId="530" xr:uid="{00000000-0005-0000-0000-000005030000}"/>
    <cellStyle name="Обычный 248" xfId="707" xr:uid="{00000000-0005-0000-0000-000006030000}"/>
    <cellStyle name="Обычный 249" xfId="884" xr:uid="{00000000-0005-0000-0000-000007030000}"/>
    <cellStyle name="Обычный 25" xfId="300" xr:uid="{00000000-0005-0000-0000-000008030000}"/>
    <cellStyle name="Обычный 250" xfId="1063" xr:uid="{00000000-0005-0000-0000-000009030000}"/>
    <cellStyle name="Обычный 251" xfId="1240" xr:uid="{00000000-0005-0000-0000-00000A030000}"/>
    <cellStyle name="Обычный 252" xfId="1417" xr:uid="{00000000-0005-0000-0000-00000B030000}"/>
    <cellStyle name="Обычный 253" xfId="1594" xr:uid="{00000000-0005-0000-0000-00000C030000}"/>
    <cellStyle name="Обычный 254" xfId="1772" xr:uid="{00000000-0005-0000-0000-00000D030000}"/>
    <cellStyle name="Обычный 255" xfId="1775" xr:uid="{00000000-0005-0000-0000-00000E030000}"/>
    <cellStyle name="Обычный 26" xfId="301" xr:uid="{00000000-0005-0000-0000-00000F030000}"/>
    <cellStyle name="Обычный 27" xfId="302" xr:uid="{00000000-0005-0000-0000-000010030000}"/>
    <cellStyle name="Обычный 28" xfId="303" xr:uid="{00000000-0005-0000-0000-000011030000}"/>
    <cellStyle name="Обычный 29" xfId="304" xr:uid="{00000000-0005-0000-0000-000012030000}"/>
    <cellStyle name="Обычный 3" xfId="305" xr:uid="{00000000-0005-0000-0000-000013030000}"/>
    <cellStyle name="Обычный 3 2" xfId="306" xr:uid="{00000000-0005-0000-0000-000014030000}"/>
    <cellStyle name="Обычный 3 2 2" xfId="307" xr:uid="{00000000-0005-0000-0000-000015030000}"/>
    <cellStyle name="Обычный 3 2 2 10" xfId="1654" xr:uid="{00000000-0005-0000-0000-000016030000}"/>
    <cellStyle name="Обычный 3 2 2 11" xfId="1835" xr:uid="{00000000-0005-0000-0000-000017030000}"/>
    <cellStyle name="Обычный 3 2 2 2" xfId="308" xr:uid="{00000000-0005-0000-0000-000018030000}"/>
    <cellStyle name="Обычный 3 2 2 2 10" xfId="1836" xr:uid="{00000000-0005-0000-0000-000019030000}"/>
    <cellStyle name="Обычный 3 2 2 2 2" xfId="309" xr:uid="{00000000-0005-0000-0000-00001A030000}"/>
    <cellStyle name="Обычный 3 2 2 2 2 2" xfId="592" xr:uid="{00000000-0005-0000-0000-00001B030000}"/>
    <cellStyle name="Обычный 3 2 2 2 2 3" xfId="769" xr:uid="{00000000-0005-0000-0000-00001C030000}"/>
    <cellStyle name="Обычный 3 2 2 2 2 4" xfId="946" xr:uid="{00000000-0005-0000-0000-00001D030000}"/>
    <cellStyle name="Обычный 3 2 2 2 2 5" xfId="1125" xr:uid="{00000000-0005-0000-0000-00001E030000}"/>
    <cellStyle name="Обычный 3 2 2 2 2 6" xfId="1302" xr:uid="{00000000-0005-0000-0000-00001F030000}"/>
    <cellStyle name="Обычный 3 2 2 2 2 7" xfId="1479" xr:uid="{00000000-0005-0000-0000-000020030000}"/>
    <cellStyle name="Обычный 3 2 2 2 2 8" xfId="1656" xr:uid="{00000000-0005-0000-0000-000021030000}"/>
    <cellStyle name="Обычный 3 2 2 2 2 9" xfId="1837" xr:uid="{00000000-0005-0000-0000-000022030000}"/>
    <cellStyle name="Обычный 3 2 2 2 3" xfId="591" xr:uid="{00000000-0005-0000-0000-000023030000}"/>
    <cellStyle name="Обычный 3 2 2 2 4" xfId="768" xr:uid="{00000000-0005-0000-0000-000024030000}"/>
    <cellStyle name="Обычный 3 2 2 2 5" xfId="945" xr:uid="{00000000-0005-0000-0000-000025030000}"/>
    <cellStyle name="Обычный 3 2 2 2 6" xfId="1124" xr:uid="{00000000-0005-0000-0000-000026030000}"/>
    <cellStyle name="Обычный 3 2 2 2 7" xfId="1301" xr:uid="{00000000-0005-0000-0000-000027030000}"/>
    <cellStyle name="Обычный 3 2 2 2 8" xfId="1478" xr:uid="{00000000-0005-0000-0000-000028030000}"/>
    <cellStyle name="Обычный 3 2 2 2 9" xfId="1655" xr:uid="{00000000-0005-0000-0000-000029030000}"/>
    <cellStyle name="Обычный 3 2 2 3" xfId="310" xr:uid="{00000000-0005-0000-0000-00002A030000}"/>
    <cellStyle name="Обычный 3 2 2 3 2" xfId="593" xr:uid="{00000000-0005-0000-0000-00002B030000}"/>
    <cellStyle name="Обычный 3 2 2 3 3" xfId="770" xr:uid="{00000000-0005-0000-0000-00002C030000}"/>
    <cellStyle name="Обычный 3 2 2 3 4" xfId="947" xr:uid="{00000000-0005-0000-0000-00002D030000}"/>
    <cellStyle name="Обычный 3 2 2 3 5" xfId="1126" xr:uid="{00000000-0005-0000-0000-00002E030000}"/>
    <cellStyle name="Обычный 3 2 2 3 6" xfId="1303" xr:uid="{00000000-0005-0000-0000-00002F030000}"/>
    <cellStyle name="Обычный 3 2 2 3 7" xfId="1480" xr:uid="{00000000-0005-0000-0000-000030030000}"/>
    <cellStyle name="Обычный 3 2 2 3 8" xfId="1657" xr:uid="{00000000-0005-0000-0000-000031030000}"/>
    <cellStyle name="Обычный 3 2 2 3 9" xfId="1838" xr:uid="{00000000-0005-0000-0000-000032030000}"/>
    <cellStyle name="Обычный 3 2 2 4" xfId="590" xr:uid="{00000000-0005-0000-0000-000033030000}"/>
    <cellStyle name="Обычный 3 2 2 5" xfId="767" xr:uid="{00000000-0005-0000-0000-000034030000}"/>
    <cellStyle name="Обычный 3 2 2 6" xfId="944" xr:uid="{00000000-0005-0000-0000-000035030000}"/>
    <cellStyle name="Обычный 3 2 2 7" xfId="1123" xr:uid="{00000000-0005-0000-0000-000036030000}"/>
    <cellStyle name="Обычный 3 2 2 8" xfId="1300" xr:uid="{00000000-0005-0000-0000-000037030000}"/>
    <cellStyle name="Обычный 3 2 2 9" xfId="1477" xr:uid="{00000000-0005-0000-0000-000038030000}"/>
    <cellStyle name="Обычный 3 2 3" xfId="311" xr:uid="{00000000-0005-0000-0000-000039030000}"/>
    <cellStyle name="Обычный 3 2 3 10" xfId="1658" xr:uid="{00000000-0005-0000-0000-00003A030000}"/>
    <cellStyle name="Обычный 3 2 3 11" xfId="1839" xr:uid="{00000000-0005-0000-0000-00003B030000}"/>
    <cellStyle name="Обычный 3 2 3 2" xfId="312" xr:uid="{00000000-0005-0000-0000-00003C030000}"/>
    <cellStyle name="Обычный 3 2 3 2 2" xfId="595" xr:uid="{00000000-0005-0000-0000-00003D030000}"/>
    <cellStyle name="Обычный 3 2 3 2 3" xfId="772" xr:uid="{00000000-0005-0000-0000-00003E030000}"/>
    <cellStyle name="Обычный 3 2 3 2 4" xfId="949" xr:uid="{00000000-0005-0000-0000-00003F030000}"/>
    <cellStyle name="Обычный 3 2 3 2 5" xfId="1128" xr:uid="{00000000-0005-0000-0000-000040030000}"/>
    <cellStyle name="Обычный 3 2 3 2 6" xfId="1305" xr:uid="{00000000-0005-0000-0000-000041030000}"/>
    <cellStyle name="Обычный 3 2 3 2 7" xfId="1482" xr:uid="{00000000-0005-0000-0000-000042030000}"/>
    <cellStyle name="Обычный 3 2 3 2 8" xfId="1659" xr:uid="{00000000-0005-0000-0000-000043030000}"/>
    <cellStyle name="Обычный 3 2 3 2 9" xfId="1840" xr:uid="{00000000-0005-0000-0000-000044030000}"/>
    <cellStyle name="Обычный 3 2 3 3" xfId="313" xr:uid="{00000000-0005-0000-0000-000045030000}"/>
    <cellStyle name="Обычный 3 2 3 4" xfId="594" xr:uid="{00000000-0005-0000-0000-000046030000}"/>
    <cellStyle name="Обычный 3 2 3 5" xfId="771" xr:uid="{00000000-0005-0000-0000-000047030000}"/>
    <cellStyle name="Обычный 3 2 3 6" xfId="948" xr:uid="{00000000-0005-0000-0000-000048030000}"/>
    <cellStyle name="Обычный 3 2 3 7" xfId="1127" xr:uid="{00000000-0005-0000-0000-000049030000}"/>
    <cellStyle name="Обычный 3 2 3 8" xfId="1304" xr:uid="{00000000-0005-0000-0000-00004A030000}"/>
    <cellStyle name="Обычный 3 2 3 9" xfId="1481" xr:uid="{00000000-0005-0000-0000-00004B030000}"/>
    <cellStyle name="Обычный 3 2 4" xfId="314" xr:uid="{00000000-0005-0000-0000-00004C030000}"/>
    <cellStyle name="Обычный 3 2 4 2" xfId="596" xr:uid="{00000000-0005-0000-0000-00004D030000}"/>
    <cellStyle name="Обычный 3 2 4 3" xfId="773" xr:uid="{00000000-0005-0000-0000-00004E030000}"/>
    <cellStyle name="Обычный 3 2 4 4" xfId="950" xr:uid="{00000000-0005-0000-0000-00004F030000}"/>
    <cellStyle name="Обычный 3 2 4 5" xfId="1129" xr:uid="{00000000-0005-0000-0000-000050030000}"/>
    <cellStyle name="Обычный 3 2 4 6" xfId="1306" xr:uid="{00000000-0005-0000-0000-000051030000}"/>
    <cellStyle name="Обычный 3 2 4 7" xfId="1483" xr:uid="{00000000-0005-0000-0000-000052030000}"/>
    <cellStyle name="Обычный 3 2 4 8" xfId="1660" xr:uid="{00000000-0005-0000-0000-000053030000}"/>
    <cellStyle name="Обычный 3 2 4 9" xfId="1841" xr:uid="{00000000-0005-0000-0000-000054030000}"/>
    <cellStyle name="Обычный 3 2 5" xfId="315" xr:uid="{00000000-0005-0000-0000-000055030000}"/>
    <cellStyle name="Обычный 3 2 5 2" xfId="597" xr:uid="{00000000-0005-0000-0000-000056030000}"/>
    <cellStyle name="Обычный 3 2 5 3" xfId="774" xr:uid="{00000000-0005-0000-0000-000057030000}"/>
    <cellStyle name="Обычный 3 2 5 4" xfId="951" xr:uid="{00000000-0005-0000-0000-000058030000}"/>
    <cellStyle name="Обычный 3 2 5 5" xfId="1130" xr:uid="{00000000-0005-0000-0000-000059030000}"/>
    <cellStyle name="Обычный 3 2 5 6" xfId="1307" xr:uid="{00000000-0005-0000-0000-00005A030000}"/>
    <cellStyle name="Обычный 3 2 5 7" xfId="1484" xr:uid="{00000000-0005-0000-0000-00005B030000}"/>
    <cellStyle name="Обычный 3 2 5 8" xfId="1661" xr:uid="{00000000-0005-0000-0000-00005C030000}"/>
    <cellStyle name="Обычный 3 2 5 9" xfId="1842" xr:uid="{00000000-0005-0000-0000-00005D030000}"/>
    <cellStyle name="Обычный 3 2 6" xfId="1774" xr:uid="{00000000-0005-0000-0000-00005E030000}"/>
    <cellStyle name="Обычный 3 3" xfId="316" xr:uid="{00000000-0005-0000-0000-00005F030000}"/>
    <cellStyle name="Обычный 3 3 2" xfId="317" xr:uid="{00000000-0005-0000-0000-000060030000}"/>
    <cellStyle name="Обычный 3 3 2 2" xfId="598" xr:uid="{00000000-0005-0000-0000-000061030000}"/>
    <cellStyle name="Обычный 3 3 2 3" xfId="775" xr:uid="{00000000-0005-0000-0000-000062030000}"/>
    <cellStyle name="Обычный 3 3 2 4" xfId="952" xr:uid="{00000000-0005-0000-0000-000063030000}"/>
    <cellStyle name="Обычный 3 3 2 5" xfId="1131" xr:uid="{00000000-0005-0000-0000-000064030000}"/>
    <cellStyle name="Обычный 3 3 2 6" xfId="1308" xr:uid="{00000000-0005-0000-0000-000065030000}"/>
    <cellStyle name="Обычный 3 3 2 7" xfId="1485" xr:uid="{00000000-0005-0000-0000-000066030000}"/>
    <cellStyle name="Обычный 3 3 2 8" xfId="1662" xr:uid="{00000000-0005-0000-0000-000067030000}"/>
    <cellStyle name="Обычный 3 3 2 9" xfId="1843" xr:uid="{00000000-0005-0000-0000-000068030000}"/>
    <cellStyle name="Обычный 3 4" xfId="318" xr:uid="{00000000-0005-0000-0000-000069030000}"/>
    <cellStyle name="Обычный 3 5" xfId="319" xr:uid="{00000000-0005-0000-0000-00006A030000}"/>
    <cellStyle name="Обычный 3 5 2" xfId="320" xr:uid="{00000000-0005-0000-0000-00006B030000}"/>
    <cellStyle name="Обычный 3 5 3" xfId="321" xr:uid="{00000000-0005-0000-0000-00006C030000}"/>
    <cellStyle name="Обычный 3 6" xfId="322" xr:uid="{00000000-0005-0000-0000-00006D030000}"/>
    <cellStyle name="Обычный 3 6 10" xfId="1663" xr:uid="{00000000-0005-0000-0000-00006E030000}"/>
    <cellStyle name="Обычный 3 6 11" xfId="1844" xr:uid="{00000000-0005-0000-0000-00006F030000}"/>
    <cellStyle name="Обычный 3 6 2" xfId="323" xr:uid="{00000000-0005-0000-0000-000070030000}"/>
    <cellStyle name="Обычный 3 6 2 2" xfId="600" xr:uid="{00000000-0005-0000-0000-000071030000}"/>
    <cellStyle name="Обычный 3 6 2 3" xfId="777" xr:uid="{00000000-0005-0000-0000-000072030000}"/>
    <cellStyle name="Обычный 3 6 2 4" xfId="954" xr:uid="{00000000-0005-0000-0000-000073030000}"/>
    <cellStyle name="Обычный 3 6 2 5" xfId="1133" xr:uid="{00000000-0005-0000-0000-000074030000}"/>
    <cellStyle name="Обычный 3 6 2 6" xfId="1310" xr:uid="{00000000-0005-0000-0000-000075030000}"/>
    <cellStyle name="Обычный 3 6 2 7" xfId="1487" xr:uid="{00000000-0005-0000-0000-000076030000}"/>
    <cellStyle name="Обычный 3 6 2 8" xfId="1664" xr:uid="{00000000-0005-0000-0000-000077030000}"/>
    <cellStyle name="Обычный 3 6 2 9" xfId="1845" xr:uid="{00000000-0005-0000-0000-000078030000}"/>
    <cellStyle name="Обычный 3 6 3" xfId="324" xr:uid="{00000000-0005-0000-0000-000079030000}"/>
    <cellStyle name="Обычный 3 6 4" xfId="599" xr:uid="{00000000-0005-0000-0000-00007A030000}"/>
    <cellStyle name="Обычный 3 6 5" xfId="776" xr:uid="{00000000-0005-0000-0000-00007B030000}"/>
    <cellStyle name="Обычный 3 6 6" xfId="953" xr:uid="{00000000-0005-0000-0000-00007C030000}"/>
    <cellStyle name="Обычный 3 6 7" xfId="1132" xr:uid="{00000000-0005-0000-0000-00007D030000}"/>
    <cellStyle name="Обычный 3 6 8" xfId="1309" xr:uid="{00000000-0005-0000-0000-00007E030000}"/>
    <cellStyle name="Обычный 3 6 9" xfId="1486" xr:uid="{00000000-0005-0000-0000-00007F030000}"/>
    <cellStyle name="Обычный 3 7" xfId="325" xr:uid="{00000000-0005-0000-0000-000080030000}"/>
    <cellStyle name="Обычный 3 7 10" xfId="1846" xr:uid="{00000000-0005-0000-0000-000081030000}"/>
    <cellStyle name="Обычный 3 7 2" xfId="326" xr:uid="{00000000-0005-0000-0000-000082030000}"/>
    <cellStyle name="Обычный 3 7 2 2" xfId="602" xr:uid="{00000000-0005-0000-0000-000083030000}"/>
    <cellStyle name="Обычный 3 7 2 3" xfId="779" xr:uid="{00000000-0005-0000-0000-000084030000}"/>
    <cellStyle name="Обычный 3 7 2 4" xfId="956" xr:uid="{00000000-0005-0000-0000-000085030000}"/>
    <cellStyle name="Обычный 3 7 2 5" xfId="1135" xr:uid="{00000000-0005-0000-0000-000086030000}"/>
    <cellStyle name="Обычный 3 7 2 6" xfId="1312" xr:uid="{00000000-0005-0000-0000-000087030000}"/>
    <cellStyle name="Обычный 3 7 2 7" xfId="1489" xr:uid="{00000000-0005-0000-0000-000088030000}"/>
    <cellStyle name="Обычный 3 7 2 8" xfId="1666" xr:uid="{00000000-0005-0000-0000-000089030000}"/>
    <cellStyle name="Обычный 3 7 2 9" xfId="1847" xr:uid="{00000000-0005-0000-0000-00008A030000}"/>
    <cellStyle name="Обычный 3 7 3" xfId="601" xr:uid="{00000000-0005-0000-0000-00008B030000}"/>
    <cellStyle name="Обычный 3 7 4" xfId="778" xr:uid="{00000000-0005-0000-0000-00008C030000}"/>
    <cellStyle name="Обычный 3 7 5" xfId="955" xr:uid="{00000000-0005-0000-0000-00008D030000}"/>
    <cellStyle name="Обычный 3 7 6" xfId="1134" xr:uid="{00000000-0005-0000-0000-00008E030000}"/>
    <cellStyle name="Обычный 3 7 7" xfId="1311" xr:uid="{00000000-0005-0000-0000-00008F030000}"/>
    <cellStyle name="Обычный 3 7 8" xfId="1488" xr:uid="{00000000-0005-0000-0000-000090030000}"/>
    <cellStyle name="Обычный 3 7 9" xfId="1665" xr:uid="{00000000-0005-0000-0000-000091030000}"/>
    <cellStyle name="Обычный 3 8" xfId="327" xr:uid="{00000000-0005-0000-0000-000092030000}"/>
    <cellStyle name="Обычный 3 8 2" xfId="603" xr:uid="{00000000-0005-0000-0000-000093030000}"/>
    <cellStyle name="Обычный 3 8 3" xfId="780" xr:uid="{00000000-0005-0000-0000-000094030000}"/>
    <cellStyle name="Обычный 3 8 4" xfId="957" xr:uid="{00000000-0005-0000-0000-000095030000}"/>
    <cellStyle name="Обычный 3 8 5" xfId="1136" xr:uid="{00000000-0005-0000-0000-000096030000}"/>
    <cellStyle name="Обычный 3 8 6" xfId="1313" xr:uid="{00000000-0005-0000-0000-000097030000}"/>
    <cellStyle name="Обычный 3 8 7" xfId="1490" xr:uid="{00000000-0005-0000-0000-000098030000}"/>
    <cellStyle name="Обычный 3 8 8" xfId="1667" xr:uid="{00000000-0005-0000-0000-000099030000}"/>
    <cellStyle name="Обычный 3 8 9" xfId="1848" xr:uid="{00000000-0005-0000-0000-00009A030000}"/>
    <cellStyle name="Обычный 3 9" xfId="1062" xr:uid="{00000000-0005-0000-0000-00009B030000}"/>
    <cellStyle name="Обычный 30" xfId="328" xr:uid="{00000000-0005-0000-0000-00009C030000}"/>
    <cellStyle name="Обычный 31" xfId="329" xr:uid="{00000000-0005-0000-0000-00009D030000}"/>
    <cellStyle name="Обычный 32" xfId="330" xr:uid="{00000000-0005-0000-0000-00009E030000}"/>
    <cellStyle name="Обычный 33" xfId="331" xr:uid="{00000000-0005-0000-0000-00009F030000}"/>
    <cellStyle name="Обычный 34" xfId="332" xr:uid="{00000000-0005-0000-0000-0000A0030000}"/>
    <cellStyle name="Обычный 35" xfId="333" xr:uid="{00000000-0005-0000-0000-0000A1030000}"/>
    <cellStyle name="Обычный 36" xfId="334" xr:uid="{00000000-0005-0000-0000-0000A2030000}"/>
    <cellStyle name="Обычный 37" xfId="335" xr:uid="{00000000-0005-0000-0000-0000A3030000}"/>
    <cellStyle name="Обычный 38" xfId="336" xr:uid="{00000000-0005-0000-0000-0000A4030000}"/>
    <cellStyle name="Обычный 39" xfId="337" xr:uid="{00000000-0005-0000-0000-0000A5030000}"/>
    <cellStyle name="Обычный 4" xfId="338" xr:uid="{00000000-0005-0000-0000-0000A6030000}"/>
    <cellStyle name="Обычный 4 10" xfId="1491" xr:uid="{00000000-0005-0000-0000-0000A7030000}"/>
    <cellStyle name="Обычный 4 11" xfId="1668" xr:uid="{00000000-0005-0000-0000-0000A8030000}"/>
    <cellStyle name="Обычный 4 12" xfId="1849" xr:uid="{00000000-0005-0000-0000-0000A9030000}"/>
    <cellStyle name="Обычный 4 2" xfId="339" xr:uid="{00000000-0005-0000-0000-0000AA030000}"/>
    <cellStyle name="Обычный 4 2 10" xfId="1850" xr:uid="{00000000-0005-0000-0000-0000AB030000}"/>
    <cellStyle name="Обычный 4 2 2" xfId="340" xr:uid="{00000000-0005-0000-0000-0000AC030000}"/>
    <cellStyle name="Обычный 4 2 2 2" xfId="606" xr:uid="{00000000-0005-0000-0000-0000AD030000}"/>
    <cellStyle name="Обычный 4 2 2 3" xfId="783" xr:uid="{00000000-0005-0000-0000-0000AE030000}"/>
    <cellStyle name="Обычный 4 2 2 4" xfId="960" xr:uid="{00000000-0005-0000-0000-0000AF030000}"/>
    <cellStyle name="Обычный 4 2 2 5" xfId="1139" xr:uid="{00000000-0005-0000-0000-0000B0030000}"/>
    <cellStyle name="Обычный 4 2 2 6" xfId="1316" xr:uid="{00000000-0005-0000-0000-0000B1030000}"/>
    <cellStyle name="Обычный 4 2 2 7" xfId="1493" xr:uid="{00000000-0005-0000-0000-0000B2030000}"/>
    <cellStyle name="Обычный 4 2 2 8" xfId="1670" xr:uid="{00000000-0005-0000-0000-0000B3030000}"/>
    <cellStyle name="Обычный 4 2 2 9" xfId="1851" xr:uid="{00000000-0005-0000-0000-0000B4030000}"/>
    <cellStyle name="Обычный 4 2 3" xfId="605" xr:uid="{00000000-0005-0000-0000-0000B5030000}"/>
    <cellStyle name="Обычный 4 2 4" xfId="782" xr:uid="{00000000-0005-0000-0000-0000B6030000}"/>
    <cellStyle name="Обычный 4 2 5" xfId="959" xr:uid="{00000000-0005-0000-0000-0000B7030000}"/>
    <cellStyle name="Обычный 4 2 6" xfId="1138" xr:uid="{00000000-0005-0000-0000-0000B8030000}"/>
    <cellStyle name="Обычный 4 2 7" xfId="1315" xr:uid="{00000000-0005-0000-0000-0000B9030000}"/>
    <cellStyle name="Обычный 4 2 8" xfId="1492" xr:uid="{00000000-0005-0000-0000-0000BA030000}"/>
    <cellStyle name="Обычный 4 2 9" xfId="1669" xr:uid="{00000000-0005-0000-0000-0000BB030000}"/>
    <cellStyle name="Обычный 4 3" xfId="341" xr:uid="{00000000-0005-0000-0000-0000BC030000}"/>
    <cellStyle name="Обычный 4 3 2" xfId="607" xr:uid="{00000000-0005-0000-0000-0000BD030000}"/>
    <cellStyle name="Обычный 4 3 3" xfId="784" xr:uid="{00000000-0005-0000-0000-0000BE030000}"/>
    <cellStyle name="Обычный 4 3 4" xfId="961" xr:uid="{00000000-0005-0000-0000-0000BF030000}"/>
    <cellStyle name="Обычный 4 3 5" xfId="1140" xr:uid="{00000000-0005-0000-0000-0000C0030000}"/>
    <cellStyle name="Обычный 4 3 6" xfId="1317" xr:uid="{00000000-0005-0000-0000-0000C1030000}"/>
    <cellStyle name="Обычный 4 3 7" xfId="1494" xr:uid="{00000000-0005-0000-0000-0000C2030000}"/>
    <cellStyle name="Обычный 4 3 8" xfId="1671" xr:uid="{00000000-0005-0000-0000-0000C3030000}"/>
    <cellStyle name="Обычный 4 3 9" xfId="1852" xr:uid="{00000000-0005-0000-0000-0000C4030000}"/>
    <cellStyle name="Обычный 4 4" xfId="604" xr:uid="{00000000-0005-0000-0000-0000C5030000}"/>
    <cellStyle name="Обычный 4 5" xfId="781" xr:uid="{00000000-0005-0000-0000-0000C6030000}"/>
    <cellStyle name="Обычный 4 6" xfId="958" xr:uid="{00000000-0005-0000-0000-0000C7030000}"/>
    <cellStyle name="Обычный 4 7" xfId="1061" xr:uid="{00000000-0005-0000-0000-0000C8030000}"/>
    <cellStyle name="Обычный 4 8" xfId="1137" xr:uid="{00000000-0005-0000-0000-0000C9030000}"/>
    <cellStyle name="Обычный 4 9" xfId="1314" xr:uid="{00000000-0005-0000-0000-0000CA030000}"/>
    <cellStyle name="Обычный 40" xfId="342" xr:uid="{00000000-0005-0000-0000-0000CB030000}"/>
    <cellStyle name="Обычный 41" xfId="343" xr:uid="{00000000-0005-0000-0000-0000CC030000}"/>
    <cellStyle name="Обычный 42" xfId="344" xr:uid="{00000000-0005-0000-0000-0000CD030000}"/>
    <cellStyle name="Обычный 43" xfId="345" xr:uid="{00000000-0005-0000-0000-0000CE030000}"/>
    <cellStyle name="Обычный 44" xfId="346" xr:uid="{00000000-0005-0000-0000-0000CF030000}"/>
    <cellStyle name="Обычный 45" xfId="347" xr:uid="{00000000-0005-0000-0000-0000D0030000}"/>
    <cellStyle name="Обычный 46" xfId="348" xr:uid="{00000000-0005-0000-0000-0000D1030000}"/>
    <cellStyle name="Обычный 47" xfId="349" xr:uid="{00000000-0005-0000-0000-0000D2030000}"/>
    <cellStyle name="Обычный 48" xfId="350" xr:uid="{00000000-0005-0000-0000-0000D3030000}"/>
    <cellStyle name="Обычный 49" xfId="351" xr:uid="{00000000-0005-0000-0000-0000D4030000}"/>
    <cellStyle name="Обычный 5" xfId="352" xr:uid="{00000000-0005-0000-0000-0000D5030000}"/>
    <cellStyle name="Обычный 5 2" xfId="353" xr:uid="{00000000-0005-0000-0000-0000D6030000}"/>
    <cellStyle name="Обычный 5 2 10" xfId="1853" xr:uid="{00000000-0005-0000-0000-0000D7030000}"/>
    <cellStyle name="Обычный 5 2 2" xfId="354" xr:uid="{00000000-0005-0000-0000-0000D8030000}"/>
    <cellStyle name="Обычный 5 2 3" xfId="608" xr:uid="{00000000-0005-0000-0000-0000D9030000}"/>
    <cellStyle name="Обычный 5 2 4" xfId="785" xr:uid="{00000000-0005-0000-0000-0000DA030000}"/>
    <cellStyle name="Обычный 5 2 5" xfId="962" xr:uid="{00000000-0005-0000-0000-0000DB030000}"/>
    <cellStyle name="Обычный 5 2 6" xfId="1141" xr:uid="{00000000-0005-0000-0000-0000DC030000}"/>
    <cellStyle name="Обычный 5 2 7" xfId="1318" xr:uid="{00000000-0005-0000-0000-0000DD030000}"/>
    <cellStyle name="Обычный 5 2 8" xfId="1495" xr:uid="{00000000-0005-0000-0000-0000DE030000}"/>
    <cellStyle name="Обычный 5 2 9" xfId="1672" xr:uid="{00000000-0005-0000-0000-0000DF030000}"/>
    <cellStyle name="Обычный 5 3" xfId="355" xr:uid="{00000000-0005-0000-0000-0000E0030000}"/>
    <cellStyle name="Обычный 5 4" xfId="356" xr:uid="{00000000-0005-0000-0000-0000E1030000}"/>
    <cellStyle name="Обычный 5 4 2" xfId="609" xr:uid="{00000000-0005-0000-0000-0000E2030000}"/>
    <cellStyle name="Обычный 5 4 3" xfId="786" xr:uid="{00000000-0005-0000-0000-0000E3030000}"/>
    <cellStyle name="Обычный 5 4 4" xfId="963" xr:uid="{00000000-0005-0000-0000-0000E4030000}"/>
    <cellStyle name="Обычный 5 4 5" xfId="1142" xr:uid="{00000000-0005-0000-0000-0000E5030000}"/>
    <cellStyle name="Обычный 5 4 6" xfId="1319" xr:uid="{00000000-0005-0000-0000-0000E6030000}"/>
    <cellStyle name="Обычный 5 4 7" xfId="1496" xr:uid="{00000000-0005-0000-0000-0000E7030000}"/>
    <cellStyle name="Обычный 5 4 8" xfId="1673" xr:uid="{00000000-0005-0000-0000-0000E8030000}"/>
    <cellStyle name="Обычный 5 4 9" xfId="1854" xr:uid="{00000000-0005-0000-0000-0000E9030000}"/>
    <cellStyle name="Обычный 5 5" xfId="357" xr:uid="{00000000-0005-0000-0000-0000EA030000}"/>
    <cellStyle name="Обычный 50" xfId="358" xr:uid="{00000000-0005-0000-0000-0000EB030000}"/>
    <cellStyle name="Обычный 51" xfId="359" xr:uid="{00000000-0005-0000-0000-0000EC030000}"/>
    <cellStyle name="Обычный 52" xfId="360" xr:uid="{00000000-0005-0000-0000-0000ED030000}"/>
    <cellStyle name="Обычный 53" xfId="361" xr:uid="{00000000-0005-0000-0000-0000EE030000}"/>
    <cellStyle name="Обычный 54" xfId="362" xr:uid="{00000000-0005-0000-0000-0000EF030000}"/>
    <cellStyle name="Обычный 55" xfId="363" xr:uid="{00000000-0005-0000-0000-0000F0030000}"/>
    <cellStyle name="Обычный 56" xfId="364" xr:uid="{00000000-0005-0000-0000-0000F1030000}"/>
    <cellStyle name="Обычный 57" xfId="365" xr:uid="{00000000-0005-0000-0000-0000F2030000}"/>
    <cellStyle name="Обычный 58" xfId="366" xr:uid="{00000000-0005-0000-0000-0000F3030000}"/>
    <cellStyle name="Обычный 59" xfId="367" xr:uid="{00000000-0005-0000-0000-0000F4030000}"/>
    <cellStyle name="Обычный 6" xfId="368" xr:uid="{00000000-0005-0000-0000-0000F5030000}"/>
    <cellStyle name="Обычный 6 10" xfId="1497" xr:uid="{00000000-0005-0000-0000-0000F6030000}"/>
    <cellStyle name="Обычный 6 11" xfId="1674" xr:uid="{00000000-0005-0000-0000-0000F7030000}"/>
    <cellStyle name="Обычный 6 12" xfId="1855" xr:uid="{00000000-0005-0000-0000-0000F8030000}"/>
    <cellStyle name="Обычный 6 2" xfId="369" xr:uid="{00000000-0005-0000-0000-0000F9030000}"/>
    <cellStyle name="Обычный 6 2 10" xfId="1856" xr:uid="{00000000-0005-0000-0000-0000FA030000}"/>
    <cellStyle name="Обычный 6 2 2" xfId="370" xr:uid="{00000000-0005-0000-0000-0000FB030000}"/>
    <cellStyle name="Обычный 6 2 3" xfId="611" xr:uid="{00000000-0005-0000-0000-0000FC030000}"/>
    <cellStyle name="Обычный 6 2 4" xfId="788" xr:uid="{00000000-0005-0000-0000-0000FD030000}"/>
    <cellStyle name="Обычный 6 2 5" xfId="965" xr:uid="{00000000-0005-0000-0000-0000FE030000}"/>
    <cellStyle name="Обычный 6 2 6" xfId="1144" xr:uid="{00000000-0005-0000-0000-0000FF030000}"/>
    <cellStyle name="Обычный 6 2 7" xfId="1321" xr:uid="{00000000-0005-0000-0000-000000040000}"/>
    <cellStyle name="Обычный 6 2 8" xfId="1498" xr:uid="{00000000-0005-0000-0000-000001040000}"/>
    <cellStyle name="Обычный 6 2 9" xfId="1675" xr:uid="{00000000-0005-0000-0000-000002040000}"/>
    <cellStyle name="Обычный 6 3" xfId="371" xr:uid="{00000000-0005-0000-0000-000003040000}"/>
    <cellStyle name="Обычный 6 3 2" xfId="612" xr:uid="{00000000-0005-0000-0000-000004040000}"/>
    <cellStyle name="Обычный 6 3 3" xfId="789" xr:uid="{00000000-0005-0000-0000-000005040000}"/>
    <cellStyle name="Обычный 6 3 4" xfId="966" xr:uid="{00000000-0005-0000-0000-000006040000}"/>
    <cellStyle name="Обычный 6 3 5" xfId="1145" xr:uid="{00000000-0005-0000-0000-000007040000}"/>
    <cellStyle name="Обычный 6 3 6" xfId="1322" xr:uid="{00000000-0005-0000-0000-000008040000}"/>
    <cellStyle name="Обычный 6 3 7" xfId="1499" xr:uid="{00000000-0005-0000-0000-000009040000}"/>
    <cellStyle name="Обычный 6 3 8" xfId="1676" xr:uid="{00000000-0005-0000-0000-00000A040000}"/>
    <cellStyle name="Обычный 6 3 9" xfId="1857" xr:uid="{00000000-0005-0000-0000-00000B040000}"/>
    <cellStyle name="Обычный 6 4" xfId="372" xr:uid="{00000000-0005-0000-0000-00000C040000}"/>
    <cellStyle name="Обычный 6 5" xfId="610" xr:uid="{00000000-0005-0000-0000-00000D040000}"/>
    <cellStyle name="Обычный 6 6" xfId="787" xr:uid="{00000000-0005-0000-0000-00000E040000}"/>
    <cellStyle name="Обычный 6 7" xfId="964" xr:uid="{00000000-0005-0000-0000-00000F040000}"/>
    <cellStyle name="Обычный 6 8" xfId="1143" xr:uid="{00000000-0005-0000-0000-000010040000}"/>
    <cellStyle name="Обычный 6 9" xfId="1320" xr:uid="{00000000-0005-0000-0000-000011040000}"/>
    <cellStyle name="Обычный 60" xfId="373" xr:uid="{00000000-0005-0000-0000-000012040000}"/>
    <cellStyle name="Обычный 61" xfId="374" xr:uid="{00000000-0005-0000-0000-000013040000}"/>
    <cellStyle name="Обычный 62" xfId="375" xr:uid="{00000000-0005-0000-0000-000014040000}"/>
    <cellStyle name="Обычный 63" xfId="376" xr:uid="{00000000-0005-0000-0000-000015040000}"/>
    <cellStyle name="Обычный 64" xfId="377" xr:uid="{00000000-0005-0000-0000-000016040000}"/>
    <cellStyle name="Обычный 65" xfId="378" xr:uid="{00000000-0005-0000-0000-000017040000}"/>
    <cellStyle name="Обычный 66" xfId="379" xr:uid="{00000000-0005-0000-0000-000018040000}"/>
    <cellStyle name="Обычный 67" xfId="380" xr:uid="{00000000-0005-0000-0000-000019040000}"/>
    <cellStyle name="Обычный 68" xfId="381" xr:uid="{00000000-0005-0000-0000-00001A040000}"/>
    <cellStyle name="Обычный 69" xfId="382" xr:uid="{00000000-0005-0000-0000-00001B040000}"/>
    <cellStyle name="Обычный 7" xfId="383" xr:uid="{00000000-0005-0000-0000-00001C040000}"/>
    <cellStyle name="Обычный 7 2" xfId="384" xr:uid="{00000000-0005-0000-0000-00001D040000}"/>
    <cellStyle name="Обычный 7 4" xfId="385" xr:uid="{00000000-0005-0000-0000-00001E040000}"/>
    <cellStyle name="Обычный 70" xfId="386" xr:uid="{00000000-0005-0000-0000-00001F040000}"/>
    <cellStyle name="Обычный 71" xfId="387" xr:uid="{00000000-0005-0000-0000-000020040000}"/>
    <cellStyle name="Обычный 72" xfId="388" xr:uid="{00000000-0005-0000-0000-000021040000}"/>
    <cellStyle name="Обычный 73" xfId="389" xr:uid="{00000000-0005-0000-0000-000022040000}"/>
    <cellStyle name="Обычный 74" xfId="390" xr:uid="{00000000-0005-0000-0000-000023040000}"/>
    <cellStyle name="Обычный 75" xfId="391" xr:uid="{00000000-0005-0000-0000-000024040000}"/>
    <cellStyle name="Обычный 76" xfId="392" xr:uid="{00000000-0005-0000-0000-000025040000}"/>
    <cellStyle name="Обычный 77" xfId="393" xr:uid="{00000000-0005-0000-0000-000026040000}"/>
    <cellStyle name="Обычный 78" xfId="394" xr:uid="{00000000-0005-0000-0000-000027040000}"/>
    <cellStyle name="Обычный 79" xfId="395" xr:uid="{00000000-0005-0000-0000-000028040000}"/>
    <cellStyle name="Обычный 8" xfId="396" xr:uid="{00000000-0005-0000-0000-000029040000}"/>
    <cellStyle name="Обычный 8 2" xfId="613" xr:uid="{00000000-0005-0000-0000-00002A040000}"/>
    <cellStyle name="Обычный 8 3" xfId="790" xr:uid="{00000000-0005-0000-0000-00002B040000}"/>
    <cellStyle name="Обычный 8 4" xfId="967" xr:uid="{00000000-0005-0000-0000-00002C040000}"/>
    <cellStyle name="Обычный 8 5" xfId="1146" xr:uid="{00000000-0005-0000-0000-00002D040000}"/>
    <cellStyle name="Обычный 8 6" xfId="1323" xr:uid="{00000000-0005-0000-0000-00002E040000}"/>
    <cellStyle name="Обычный 8 7" xfId="1500" xr:uid="{00000000-0005-0000-0000-00002F040000}"/>
    <cellStyle name="Обычный 8 8" xfId="1677" xr:uid="{00000000-0005-0000-0000-000030040000}"/>
    <cellStyle name="Обычный 8 9" xfId="1858" xr:uid="{00000000-0005-0000-0000-000031040000}"/>
    <cellStyle name="Обычный 80" xfId="397" xr:uid="{00000000-0005-0000-0000-000032040000}"/>
    <cellStyle name="Обычный 81" xfId="398" xr:uid="{00000000-0005-0000-0000-000033040000}"/>
    <cellStyle name="Обычный 82" xfId="399" xr:uid="{00000000-0005-0000-0000-000034040000}"/>
    <cellStyle name="Обычный 83" xfId="400" xr:uid="{00000000-0005-0000-0000-000035040000}"/>
    <cellStyle name="Обычный 84" xfId="401" xr:uid="{00000000-0005-0000-0000-000036040000}"/>
    <cellStyle name="Обычный 85" xfId="402" xr:uid="{00000000-0005-0000-0000-000037040000}"/>
    <cellStyle name="Обычный 86" xfId="403" xr:uid="{00000000-0005-0000-0000-000038040000}"/>
    <cellStyle name="Обычный 87" xfId="404" xr:uid="{00000000-0005-0000-0000-000039040000}"/>
    <cellStyle name="Обычный 88" xfId="405" xr:uid="{00000000-0005-0000-0000-00003A040000}"/>
    <cellStyle name="Обычный 89" xfId="406" xr:uid="{00000000-0005-0000-0000-00003B040000}"/>
    <cellStyle name="Обычный 9" xfId="407" xr:uid="{00000000-0005-0000-0000-00003C040000}"/>
    <cellStyle name="Обычный 9 2" xfId="614" xr:uid="{00000000-0005-0000-0000-00003D040000}"/>
    <cellStyle name="Обычный 9 3" xfId="791" xr:uid="{00000000-0005-0000-0000-00003E040000}"/>
    <cellStyle name="Обычный 9 4" xfId="968" xr:uid="{00000000-0005-0000-0000-00003F040000}"/>
    <cellStyle name="Обычный 9 5" xfId="1147" xr:uid="{00000000-0005-0000-0000-000040040000}"/>
    <cellStyle name="Обычный 9 6" xfId="1324" xr:uid="{00000000-0005-0000-0000-000041040000}"/>
    <cellStyle name="Обычный 9 7" xfId="1501" xr:uid="{00000000-0005-0000-0000-000042040000}"/>
    <cellStyle name="Обычный 9 8" xfId="1678" xr:uid="{00000000-0005-0000-0000-000043040000}"/>
    <cellStyle name="Обычный 9 9" xfId="1859" xr:uid="{00000000-0005-0000-0000-000044040000}"/>
    <cellStyle name="Обычный 90" xfId="408" xr:uid="{00000000-0005-0000-0000-000045040000}"/>
    <cellStyle name="Обычный 91" xfId="409" xr:uid="{00000000-0005-0000-0000-000046040000}"/>
    <cellStyle name="Обычный 92" xfId="410" xr:uid="{00000000-0005-0000-0000-000047040000}"/>
    <cellStyle name="Обычный 93" xfId="411" xr:uid="{00000000-0005-0000-0000-000048040000}"/>
    <cellStyle name="Обычный 94" xfId="412" xr:uid="{00000000-0005-0000-0000-000049040000}"/>
    <cellStyle name="Обычный 95" xfId="413" xr:uid="{00000000-0005-0000-0000-00004A040000}"/>
    <cellStyle name="Обычный 96" xfId="414" xr:uid="{00000000-0005-0000-0000-00004B040000}"/>
    <cellStyle name="Обычный 97" xfId="415" xr:uid="{00000000-0005-0000-0000-00004C040000}"/>
    <cellStyle name="Обычный 98" xfId="416" xr:uid="{00000000-0005-0000-0000-00004D040000}"/>
    <cellStyle name="Обычный 99" xfId="417" xr:uid="{00000000-0005-0000-0000-00004E040000}"/>
    <cellStyle name="Обычный_Загрузчик ЛКК" xfId="1952" xr:uid="{00000000-0005-0000-0000-00004F040000}"/>
    <cellStyle name="Обычный_Лист1" xfId="1954" xr:uid="{00000000-0005-0000-0000-000050040000}"/>
    <cellStyle name="Плохой 2" xfId="418" xr:uid="{00000000-0005-0000-0000-000051040000}"/>
    <cellStyle name="Пояснение 2" xfId="419" xr:uid="{00000000-0005-0000-0000-000052040000}"/>
    <cellStyle name="Примечание 2" xfId="420" xr:uid="{00000000-0005-0000-0000-000053040000}"/>
    <cellStyle name="Процентный 2" xfId="421" xr:uid="{00000000-0005-0000-0000-000054040000}"/>
    <cellStyle name="Процентный 2 10" xfId="1325" xr:uid="{00000000-0005-0000-0000-000055040000}"/>
    <cellStyle name="Процентный 2 11" xfId="1502" xr:uid="{00000000-0005-0000-0000-000056040000}"/>
    <cellStyle name="Процентный 2 12" xfId="1679" xr:uid="{00000000-0005-0000-0000-000057040000}"/>
    <cellStyle name="Процентный 2 13" xfId="1860" xr:uid="{00000000-0005-0000-0000-000058040000}"/>
    <cellStyle name="Процентный 2 2" xfId="422" xr:uid="{00000000-0005-0000-0000-000059040000}"/>
    <cellStyle name="Процентный 2 2 10" xfId="1680" xr:uid="{00000000-0005-0000-0000-00005A040000}"/>
    <cellStyle name="Процентный 2 2 11" xfId="1861" xr:uid="{00000000-0005-0000-0000-00005B040000}"/>
    <cellStyle name="Процентный 2 2 2" xfId="423" xr:uid="{00000000-0005-0000-0000-00005C040000}"/>
    <cellStyle name="Процентный 2 2 2 10" xfId="1862" xr:uid="{00000000-0005-0000-0000-00005D040000}"/>
    <cellStyle name="Процентный 2 2 2 2" xfId="424" xr:uid="{00000000-0005-0000-0000-00005E040000}"/>
    <cellStyle name="Процентный 2 2 2 2 2" xfId="618" xr:uid="{00000000-0005-0000-0000-00005F040000}"/>
    <cellStyle name="Процентный 2 2 2 2 3" xfId="795" xr:uid="{00000000-0005-0000-0000-000060040000}"/>
    <cellStyle name="Процентный 2 2 2 2 4" xfId="972" xr:uid="{00000000-0005-0000-0000-000061040000}"/>
    <cellStyle name="Процентный 2 2 2 2 5" xfId="1151" xr:uid="{00000000-0005-0000-0000-000062040000}"/>
    <cellStyle name="Процентный 2 2 2 2 6" xfId="1328" xr:uid="{00000000-0005-0000-0000-000063040000}"/>
    <cellStyle name="Процентный 2 2 2 2 7" xfId="1505" xr:uid="{00000000-0005-0000-0000-000064040000}"/>
    <cellStyle name="Процентный 2 2 2 2 8" xfId="1682" xr:uid="{00000000-0005-0000-0000-000065040000}"/>
    <cellStyle name="Процентный 2 2 2 2 9" xfId="1863" xr:uid="{00000000-0005-0000-0000-000066040000}"/>
    <cellStyle name="Процентный 2 2 2 3" xfId="617" xr:uid="{00000000-0005-0000-0000-000067040000}"/>
    <cellStyle name="Процентный 2 2 2 4" xfId="794" xr:uid="{00000000-0005-0000-0000-000068040000}"/>
    <cellStyle name="Процентный 2 2 2 5" xfId="971" xr:uid="{00000000-0005-0000-0000-000069040000}"/>
    <cellStyle name="Процентный 2 2 2 6" xfId="1150" xr:uid="{00000000-0005-0000-0000-00006A040000}"/>
    <cellStyle name="Процентный 2 2 2 7" xfId="1327" xr:uid="{00000000-0005-0000-0000-00006B040000}"/>
    <cellStyle name="Процентный 2 2 2 8" xfId="1504" xr:uid="{00000000-0005-0000-0000-00006C040000}"/>
    <cellStyle name="Процентный 2 2 2 9" xfId="1681" xr:uid="{00000000-0005-0000-0000-00006D040000}"/>
    <cellStyle name="Процентный 2 2 3" xfId="425" xr:uid="{00000000-0005-0000-0000-00006E040000}"/>
    <cellStyle name="Процентный 2 2 3 10" xfId="1864" xr:uid="{00000000-0005-0000-0000-00006F040000}"/>
    <cellStyle name="Процентный 2 2 3 2" xfId="426" xr:uid="{00000000-0005-0000-0000-000070040000}"/>
    <cellStyle name="Процентный 2 2 3 3" xfId="619" xr:uid="{00000000-0005-0000-0000-000071040000}"/>
    <cellStyle name="Процентный 2 2 3 4" xfId="796" xr:uid="{00000000-0005-0000-0000-000072040000}"/>
    <cellStyle name="Процентный 2 2 3 5" xfId="973" xr:uid="{00000000-0005-0000-0000-000073040000}"/>
    <cellStyle name="Процентный 2 2 3 6" xfId="1152" xr:uid="{00000000-0005-0000-0000-000074040000}"/>
    <cellStyle name="Процентный 2 2 3 7" xfId="1329" xr:uid="{00000000-0005-0000-0000-000075040000}"/>
    <cellStyle name="Процентный 2 2 3 8" xfId="1506" xr:uid="{00000000-0005-0000-0000-000076040000}"/>
    <cellStyle name="Процентный 2 2 3 9" xfId="1683" xr:uid="{00000000-0005-0000-0000-000077040000}"/>
    <cellStyle name="Процентный 2 2 4" xfId="616" xr:uid="{00000000-0005-0000-0000-000078040000}"/>
    <cellStyle name="Процентный 2 2 5" xfId="793" xr:uid="{00000000-0005-0000-0000-000079040000}"/>
    <cellStyle name="Процентный 2 2 6" xfId="970" xr:uid="{00000000-0005-0000-0000-00007A040000}"/>
    <cellStyle name="Процентный 2 2 7" xfId="1149" xr:uid="{00000000-0005-0000-0000-00007B040000}"/>
    <cellStyle name="Процентный 2 2 8" xfId="1326" xr:uid="{00000000-0005-0000-0000-00007C040000}"/>
    <cellStyle name="Процентный 2 2 9" xfId="1503" xr:uid="{00000000-0005-0000-0000-00007D040000}"/>
    <cellStyle name="Процентный 2 3" xfId="427" xr:uid="{00000000-0005-0000-0000-00007E040000}"/>
    <cellStyle name="Процентный 2 3 10" xfId="1865" xr:uid="{00000000-0005-0000-0000-00007F040000}"/>
    <cellStyle name="Процентный 2 3 2" xfId="428" xr:uid="{00000000-0005-0000-0000-000080040000}"/>
    <cellStyle name="Процентный 2 3 2 2" xfId="621" xr:uid="{00000000-0005-0000-0000-000081040000}"/>
    <cellStyle name="Процентный 2 3 2 3" xfId="798" xr:uid="{00000000-0005-0000-0000-000082040000}"/>
    <cellStyle name="Процентный 2 3 2 4" xfId="975" xr:uid="{00000000-0005-0000-0000-000083040000}"/>
    <cellStyle name="Процентный 2 3 2 5" xfId="1154" xr:uid="{00000000-0005-0000-0000-000084040000}"/>
    <cellStyle name="Процентный 2 3 2 6" xfId="1331" xr:uid="{00000000-0005-0000-0000-000085040000}"/>
    <cellStyle name="Процентный 2 3 2 7" xfId="1508" xr:uid="{00000000-0005-0000-0000-000086040000}"/>
    <cellStyle name="Процентный 2 3 2 8" xfId="1685" xr:uid="{00000000-0005-0000-0000-000087040000}"/>
    <cellStyle name="Процентный 2 3 2 9" xfId="1866" xr:uid="{00000000-0005-0000-0000-000088040000}"/>
    <cellStyle name="Процентный 2 3 3" xfId="620" xr:uid="{00000000-0005-0000-0000-000089040000}"/>
    <cellStyle name="Процентный 2 3 4" xfId="797" xr:uid="{00000000-0005-0000-0000-00008A040000}"/>
    <cellStyle name="Процентный 2 3 5" xfId="974" xr:uid="{00000000-0005-0000-0000-00008B040000}"/>
    <cellStyle name="Процентный 2 3 6" xfId="1153" xr:uid="{00000000-0005-0000-0000-00008C040000}"/>
    <cellStyle name="Процентный 2 3 7" xfId="1330" xr:uid="{00000000-0005-0000-0000-00008D040000}"/>
    <cellStyle name="Процентный 2 3 8" xfId="1507" xr:uid="{00000000-0005-0000-0000-00008E040000}"/>
    <cellStyle name="Процентный 2 3 9" xfId="1684" xr:uid="{00000000-0005-0000-0000-00008F040000}"/>
    <cellStyle name="Процентный 2 4" xfId="429" xr:uid="{00000000-0005-0000-0000-000090040000}"/>
    <cellStyle name="Процентный 2 4 10" xfId="1867" xr:uid="{00000000-0005-0000-0000-000091040000}"/>
    <cellStyle name="Процентный 2 4 2" xfId="430" xr:uid="{00000000-0005-0000-0000-000092040000}"/>
    <cellStyle name="Процентный 2 4 3" xfId="622" xr:uid="{00000000-0005-0000-0000-000093040000}"/>
    <cellStyle name="Процентный 2 4 4" xfId="799" xr:uid="{00000000-0005-0000-0000-000094040000}"/>
    <cellStyle name="Процентный 2 4 5" xfId="976" xr:uid="{00000000-0005-0000-0000-000095040000}"/>
    <cellStyle name="Процентный 2 4 6" xfId="1155" xr:uid="{00000000-0005-0000-0000-000096040000}"/>
    <cellStyle name="Процентный 2 4 7" xfId="1332" xr:uid="{00000000-0005-0000-0000-000097040000}"/>
    <cellStyle name="Процентный 2 4 8" xfId="1509" xr:uid="{00000000-0005-0000-0000-000098040000}"/>
    <cellStyle name="Процентный 2 4 9" xfId="1686" xr:uid="{00000000-0005-0000-0000-000099040000}"/>
    <cellStyle name="Процентный 2 5" xfId="431" xr:uid="{00000000-0005-0000-0000-00009A040000}"/>
    <cellStyle name="Процентный 2 5 2" xfId="623" xr:uid="{00000000-0005-0000-0000-00009B040000}"/>
    <cellStyle name="Процентный 2 5 3" xfId="800" xr:uid="{00000000-0005-0000-0000-00009C040000}"/>
    <cellStyle name="Процентный 2 5 4" xfId="977" xr:uid="{00000000-0005-0000-0000-00009D040000}"/>
    <cellStyle name="Процентный 2 5 5" xfId="1156" xr:uid="{00000000-0005-0000-0000-00009E040000}"/>
    <cellStyle name="Процентный 2 5 6" xfId="1333" xr:uid="{00000000-0005-0000-0000-00009F040000}"/>
    <cellStyle name="Процентный 2 5 7" xfId="1510" xr:uid="{00000000-0005-0000-0000-0000A0040000}"/>
    <cellStyle name="Процентный 2 5 8" xfId="1687" xr:uid="{00000000-0005-0000-0000-0000A1040000}"/>
    <cellStyle name="Процентный 2 5 9" xfId="1868" xr:uid="{00000000-0005-0000-0000-0000A2040000}"/>
    <cellStyle name="Процентный 2 6" xfId="615" xr:uid="{00000000-0005-0000-0000-0000A3040000}"/>
    <cellStyle name="Процентный 2 7" xfId="792" xr:uid="{00000000-0005-0000-0000-0000A4040000}"/>
    <cellStyle name="Процентный 2 8" xfId="969" xr:uid="{00000000-0005-0000-0000-0000A5040000}"/>
    <cellStyle name="Процентный 2 9" xfId="1148" xr:uid="{00000000-0005-0000-0000-0000A6040000}"/>
    <cellStyle name="Процентный 3" xfId="432" xr:uid="{00000000-0005-0000-0000-0000A7040000}"/>
    <cellStyle name="Процентный 4" xfId="433" xr:uid="{00000000-0005-0000-0000-0000A8040000}"/>
    <cellStyle name="Процентный 4 10" xfId="1869" xr:uid="{00000000-0005-0000-0000-0000A9040000}"/>
    <cellStyle name="Процентный 4 2" xfId="434" xr:uid="{00000000-0005-0000-0000-0000AA040000}"/>
    <cellStyle name="Процентный 4 2 2" xfId="625" xr:uid="{00000000-0005-0000-0000-0000AB040000}"/>
    <cellStyle name="Процентный 4 2 3" xfId="802" xr:uid="{00000000-0005-0000-0000-0000AC040000}"/>
    <cellStyle name="Процентный 4 2 4" xfId="979" xr:uid="{00000000-0005-0000-0000-0000AD040000}"/>
    <cellStyle name="Процентный 4 2 5" xfId="1158" xr:uid="{00000000-0005-0000-0000-0000AE040000}"/>
    <cellStyle name="Процентный 4 2 6" xfId="1335" xr:uid="{00000000-0005-0000-0000-0000AF040000}"/>
    <cellStyle name="Процентный 4 2 7" xfId="1512" xr:uid="{00000000-0005-0000-0000-0000B0040000}"/>
    <cellStyle name="Процентный 4 2 8" xfId="1689" xr:uid="{00000000-0005-0000-0000-0000B1040000}"/>
    <cellStyle name="Процентный 4 2 9" xfId="1870" xr:uid="{00000000-0005-0000-0000-0000B2040000}"/>
    <cellStyle name="Процентный 4 3" xfId="624" xr:uid="{00000000-0005-0000-0000-0000B3040000}"/>
    <cellStyle name="Процентный 4 4" xfId="801" xr:uid="{00000000-0005-0000-0000-0000B4040000}"/>
    <cellStyle name="Процентный 4 5" xfId="978" xr:uid="{00000000-0005-0000-0000-0000B5040000}"/>
    <cellStyle name="Процентный 4 6" xfId="1157" xr:uid="{00000000-0005-0000-0000-0000B6040000}"/>
    <cellStyle name="Процентный 4 7" xfId="1334" xr:uid="{00000000-0005-0000-0000-0000B7040000}"/>
    <cellStyle name="Процентный 4 8" xfId="1511" xr:uid="{00000000-0005-0000-0000-0000B8040000}"/>
    <cellStyle name="Процентный 4 9" xfId="1688" xr:uid="{00000000-0005-0000-0000-0000B9040000}"/>
    <cellStyle name="Процентный 5" xfId="435" xr:uid="{00000000-0005-0000-0000-0000BA040000}"/>
    <cellStyle name="Процентный 6" xfId="436" xr:uid="{00000000-0005-0000-0000-0000BB040000}"/>
    <cellStyle name="Процентный 6 2" xfId="626" xr:uid="{00000000-0005-0000-0000-0000BC040000}"/>
    <cellStyle name="Процентный 6 3" xfId="803" xr:uid="{00000000-0005-0000-0000-0000BD040000}"/>
    <cellStyle name="Процентный 6 4" xfId="980" xr:uid="{00000000-0005-0000-0000-0000BE040000}"/>
    <cellStyle name="Процентный 6 5" xfId="1159" xr:uid="{00000000-0005-0000-0000-0000BF040000}"/>
    <cellStyle name="Процентный 6 6" xfId="1336" xr:uid="{00000000-0005-0000-0000-0000C0040000}"/>
    <cellStyle name="Процентный 6 7" xfId="1513" xr:uid="{00000000-0005-0000-0000-0000C1040000}"/>
    <cellStyle name="Процентный 6 8" xfId="1690" xr:uid="{00000000-0005-0000-0000-0000C2040000}"/>
    <cellStyle name="Процентный 6 9" xfId="1871" xr:uid="{00000000-0005-0000-0000-0000C3040000}"/>
    <cellStyle name="Процентный 7" xfId="437" xr:uid="{00000000-0005-0000-0000-0000C4040000}"/>
    <cellStyle name="Процентный 8" xfId="438" xr:uid="{00000000-0005-0000-0000-0000C5040000}"/>
    <cellStyle name="Процентный 9" xfId="1773" xr:uid="{00000000-0005-0000-0000-0000C6040000}"/>
    <cellStyle name="Связанная ячейка 2" xfId="439" xr:uid="{00000000-0005-0000-0000-0000C7040000}"/>
    <cellStyle name="Текст предупреждения 2" xfId="440" xr:uid="{00000000-0005-0000-0000-0000C8040000}"/>
    <cellStyle name="Финансовый" xfId="1953" builtinId="3"/>
    <cellStyle name="Финансовый 2" xfId="441" xr:uid="{00000000-0005-0000-0000-0000CA040000}"/>
    <cellStyle name="Финансовый 2 2" xfId="442" xr:uid="{00000000-0005-0000-0000-0000CB040000}"/>
    <cellStyle name="Финансовый 2 2 2" xfId="443" xr:uid="{00000000-0005-0000-0000-0000CC040000}"/>
    <cellStyle name="Финансовый 2 2 2 10" xfId="1514" xr:uid="{00000000-0005-0000-0000-0000CD040000}"/>
    <cellStyle name="Финансовый 2 2 2 11" xfId="1691" xr:uid="{00000000-0005-0000-0000-0000CE040000}"/>
    <cellStyle name="Финансовый 2 2 2 12" xfId="1872" xr:uid="{00000000-0005-0000-0000-0000CF040000}"/>
    <cellStyle name="Финансовый 2 2 2 2" xfId="444" xr:uid="{00000000-0005-0000-0000-0000D0040000}"/>
    <cellStyle name="Финансовый 2 2 2 2 2" xfId="628" xr:uid="{00000000-0005-0000-0000-0000D1040000}"/>
    <cellStyle name="Финансовый 2 2 2 2 3" xfId="805" xr:uid="{00000000-0005-0000-0000-0000D2040000}"/>
    <cellStyle name="Финансовый 2 2 2 2 4" xfId="982" xr:uid="{00000000-0005-0000-0000-0000D3040000}"/>
    <cellStyle name="Финансовый 2 2 2 2 5" xfId="1161" xr:uid="{00000000-0005-0000-0000-0000D4040000}"/>
    <cellStyle name="Финансовый 2 2 2 2 6" xfId="1338" xr:uid="{00000000-0005-0000-0000-0000D5040000}"/>
    <cellStyle name="Финансовый 2 2 2 2 7" xfId="1515" xr:uid="{00000000-0005-0000-0000-0000D6040000}"/>
    <cellStyle name="Финансовый 2 2 2 2 8" xfId="1692" xr:uid="{00000000-0005-0000-0000-0000D7040000}"/>
    <cellStyle name="Финансовый 2 2 2 2 9" xfId="1873" xr:uid="{00000000-0005-0000-0000-0000D8040000}"/>
    <cellStyle name="Финансовый 2 2 2 3" xfId="445" xr:uid="{00000000-0005-0000-0000-0000D9040000}"/>
    <cellStyle name="Финансовый 2 2 2 3 2" xfId="629" xr:uid="{00000000-0005-0000-0000-0000DA040000}"/>
    <cellStyle name="Финансовый 2 2 2 3 3" xfId="806" xr:uid="{00000000-0005-0000-0000-0000DB040000}"/>
    <cellStyle name="Финансовый 2 2 2 3 4" xfId="983" xr:uid="{00000000-0005-0000-0000-0000DC040000}"/>
    <cellStyle name="Финансовый 2 2 2 3 5" xfId="1162" xr:uid="{00000000-0005-0000-0000-0000DD040000}"/>
    <cellStyle name="Финансовый 2 2 2 3 6" xfId="1339" xr:uid="{00000000-0005-0000-0000-0000DE040000}"/>
    <cellStyle name="Финансовый 2 2 2 3 7" xfId="1516" xr:uid="{00000000-0005-0000-0000-0000DF040000}"/>
    <cellStyle name="Финансовый 2 2 2 3 8" xfId="1693" xr:uid="{00000000-0005-0000-0000-0000E0040000}"/>
    <cellStyle name="Финансовый 2 2 2 3 9" xfId="1874" xr:uid="{00000000-0005-0000-0000-0000E1040000}"/>
    <cellStyle name="Финансовый 2 2 2 4" xfId="446" xr:uid="{00000000-0005-0000-0000-0000E2040000}"/>
    <cellStyle name="Финансовый 2 2 2 4 2" xfId="630" xr:uid="{00000000-0005-0000-0000-0000E3040000}"/>
    <cellStyle name="Финансовый 2 2 2 4 3" xfId="807" xr:uid="{00000000-0005-0000-0000-0000E4040000}"/>
    <cellStyle name="Финансовый 2 2 2 4 4" xfId="984" xr:uid="{00000000-0005-0000-0000-0000E5040000}"/>
    <cellStyle name="Финансовый 2 2 2 4 5" xfId="1163" xr:uid="{00000000-0005-0000-0000-0000E6040000}"/>
    <cellStyle name="Финансовый 2 2 2 4 6" xfId="1340" xr:uid="{00000000-0005-0000-0000-0000E7040000}"/>
    <cellStyle name="Финансовый 2 2 2 4 7" xfId="1517" xr:uid="{00000000-0005-0000-0000-0000E8040000}"/>
    <cellStyle name="Финансовый 2 2 2 4 8" xfId="1694" xr:uid="{00000000-0005-0000-0000-0000E9040000}"/>
    <cellStyle name="Финансовый 2 2 2 4 9" xfId="1875" xr:uid="{00000000-0005-0000-0000-0000EA040000}"/>
    <cellStyle name="Финансовый 2 2 2 5" xfId="627" xr:uid="{00000000-0005-0000-0000-0000EB040000}"/>
    <cellStyle name="Финансовый 2 2 2 6" xfId="804" xr:uid="{00000000-0005-0000-0000-0000EC040000}"/>
    <cellStyle name="Финансовый 2 2 2 7" xfId="981" xr:uid="{00000000-0005-0000-0000-0000ED040000}"/>
    <cellStyle name="Финансовый 2 2 2 8" xfId="1160" xr:uid="{00000000-0005-0000-0000-0000EE040000}"/>
    <cellStyle name="Финансовый 2 2 2 9" xfId="1337" xr:uid="{00000000-0005-0000-0000-0000EF040000}"/>
    <cellStyle name="Финансовый 2 2 3" xfId="447" xr:uid="{00000000-0005-0000-0000-0000F0040000}"/>
    <cellStyle name="Финансовый 2 2 3 2" xfId="631" xr:uid="{00000000-0005-0000-0000-0000F1040000}"/>
    <cellStyle name="Финансовый 2 2 3 3" xfId="808" xr:uid="{00000000-0005-0000-0000-0000F2040000}"/>
    <cellStyle name="Финансовый 2 2 3 4" xfId="985" xr:uid="{00000000-0005-0000-0000-0000F3040000}"/>
    <cellStyle name="Финансовый 2 2 3 5" xfId="1164" xr:uid="{00000000-0005-0000-0000-0000F4040000}"/>
    <cellStyle name="Финансовый 2 2 3 6" xfId="1341" xr:uid="{00000000-0005-0000-0000-0000F5040000}"/>
    <cellStyle name="Финансовый 2 2 3 7" xfId="1518" xr:uid="{00000000-0005-0000-0000-0000F6040000}"/>
    <cellStyle name="Финансовый 2 2 3 8" xfId="1695" xr:uid="{00000000-0005-0000-0000-0000F7040000}"/>
    <cellStyle name="Финансовый 2 2 3 9" xfId="1876" xr:uid="{00000000-0005-0000-0000-0000F8040000}"/>
    <cellStyle name="Финансовый 2 2 4" xfId="448" xr:uid="{00000000-0005-0000-0000-0000F9040000}"/>
    <cellStyle name="Финансовый 2 2 4 2" xfId="632" xr:uid="{00000000-0005-0000-0000-0000FA040000}"/>
    <cellStyle name="Финансовый 2 2 4 3" xfId="809" xr:uid="{00000000-0005-0000-0000-0000FB040000}"/>
    <cellStyle name="Финансовый 2 2 4 4" xfId="986" xr:uid="{00000000-0005-0000-0000-0000FC040000}"/>
    <cellStyle name="Финансовый 2 2 4 5" xfId="1165" xr:uid="{00000000-0005-0000-0000-0000FD040000}"/>
    <cellStyle name="Финансовый 2 2 4 6" xfId="1342" xr:uid="{00000000-0005-0000-0000-0000FE040000}"/>
    <cellStyle name="Финансовый 2 2 4 7" xfId="1519" xr:uid="{00000000-0005-0000-0000-0000FF040000}"/>
    <cellStyle name="Финансовый 2 2 4 8" xfId="1696" xr:uid="{00000000-0005-0000-0000-000000050000}"/>
    <cellStyle name="Финансовый 2 2 4 9" xfId="1877" xr:uid="{00000000-0005-0000-0000-000001050000}"/>
    <cellStyle name="Финансовый 2 2 5" xfId="449" xr:uid="{00000000-0005-0000-0000-000002050000}"/>
    <cellStyle name="Финансовый 2 2 5 2" xfId="633" xr:uid="{00000000-0005-0000-0000-000003050000}"/>
    <cellStyle name="Финансовый 2 2 5 3" xfId="810" xr:uid="{00000000-0005-0000-0000-000004050000}"/>
    <cellStyle name="Финансовый 2 2 5 4" xfId="987" xr:uid="{00000000-0005-0000-0000-000005050000}"/>
    <cellStyle name="Финансовый 2 2 5 5" xfId="1166" xr:uid="{00000000-0005-0000-0000-000006050000}"/>
    <cellStyle name="Финансовый 2 2 5 6" xfId="1343" xr:uid="{00000000-0005-0000-0000-000007050000}"/>
    <cellStyle name="Финансовый 2 2 5 7" xfId="1520" xr:uid="{00000000-0005-0000-0000-000008050000}"/>
    <cellStyle name="Финансовый 2 2 5 8" xfId="1697" xr:uid="{00000000-0005-0000-0000-000009050000}"/>
    <cellStyle name="Финансовый 2 2 5 9" xfId="1878" xr:uid="{00000000-0005-0000-0000-00000A050000}"/>
    <cellStyle name="Финансовый 2 2 6" xfId="450" xr:uid="{00000000-0005-0000-0000-00000B050000}"/>
    <cellStyle name="Финансовый 2 2 6 2" xfId="634" xr:uid="{00000000-0005-0000-0000-00000C050000}"/>
    <cellStyle name="Финансовый 2 2 6 3" xfId="811" xr:uid="{00000000-0005-0000-0000-00000D050000}"/>
    <cellStyle name="Финансовый 2 2 6 4" xfId="988" xr:uid="{00000000-0005-0000-0000-00000E050000}"/>
    <cellStyle name="Финансовый 2 2 6 5" xfId="1167" xr:uid="{00000000-0005-0000-0000-00000F050000}"/>
    <cellStyle name="Финансовый 2 2 6 6" xfId="1344" xr:uid="{00000000-0005-0000-0000-000010050000}"/>
    <cellStyle name="Финансовый 2 2 6 7" xfId="1521" xr:uid="{00000000-0005-0000-0000-000011050000}"/>
    <cellStyle name="Финансовый 2 2 6 8" xfId="1698" xr:uid="{00000000-0005-0000-0000-000012050000}"/>
    <cellStyle name="Финансовый 2 2 6 9" xfId="1879" xr:uid="{00000000-0005-0000-0000-000013050000}"/>
    <cellStyle name="Финансовый 2 3" xfId="451" xr:uid="{00000000-0005-0000-0000-000014050000}"/>
    <cellStyle name="Финансовый 2 3 10" xfId="989" xr:uid="{00000000-0005-0000-0000-000015050000}"/>
    <cellStyle name="Финансовый 2 3 11" xfId="1168" xr:uid="{00000000-0005-0000-0000-000016050000}"/>
    <cellStyle name="Финансовый 2 3 12" xfId="1345" xr:uid="{00000000-0005-0000-0000-000017050000}"/>
    <cellStyle name="Финансовый 2 3 13" xfId="1522" xr:uid="{00000000-0005-0000-0000-000018050000}"/>
    <cellStyle name="Финансовый 2 3 14" xfId="1699" xr:uid="{00000000-0005-0000-0000-000019050000}"/>
    <cellStyle name="Финансовый 2 3 15" xfId="1880" xr:uid="{00000000-0005-0000-0000-00001A050000}"/>
    <cellStyle name="Финансовый 2 3 2" xfId="452" xr:uid="{00000000-0005-0000-0000-00001B050000}"/>
    <cellStyle name="Финансовый 2 3 2 2" xfId="453" xr:uid="{00000000-0005-0000-0000-00001C050000}"/>
    <cellStyle name="Финансовый 2 3 2 3" xfId="454" xr:uid="{00000000-0005-0000-0000-00001D050000}"/>
    <cellStyle name="Финансовый 2 3 2 4" xfId="455" xr:uid="{00000000-0005-0000-0000-00001E050000}"/>
    <cellStyle name="Финансовый 2 3 3" xfId="456" xr:uid="{00000000-0005-0000-0000-00001F050000}"/>
    <cellStyle name="Финансовый 2 3 3 10" xfId="1881" xr:uid="{00000000-0005-0000-0000-000020050000}"/>
    <cellStyle name="Финансовый 2 3 3 2" xfId="457" xr:uid="{00000000-0005-0000-0000-000021050000}"/>
    <cellStyle name="Финансовый 2 3 3 2 2" xfId="637" xr:uid="{00000000-0005-0000-0000-000022050000}"/>
    <cellStyle name="Финансовый 2 3 3 2 3" xfId="814" xr:uid="{00000000-0005-0000-0000-000023050000}"/>
    <cellStyle name="Финансовый 2 3 3 2 4" xfId="991" xr:uid="{00000000-0005-0000-0000-000024050000}"/>
    <cellStyle name="Финансовый 2 3 3 2 5" xfId="1170" xr:uid="{00000000-0005-0000-0000-000025050000}"/>
    <cellStyle name="Финансовый 2 3 3 2 6" xfId="1347" xr:uid="{00000000-0005-0000-0000-000026050000}"/>
    <cellStyle name="Финансовый 2 3 3 2 7" xfId="1524" xr:uid="{00000000-0005-0000-0000-000027050000}"/>
    <cellStyle name="Финансовый 2 3 3 2 8" xfId="1701" xr:uid="{00000000-0005-0000-0000-000028050000}"/>
    <cellStyle name="Финансовый 2 3 3 2 9" xfId="1882" xr:uid="{00000000-0005-0000-0000-000029050000}"/>
    <cellStyle name="Финансовый 2 3 3 3" xfId="636" xr:uid="{00000000-0005-0000-0000-00002A050000}"/>
    <cellStyle name="Финансовый 2 3 3 4" xfId="813" xr:uid="{00000000-0005-0000-0000-00002B050000}"/>
    <cellStyle name="Финансовый 2 3 3 5" xfId="990" xr:uid="{00000000-0005-0000-0000-00002C050000}"/>
    <cellStyle name="Финансовый 2 3 3 6" xfId="1169" xr:uid="{00000000-0005-0000-0000-00002D050000}"/>
    <cellStyle name="Финансовый 2 3 3 7" xfId="1346" xr:uid="{00000000-0005-0000-0000-00002E050000}"/>
    <cellStyle name="Финансовый 2 3 3 8" xfId="1523" xr:uid="{00000000-0005-0000-0000-00002F050000}"/>
    <cellStyle name="Финансовый 2 3 3 9" xfId="1700" xr:uid="{00000000-0005-0000-0000-000030050000}"/>
    <cellStyle name="Финансовый 2 3 4" xfId="458" xr:uid="{00000000-0005-0000-0000-000031050000}"/>
    <cellStyle name="Финансовый 2 3 4 10" xfId="1525" xr:uid="{00000000-0005-0000-0000-000032050000}"/>
    <cellStyle name="Финансовый 2 3 4 11" xfId="1702" xr:uid="{00000000-0005-0000-0000-000033050000}"/>
    <cellStyle name="Финансовый 2 3 4 12" xfId="1883" xr:uid="{00000000-0005-0000-0000-000034050000}"/>
    <cellStyle name="Финансовый 2 3 4 2" xfId="459" xr:uid="{00000000-0005-0000-0000-000035050000}"/>
    <cellStyle name="Финансовый 2 3 4 2 2" xfId="639" xr:uid="{00000000-0005-0000-0000-000036050000}"/>
    <cellStyle name="Финансовый 2 3 4 2 3" xfId="816" xr:uid="{00000000-0005-0000-0000-000037050000}"/>
    <cellStyle name="Финансовый 2 3 4 2 4" xfId="993" xr:uid="{00000000-0005-0000-0000-000038050000}"/>
    <cellStyle name="Финансовый 2 3 4 2 5" xfId="1172" xr:uid="{00000000-0005-0000-0000-000039050000}"/>
    <cellStyle name="Финансовый 2 3 4 2 6" xfId="1349" xr:uid="{00000000-0005-0000-0000-00003A050000}"/>
    <cellStyle name="Финансовый 2 3 4 2 7" xfId="1526" xr:uid="{00000000-0005-0000-0000-00003B050000}"/>
    <cellStyle name="Финансовый 2 3 4 2 8" xfId="1703" xr:uid="{00000000-0005-0000-0000-00003C050000}"/>
    <cellStyle name="Финансовый 2 3 4 2 9" xfId="1884" xr:uid="{00000000-0005-0000-0000-00003D050000}"/>
    <cellStyle name="Финансовый 2 3 4 3" xfId="460" xr:uid="{00000000-0005-0000-0000-00003E050000}"/>
    <cellStyle name="Финансовый 2 3 4 3 2" xfId="640" xr:uid="{00000000-0005-0000-0000-00003F050000}"/>
    <cellStyle name="Финансовый 2 3 4 3 3" xfId="817" xr:uid="{00000000-0005-0000-0000-000040050000}"/>
    <cellStyle name="Финансовый 2 3 4 3 4" xfId="994" xr:uid="{00000000-0005-0000-0000-000041050000}"/>
    <cellStyle name="Финансовый 2 3 4 3 5" xfId="1173" xr:uid="{00000000-0005-0000-0000-000042050000}"/>
    <cellStyle name="Финансовый 2 3 4 3 6" xfId="1350" xr:uid="{00000000-0005-0000-0000-000043050000}"/>
    <cellStyle name="Финансовый 2 3 4 3 7" xfId="1527" xr:uid="{00000000-0005-0000-0000-000044050000}"/>
    <cellStyle name="Финансовый 2 3 4 3 8" xfId="1704" xr:uid="{00000000-0005-0000-0000-000045050000}"/>
    <cellStyle name="Финансовый 2 3 4 3 9" xfId="1885" xr:uid="{00000000-0005-0000-0000-000046050000}"/>
    <cellStyle name="Финансовый 2 3 4 4" xfId="461" xr:uid="{00000000-0005-0000-0000-000047050000}"/>
    <cellStyle name="Финансовый 2 3 4 4 2" xfId="641" xr:uid="{00000000-0005-0000-0000-000048050000}"/>
    <cellStyle name="Финансовый 2 3 4 4 3" xfId="818" xr:uid="{00000000-0005-0000-0000-000049050000}"/>
    <cellStyle name="Финансовый 2 3 4 4 4" xfId="995" xr:uid="{00000000-0005-0000-0000-00004A050000}"/>
    <cellStyle name="Финансовый 2 3 4 4 5" xfId="1174" xr:uid="{00000000-0005-0000-0000-00004B050000}"/>
    <cellStyle name="Финансовый 2 3 4 4 6" xfId="1351" xr:uid="{00000000-0005-0000-0000-00004C050000}"/>
    <cellStyle name="Финансовый 2 3 4 4 7" xfId="1528" xr:uid="{00000000-0005-0000-0000-00004D050000}"/>
    <cellStyle name="Финансовый 2 3 4 4 8" xfId="1705" xr:uid="{00000000-0005-0000-0000-00004E050000}"/>
    <cellStyle name="Финансовый 2 3 4 4 9" xfId="1886" xr:uid="{00000000-0005-0000-0000-00004F050000}"/>
    <cellStyle name="Финансовый 2 3 4 5" xfId="638" xr:uid="{00000000-0005-0000-0000-000050050000}"/>
    <cellStyle name="Финансовый 2 3 4 6" xfId="815" xr:uid="{00000000-0005-0000-0000-000051050000}"/>
    <cellStyle name="Финансовый 2 3 4 7" xfId="992" xr:uid="{00000000-0005-0000-0000-000052050000}"/>
    <cellStyle name="Финансовый 2 3 4 8" xfId="1171" xr:uid="{00000000-0005-0000-0000-000053050000}"/>
    <cellStyle name="Финансовый 2 3 4 9" xfId="1348" xr:uid="{00000000-0005-0000-0000-000054050000}"/>
    <cellStyle name="Финансовый 2 3 5" xfId="462" xr:uid="{00000000-0005-0000-0000-000055050000}"/>
    <cellStyle name="Финансовый 2 3 5 2" xfId="642" xr:uid="{00000000-0005-0000-0000-000056050000}"/>
    <cellStyle name="Финансовый 2 3 5 3" xfId="819" xr:uid="{00000000-0005-0000-0000-000057050000}"/>
    <cellStyle name="Финансовый 2 3 5 4" xfId="996" xr:uid="{00000000-0005-0000-0000-000058050000}"/>
    <cellStyle name="Финансовый 2 3 5 5" xfId="1175" xr:uid="{00000000-0005-0000-0000-000059050000}"/>
    <cellStyle name="Финансовый 2 3 5 6" xfId="1352" xr:uid="{00000000-0005-0000-0000-00005A050000}"/>
    <cellStyle name="Финансовый 2 3 5 7" xfId="1529" xr:uid="{00000000-0005-0000-0000-00005B050000}"/>
    <cellStyle name="Финансовый 2 3 5 8" xfId="1706" xr:uid="{00000000-0005-0000-0000-00005C050000}"/>
    <cellStyle name="Финансовый 2 3 5 9" xfId="1887" xr:uid="{00000000-0005-0000-0000-00005D050000}"/>
    <cellStyle name="Финансовый 2 3 6" xfId="463" xr:uid="{00000000-0005-0000-0000-00005E050000}"/>
    <cellStyle name="Финансовый 2 3 6 2" xfId="643" xr:uid="{00000000-0005-0000-0000-00005F050000}"/>
    <cellStyle name="Финансовый 2 3 6 3" xfId="820" xr:uid="{00000000-0005-0000-0000-000060050000}"/>
    <cellStyle name="Финансовый 2 3 6 4" xfId="997" xr:uid="{00000000-0005-0000-0000-000061050000}"/>
    <cellStyle name="Финансовый 2 3 6 5" xfId="1176" xr:uid="{00000000-0005-0000-0000-000062050000}"/>
    <cellStyle name="Финансовый 2 3 6 6" xfId="1353" xr:uid="{00000000-0005-0000-0000-000063050000}"/>
    <cellStyle name="Финансовый 2 3 6 7" xfId="1530" xr:uid="{00000000-0005-0000-0000-000064050000}"/>
    <cellStyle name="Финансовый 2 3 6 8" xfId="1707" xr:uid="{00000000-0005-0000-0000-000065050000}"/>
    <cellStyle name="Финансовый 2 3 6 9" xfId="1888" xr:uid="{00000000-0005-0000-0000-000066050000}"/>
    <cellStyle name="Финансовый 2 3 7" xfId="464" xr:uid="{00000000-0005-0000-0000-000067050000}"/>
    <cellStyle name="Финансовый 2 3 7 2" xfId="644" xr:uid="{00000000-0005-0000-0000-000068050000}"/>
    <cellStyle name="Финансовый 2 3 7 3" xfId="821" xr:uid="{00000000-0005-0000-0000-000069050000}"/>
    <cellStyle name="Финансовый 2 3 7 4" xfId="998" xr:uid="{00000000-0005-0000-0000-00006A050000}"/>
    <cellStyle name="Финансовый 2 3 7 5" xfId="1177" xr:uid="{00000000-0005-0000-0000-00006B050000}"/>
    <cellStyle name="Финансовый 2 3 7 6" xfId="1354" xr:uid="{00000000-0005-0000-0000-00006C050000}"/>
    <cellStyle name="Финансовый 2 3 7 7" xfId="1531" xr:uid="{00000000-0005-0000-0000-00006D050000}"/>
    <cellStyle name="Финансовый 2 3 7 8" xfId="1708" xr:uid="{00000000-0005-0000-0000-00006E050000}"/>
    <cellStyle name="Финансовый 2 3 7 9" xfId="1889" xr:uid="{00000000-0005-0000-0000-00006F050000}"/>
    <cellStyle name="Финансовый 2 3 8" xfId="635" xr:uid="{00000000-0005-0000-0000-000070050000}"/>
    <cellStyle name="Финансовый 2 3 9" xfId="812" xr:uid="{00000000-0005-0000-0000-000071050000}"/>
    <cellStyle name="Финансовый 2 4" xfId="465" xr:uid="{00000000-0005-0000-0000-000072050000}"/>
    <cellStyle name="Финансовый 2 4 10" xfId="1532" xr:uid="{00000000-0005-0000-0000-000073050000}"/>
    <cellStyle name="Финансовый 2 4 11" xfId="1709" xr:uid="{00000000-0005-0000-0000-000074050000}"/>
    <cellStyle name="Финансовый 2 4 12" xfId="1890" xr:uid="{00000000-0005-0000-0000-000075050000}"/>
    <cellStyle name="Финансовый 2 4 2" xfId="466" xr:uid="{00000000-0005-0000-0000-000076050000}"/>
    <cellStyle name="Финансовый 2 4 2 2" xfId="646" xr:uid="{00000000-0005-0000-0000-000077050000}"/>
    <cellStyle name="Финансовый 2 4 2 3" xfId="823" xr:uid="{00000000-0005-0000-0000-000078050000}"/>
    <cellStyle name="Финансовый 2 4 2 4" xfId="1000" xr:uid="{00000000-0005-0000-0000-000079050000}"/>
    <cellStyle name="Финансовый 2 4 2 5" xfId="1179" xr:uid="{00000000-0005-0000-0000-00007A050000}"/>
    <cellStyle name="Финансовый 2 4 2 6" xfId="1356" xr:uid="{00000000-0005-0000-0000-00007B050000}"/>
    <cellStyle name="Финансовый 2 4 2 7" xfId="1533" xr:uid="{00000000-0005-0000-0000-00007C050000}"/>
    <cellStyle name="Финансовый 2 4 2 8" xfId="1710" xr:uid="{00000000-0005-0000-0000-00007D050000}"/>
    <cellStyle name="Финансовый 2 4 2 9" xfId="1891" xr:uid="{00000000-0005-0000-0000-00007E050000}"/>
    <cellStyle name="Финансовый 2 4 3" xfId="467" xr:uid="{00000000-0005-0000-0000-00007F050000}"/>
    <cellStyle name="Финансовый 2 4 3 2" xfId="647" xr:uid="{00000000-0005-0000-0000-000080050000}"/>
    <cellStyle name="Финансовый 2 4 3 3" xfId="824" xr:uid="{00000000-0005-0000-0000-000081050000}"/>
    <cellStyle name="Финансовый 2 4 3 4" xfId="1001" xr:uid="{00000000-0005-0000-0000-000082050000}"/>
    <cellStyle name="Финансовый 2 4 3 5" xfId="1180" xr:uid="{00000000-0005-0000-0000-000083050000}"/>
    <cellStyle name="Финансовый 2 4 3 6" xfId="1357" xr:uid="{00000000-0005-0000-0000-000084050000}"/>
    <cellStyle name="Финансовый 2 4 3 7" xfId="1534" xr:uid="{00000000-0005-0000-0000-000085050000}"/>
    <cellStyle name="Финансовый 2 4 3 8" xfId="1711" xr:uid="{00000000-0005-0000-0000-000086050000}"/>
    <cellStyle name="Финансовый 2 4 3 9" xfId="1892" xr:uid="{00000000-0005-0000-0000-000087050000}"/>
    <cellStyle name="Финансовый 2 4 4" xfId="468" xr:uid="{00000000-0005-0000-0000-000088050000}"/>
    <cellStyle name="Финансовый 2 4 4 2" xfId="648" xr:uid="{00000000-0005-0000-0000-000089050000}"/>
    <cellStyle name="Финансовый 2 4 4 3" xfId="825" xr:uid="{00000000-0005-0000-0000-00008A050000}"/>
    <cellStyle name="Финансовый 2 4 4 4" xfId="1002" xr:uid="{00000000-0005-0000-0000-00008B050000}"/>
    <cellStyle name="Финансовый 2 4 4 5" xfId="1181" xr:uid="{00000000-0005-0000-0000-00008C050000}"/>
    <cellStyle name="Финансовый 2 4 4 6" xfId="1358" xr:uid="{00000000-0005-0000-0000-00008D050000}"/>
    <cellStyle name="Финансовый 2 4 4 7" xfId="1535" xr:uid="{00000000-0005-0000-0000-00008E050000}"/>
    <cellStyle name="Финансовый 2 4 4 8" xfId="1712" xr:uid="{00000000-0005-0000-0000-00008F050000}"/>
    <cellStyle name="Финансовый 2 4 4 9" xfId="1893" xr:uid="{00000000-0005-0000-0000-000090050000}"/>
    <cellStyle name="Финансовый 2 4 5" xfId="645" xr:uid="{00000000-0005-0000-0000-000091050000}"/>
    <cellStyle name="Финансовый 2 4 6" xfId="822" xr:uid="{00000000-0005-0000-0000-000092050000}"/>
    <cellStyle name="Финансовый 2 4 7" xfId="999" xr:uid="{00000000-0005-0000-0000-000093050000}"/>
    <cellStyle name="Финансовый 2 4 8" xfId="1178" xr:uid="{00000000-0005-0000-0000-000094050000}"/>
    <cellStyle name="Финансовый 2 4 9" xfId="1355" xr:uid="{00000000-0005-0000-0000-000095050000}"/>
    <cellStyle name="Финансовый 2 5" xfId="469" xr:uid="{00000000-0005-0000-0000-000096050000}"/>
    <cellStyle name="Финансовый 2 5 2" xfId="649" xr:uid="{00000000-0005-0000-0000-000097050000}"/>
    <cellStyle name="Финансовый 2 5 3" xfId="826" xr:uid="{00000000-0005-0000-0000-000098050000}"/>
    <cellStyle name="Финансовый 2 5 4" xfId="1003" xr:uid="{00000000-0005-0000-0000-000099050000}"/>
    <cellStyle name="Финансовый 2 5 5" xfId="1182" xr:uid="{00000000-0005-0000-0000-00009A050000}"/>
    <cellStyle name="Финансовый 2 5 6" xfId="1359" xr:uid="{00000000-0005-0000-0000-00009B050000}"/>
    <cellStyle name="Финансовый 2 5 7" xfId="1536" xr:uid="{00000000-0005-0000-0000-00009C050000}"/>
    <cellStyle name="Финансовый 2 5 8" xfId="1713" xr:uid="{00000000-0005-0000-0000-00009D050000}"/>
    <cellStyle name="Финансовый 2 5 9" xfId="1894" xr:uid="{00000000-0005-0000-0000-00009E050000}"/>
    <cellStyle name="Финансовый 2 6" xfId="470" xr:uid="{00000000-0005-0000-0000-00009F050000}"/>
    <cellStyle name="Финансовый 2 6 2" xfId="650" xr:uid="{00000000-0005-0000-0000-0000A0050000}"/>
    <cellStyle name="Финансовый 2 6 3" xfId="827" xr:uid="{00000000-0005-0000-0000-0000A1050000}"/>
    <cellStyle name="Финансовый 2 6 4" xfId="1004" xr:uid="{00000000-0005-0000-0000-0000A2050000}"/>
    <cellStyle name="Финансовый 2 6 5" xfId="1183" xr:uid="{00000000-0005-0000-0000-0000A3050000}"/>
    <cellStyle name="Финансовый 2 6 6" xfId="1360" xr:uid="{00000000-0005-0000-0000-0000A4050000}"/>
    <cellStyle name="Финансовый 2 6 7" xfId="1537" xr:uid="{00000000-0005-0000-0000-0000A5050000}"/>
    <cellStyle name="Финансовый 2 6 8" xfId="1714" xr:uid="{00000000-0005-0000-0000-0000A6050000}"/>
    <cellStyle name="Финансовый 2 6 9" xfId="1895" xr:uid="{00000000-0005-0000-0000-0000A7050000}"/>
    <cellStyle name="Финансовый 2 7" xfId="471" xr:uid="{00000000-0005-0000-0000-0000A8050000}"/>
    <cellStyle name="Финансовый 2 7 2" xfId="651" xr:uid="{00000000-0005-0000-0000-0000A9050000}"/>
    <cellStyle name="Финансовый 2 7 3" xfId="828" xr:uid="{00000000-0005-0000-0000-0000AA050000}"/>
    <cellStyle name="Финансовый 2 7 4" xfId="1005" xr:uid="{00000000-0005-0000-0000-0000AB050000}"/>
    <cellStyle name="Финансовый 2 7 5" xfId="1184" xr:uid="{00000000-0005-0000-0000-0000AC050000}"/>
    <cellStyle name="Финансовый 2 7 6" xfId="1361" xr:uid="{00000000-0005-0000-0000-0000AD050000}"/>
    <cellStyle name="Финансовый 2 7 7" xfId="1538" xr:uid="{00000000-0005-0000-0000-0000AE050000}"/>
    <cellStyle name="Финансовый 2 7 8" xfId="1715" xr:uid="{00000000-0005-0000-0000-0000AF050000}"/>
    <cellStyle name="Финансовый 2 7 9" xfId="1896" xr:uid="{00000000-0005-0000-0000-0000B0050000}"/>
    <cellStyle name="Финансовый 2 8" xfId="472" xr:uid="{00000000-0005-0000-0000-0000B1050000}"/>
    <cellStyle name="Финансовый 2 8 2" xfId="652" xr:uid="{00000000-0005-0000-0000-0000B2050000}"/>
    <cellStyle name="Финансовый 2 8 3" xfId="829" xr:uid="{00000000-0005-0000-0000-0000B3050000}"/>
    <cellStyle name="Финансовый 2 8 4" xfId="1006" xr:uid="{00000000-0005-0000-0000-0000B4050000}"/>
    <cellStyle name="Финансовый 2 8 5" xfId="1185" xr:uid="{00000000-0005-0000-0000-0000B5050000}"/>
    <cellStyle name="Финансовый 2 8 6" xfId="1362" xr:uid="{00000000-0005-0000-0000-0000B6050000}"/>
    <cellStyle name="Финансовый 2 8 7" xfId="1539" xr:uid="{00000000-0005-0000-0000-0000B7050000}"/>
    <cellStyle name="Финансовый 2 8 8" xfId="1716" xr:uid="{00000000-0005-0000-0000-0000B8050000}"/>
    <cellStyle name="Финансовый 2 8 9" xfId="1897" xr:uid="{00000000-0005-0000-0000-0000B9050000}"/>
    <cellStyle name="Финансовый 3" xfId="473" xr:uid="{00000000-0005-0000-0000-0000BA050000}"/>
    <cellStyle name="Финансовый 3 10" xfId="830" xr:uid="{00000000-0005-0000-0000-0000BB050000}"/>
    <cellStyle name="Финансовый 3 11" xfId="1007" xr:uid="{00000000-0005-0000-0000-0000BC050000}"/>
    <cellStyle name="Финансовый 3 12" xfId="1186" xr:uid="{00000000-0005-0000-0000-0000BD050000}"/>
    <cellStyle name="Финансовый 3 13" xfId="1363" xr:uid="{00000000-0005-0000-0000-0000BE050000}"/>
    <cellStyle name="Финансовый 3 14" xfId="1540" xr:uid="{00000000-0005-0000-0000-0000BF050000}"/>
    <cellStyle name="Финансовый 3 15" xfId="1717" xr:uid="{00000000-0005-0000-0000-0000C0050000}"/>
    <cellStyle name="Финансовый 3 16" xfId="1898" xr:uid="{00000000-0005-0000-0000-0000C1050000}"/>
    <cellStyle name="Финансовый 3 2" xfId="474" xr:uid="{00000000-0005-0000-0000-0000C2050000}"/>
    <cellStyle name="Финансовый 3 2 10" xfId="1008" xr:uid="{00000000-0005-0000-0000-0000C3050000}"/>
    <cellStyle name="Финансовый 3 2 11" xfId="1187" xr:uid="{00000000-0005-0000-0000-0000C4050000}"/>
    <cellStyle name="Финансовый 3 2 12" xfId="1364" xr:uid="{00000000-0005-0000-0000-0000C5050000}"/>
    <cellStyle name="Финансовый 3 2 13" xfId="1541" xr:uid="{00000000-0005-0000-0000-0000C6050000}"/>
    <cellStyle name="Финансовый 3 2 14" xfId="1718" xr:uid="{00000000-0005-0000-0000-0000C7050000}"/>
    <cellStyle name="Финансовый 3 2 15" xfId="1899" xr:uid="{00000000-0005-0000-0000-0000C8050000}"/>
    <cellStyle name="Финансовый 3 2 2" xfId="475" xr:uid="{00000000-0005-0000-0000-0000C9050000}"/>
    <cellStyle name="Финансовый 3 2 2 10" xfId="1365" xr:uid="{00000000-0005-0000-0000-0000CA050000}"/>
    <cellStyle name="Финансовый 3 2 2 11" xfId="1542" xr:uid="{00000000-0005-0000-0000-0000CB050000}"/>
    <cellStyle name="Финансовый 3 2 2 12" xfId="1719" xr:uid="{00000000-0005-0000-0000-0000CC050000}"/>
    <cellStyle name="Финансовый 3 2 2 13" xfId="1900" xr:uid="{00000000-0005-0000-0000-0000CD050000}"/>
    <cellStyle name="Финансовый 3 2 2 2" xfId="476" xr:uid="{00000000-0005-0000-0000-0000CE050000}"/>
    <cellStyle name="Финансовый 3 2 2 2 10" xfId="1543" xr:uid="{00000000-0005-0000-0000-0000CF050000}"/>
    <cellStyle name="Финансовый 3 2 2 2 11" xfId="1720" xr:uid="{00000000-0005-0000-0000-0000D0050000}"/>
    <cellStyle name="Финансовый 3 2 2 2 12" xfId="1901" xr:uid="{00000000-0005-0000-0000-0000D1050000}"/>
    <cellStyle name="Финансовый 3 2 2 2 2" xfId="477" xr:uid="{00000000-0005-0000-0000-0000D2050000}"/>
    <cellStyle name="Финансовый 3 2 2 2 2 2" xfId="657" xr:uid="{00000000-0005-0000-0000-0000D3050000}"/>
    <cellStyle name="Финансовый 3 2 2 2 2 3" xfId="834" xr:uid="{00000000-0005-0000-0000-0000D4050000}"/>
    <cellStyle name="Финансовый 3 2 2 2 2 4" xfId="1011" xr:uid="{00000000-0005-0000-0000-0000D5050000}"/>
    <cellStyle name="Финансовый 3 2 2 2 2 5" xfId="1190" xr:uid="{00000000-0005-0000-0000-0000D6050000}"/>
    <cellStyle name="Финансовый 3 2 2 2 2 6" xfId="1367" xr:uid="{00000000-0005-0000-0000-0000D7050000}"/>
    <cellStyle name="Финансовый 3 2 2 2 2 7" xfId="1544" xr:uid="{00000000-0005-0000-0000-0000D8050000}"/>
    <cellStyle name="Финансовый 3 2 2 2 2 8" xfId="1721" xr:uid="{00000000-0005-0000-0000-0000D9050000}"/>
    <cellStyle name="Финансовый 3 2 2 2 2 9" xfId="1902" xr:uid="{00000000-0005-0000-0000-0000DA050000}"/>
    <cellStyle name="Финансовый 3 2 2 2 3" xfId="478" xr:uid="{00000000-0005-0000-0000-0000DB050000}"/>
    <cellStyle name="Финансовый 3 2 2 2 3 2" xfId="658" xr:uid="{00000000-0005-0000-0000-0000DC050000}"/>
    <cellStyle name="Финансовый 3 2 2 2 3 3" xfId="835" xr:uid="{00000000-0005-0000-0000-0000DD050000}"/>
    <cellStyle name="Финансовый 3 2 2 2 3 4" xfId="1012" xr:uid="{00000000-0005-0000-0000-0000DE050000}"/>
    <cellStyle name="Финансовый 3 2 2 2 3 5" xfId="1191" xr:uid="{00000000-0005-0000-0000-0000DF050000}"/>
    <cellStyle name="Финансовый 3 2 2 2 3 6" xfId="1368" xr:uid="{00000000-0005-0000-0000-0000E0050000}"/>
    <cellStyle name="Финансовый 3 2 2 2 3 7" xfId="1545" xr:uid="{00000000-0005-0000-0000-0000E1050000}"/>
    <cellStyle name="Финансовый 3 2 2 2 3 8" xfId="1722" xr:uid="{00000000-0005-0000-0000-0000E2050000}"/>
    <cellStyle name="Финансовый 3 2 2 2 3 9" xfId="1903" xr:uid="{00000000-0005-0000-0000-0000E3050000}"/>
    <cellStyle name="Финансовый 3 2 2 2 4" xfId="479" xr:uid="{00000000-0005-0000-0000-0000E4050000}"/>
    <cellStyle name="Финансовый 3 2 2 2 4 2" xfId="659" xr:uid="{00000000-0005-0000-0000-0000E5050000}"/>
    <cellStyle name="Финансовый 3 2 2 2 4 3" xfId="836" xr:uid="{00000000-0005-0000-0000-0000E6050000}"/>
    <cellStyle name="Финансовый 3 2 2 2 4 4" xfId="1013" xr:uid="{00000000-0005-0000-0000-0000E7050000}"/>
    <cellStyle name="Финансовый 3 2 2 2 4 5" xfId="1192" xr:uid="{00000000-0005-0000-0000-0000E8050000}"/>
    <cellStyle name="Финансовый 3 2 2 2 4 6" xfId="1369" xr:uid="{00000000-0005-0000-0000-0000E9050000}"/>
    <cellStyle name="Финансовый 3 2 2 2 4 7" xfId="1546" xr:uid="{00000000-0005-0000-0000-0000EA050000}"/>
    <cellStyle name="Финансовый 3 2 2 2 4 8" xfId="1723" xr:uid="{00000000-0005-0000-0000-0000EB050000}"/>
    <cellStyle name="Финансовый 3 2 2 2 4 9" xfId="1904" xr:uid="{00000000-0005-0000-0000-0000EC050000}"/>
    <cellStyle name="Финансовый 3 2 2 2 5" xfId="656" xr:uid="{00000000-0005-0000-0000-0000ED050000}"/>
    <cellStyle name="Финансовый 3 2 2 2 6" xfId="833" xr:uid="{00000000-0005-0000-0000-0000EE050000}"/>
    <cellStyle name="Финансовый 3 2 2 2 7" xfId="1010" xr:uid="{00000000-0005-0000-0000-0000EF050000}"/>
    <cellStyle name="Финансовый 3 2 2 2 8" xfId="1189" xr:uid="{00000000-0005-0000-0000-0000F0050000}"/>
    <cellStyle name="Финансовый 3 2 2 2 9" xfId="1366" xr:uid="{00000000-0005-0000-0000-0000F1050000}"/>
    <cellStyle name="Финансовый 3 2 2 3" xfId="480" xr:uid="{00000000-0005-0000-0000-0000F2050000}"/>
    <cellStyle name="Финансовый 3 2 2 3 2" xfId="660" xr:uid="{00000000-0005-0000-0000-0000F3050000}"/>
    <cellStyle name="Финансовый 3 2 2 3 3" xfId="837" xr:uid="{00000000-0005-0000-0000-0000F4050000}"/>
    <cellStyle name="Финансовый 3 2 2 3 4" xfId="1014" xr:uid="{00000000-0005-0000-0000-0000F5050000}"/>
    <cellStyle name="Финансовый 3 2 2 3 5" xfId="1193" xr:uid="{00000000-0005-0000-0000-0000F6050000}"/>
    <cellStyle name="Финансовый 3 2 2 3 6" xfId="1370" xr:uid="{00000000-0005-0000-0000-0000F7050000}"/>
    <cellStyle name="Финансовый 3 2 2 3 7" xfId="1547" xr:uid="{00000000-0005-0000-0000-0000F8050000}"/>
    <cellStyle name="Финансовый 3 2 2 3 8" xfId="1724" xr:uid="{00000000-0005-0000-0000-0000F9050000}"/>
    <cellStyle name="Финансовый 3 2 2 3 9" xfId="1905" xr:uid="{00000000-0005-0000-0000-0000FA050000}"/>
    <cellStyle name="Финансовый 3 2 2 4" xfId="481" xr:uid="{00000000-0005-0000-0000-0000FB050000}"/>
    <cellStyle name="Финансовый 3 2 2 4 2" xfId="661" xr:uid="{00000000-0005-0000-0000-0000FC050000}"/>
    <cellStyle name="Финансовый 3 2 2 4 3" xfId="838" xr:uid="{00000000-0005-0000-0000-0000FD050000}"/>
    <cellStyle name="Финансовый 3 2 2 4 4" xfId="1015" xr:uid="{00000000-0005-0000-0000-0000FE050000}"/>
    <cellStyle name="Финансовый 3 2 2 4 5" xfId="1194" xr:uid="{00000000-0005-0000-0000-0000FF050000}"/>
    <cellStyle name="Финансовый 3 2 2 4 6" xfId="1371" xr:uid="{00000000-0005-0000-0000-000000060000}"/>
    <cellStyle name="Финансовый 3 2 2 4 7" xfId="1548" xr:uid="{00000000-0005-0000-0000-000001060000}"/>
    <cellStyle name="Финансовый 3 2 2 4 8" xfId="1725" xr:uid="{00000000-0005-0000-0000-000002060000}"/>
    <cellStyle name="Финансовый 3 2 2 4 9" xfId="1906" xr:uid="{00000000-0005-0000-0000-000003060000}"/>
    <cellStyle name="Финансовый 3 2 2 5" xfId="482" xr:uid="{00000000-0005-0000-0000-000004060000}"/>
    <cellStyle name="Финансовый 3 2 2 5 2" xfId="662" xr:uid="{00000000-0005-0000-0000-000005060000}"/>
    <cellStyle name="Финансовый 3 2 2 5 3" xfId="839" xr:uid="{00000000-0005-0000-0000-000006060000}"/>
    <cellStyle name="Финансовый 3 2 2 5 4" xfId="1016" xr:uid="{00000000-0005-0000-0000-000007060000}"/>
    <cellStyle name="Финансовый 3 2 2 5 5" xfId="1195" xr:uid="{00000000-0005-0000-0000-000008060000}"/>
    <cellStyle name="Финансовый 3 2 2 5 6" xfId="1372" xr:uid="{00000000-0005-0000-0000-000009060000}"/>
    <cellStyle name="Финансовый 3 2 2 5 7" xfId="1549" xr:uid="{00000000-0005-0000-0000-00000A060000}"/>
    <cellStyle name="Финансовый 3 2 2 5 8" xfId="1726" xr:uid="{00000000-0005-0000-0000-00000B060000}"/>
    <cellStyle name="Финансовый 3 2 2 5 9" xfId="1907" xr:uid="{00000000-0005-0000-0000-00000C060000}"/>
    <cellStyle name="Финансовый 3 2 2 6" xfId="655" xr:uid="{00000000-0005-0000-0000-00000D060000}"/>
    <cellStyle name="Финансовый 3 2 2 7" xfId="832" xr:uid="{00000000-0005-0000-0000-00000E060000}"/>
    <cellStyle name="Финансовый 3 2 2 8" xfId="1009" xr:uid="{00000000-0005-0000-0000-00000F060000}"/>
    <cellStyle name="Финансовый 3 2 2 9" xfId="1188" xr:uid="{00000000-0005-0000-0000-000010060000}"/>
    <cellStyle name="Финансовый 3 2 3" xfId="483" xr:uid="{00000000-0005-0000-0000-000011060000}"/>
    <cellStyle name="Финансовый 3 2 3 10" xfId="1550" xr:uid="{00000000-0005-0000-0000-000012060000}"/>
    <cellStyle name="Финансовый 3 2 3 11" xfId="1727" xr:uid="{00000000-0005-0000-0000-000013060000}"/>
    <cellStyle name="Финансовый 3 2 3 12" xfId="1908" xr:uid="{00000000-0005-0000-0000-000014060000}"/>
    <cellStyle name="Финансовый 3 2 3 2" xfId="484" xr:uid="{00000000-0005-0000-0000-000015060000}"/>
    <cellStyle name="Финансовый 3 2 3 2 2" xfId="664" xr:uid="{00000000-0005-0000-0000-000016060000}"/>
    <cellStyle name="Финансовый 3 2 3 2 3" xfId="841" xr:uid="{00000000-0005-0000-0000-000017060000}"/>
    <cellStyle name="Финансовый 3 2 3 2 4" xfId="1018" xr:uid="{00000000-0005-0000-0000-000018060000}"/>
    <cellStyle name="Финансовый 3 2 3 2 5" xfId="1197" xr:uid="{00000000-0005-0000-0000-000019060000}"/>
    <cellStyle name="Финансовый 3 2 3 2 6" xfId="1374" xr:uid="{00000000-0005-0000-0000-00001A060000}"/>
    <cellStyle name="Финансовый 3 2 3 2 7" xfId="1551" xr:uid="{00000000-0005-0000-0000-00001B060000}"/>
    <cellStyle name="Финансовый 3 2 3 2 8" xfId="1728" xr:uid="{00000000-0005-0000-0000-00001C060000}"/>
    <cellStyle name="Финансовый 3 2 3 2 9" xfId="1909" xr:uid="{00000000-0005-0000-0000-00001D060000}"/>
    <cellStyle name="Финансовый 3 2 3 3" xfId="485" xr:uid="{00000000-0005-0000-0000-00001E060000}"/>
    <cellStyle name="Финансовый 3 2 3 3 2" xfId="665" xr:uid="{00000000-0005-0000-0000-00001F060000}"/>
    <cellStyle name="Финансовый 3 2 3 3 3" xfId="842" xr:uid="{00000000-0005-0000-0000-000020060000}"/>
    <cellStyle name="Финансовый 3 2 3 3 4" xfId="1019" xr:uid="{00000000-0005-0000-0000-000021060000}"/>
    <cellStyle name="Финансовый 3 2 3 3 5" xfId="1198" xr:uid="{00000000-0005-0000-0000-000022060000}"/>
    <cellStyle name="Финансовый 3 2 3 3 6" xfId="1375" xr:uid="{00000000-0005-0000-0000-000023060000}"/>
    <cellStyle name="Финансовый 3 2 3 3 7" xfId="1552" xr:uid="{00000000-0005-0000-0000-000024060000}"/>
    <cellStyle name="Финансовый 3 2 3 3 8" xfId="1729" xr:uid="{00000000-0005-0000-0000-000025060000}"/>
    <cellStyle name="Финансовый 3 2 3 3 9" xfId="1910" xr:uid="{00000000-0005-0000-0000-000026060000}"/>
    <cellStyle name="Финансовый 3 2 3 4" xfId="486" xr:uid="{00000000-0005-0000-0000-000027060000}"/>
    <cellStyle name="Финансовый 3 2 3 4 2" xfId="666" xr:uid="{00000000-0005-0000-0000-000028060000}"/>
    <cellStyle name="Финансовый 3 2 3 4 3" xfId="843" xr:uid="{00000000-0005-0000-0000-000029060000}"/>
    <cellStyle name="Финансовый 3 2 3 4 4" xfId="1020" xr:uid="{00000000-0005-0000-0000-00002A060000}"/>
    <cellStyle name="Финансовый 3 2 3 4 5" xfId="1199" xr:uid="{00000000-0005-0000-0000-00002B060000}"/>
    <cellStyle name="Финансовый 3 2 3 4 6" xfId="1376" xr:uid="{00000000-0005-0000-0000-00002C060000}"/>
    <cellStyle name="Финансовый 3 2 3 4 7" xfId="1553" xr:uid="{00000000-0005-0000-0000-00002D060000}"/>
    <cellStyle name="Финансовый 3 2 3 4 8" xfId="1730" xr:uid="{00000000-0005-0000-0000-00002E060000}"/>
    <cellStyle name="Финансовый 3 2 3 4 9" xfId="1911" xr:uid="{00000000-0005-0000-0000-00002F060000}"/>
    <cellStyle name="Финансовый 3 2 3 5" xfId="663" xr:uid="{00000000-0005-0000-0000-000030060000}"/>
    <cellStyle name="Финансовый 3 2 3 6" xfId="840" xr:uid="{00000000-0005-0000-0000-000031060000}"/>
    <cellStyle name="Финансовый 3 2 3 7" xfId="1017" xr:uid="{00000000-0005-0000-0000-000032060000}"/>
    <cellStyle name="Финансовый 3 2 3 8" xfId="1196" xr:uid="{00000000-0005-0000-0000-000033060000}"/>
    <cellStyle name="Финансовый 3 2 3 9" xfId="1373" xr:uid="{00000000-0005-0000-0000-000034060000}"/>
    <cellStyle name="Финансовый 3 2 4" xfId="487" xr:uid="{00000000-0005-0000-0000-000035060000}"/>
    <cellStyle name="Финансовый 3 2 4 2" xfId="667" xr:uid="{00000000-0005-0000-0000-000036060000}"/>
    <cellStyle name="Финансовый 3 2 4 3" xfId="844" xr:uid="{00000000-0005-0000-0000-000037060000}"/>
    <cellStyle name="Финансовый 3 2 4 4" xfId="1021" xr:uid="{00000000-0005-0000-0000-000038060000}"/>
    <cellStyle name="Финансовый 3 2 4 5" xfId="1200" xr:uid="{00000000-0005-0000-0000-000039060000}"/>
    <cellStyle name="Финансовый 3 2 4 6" xfId="1377" xr:uid="{00000000-0005-0000-0000-00003A060000}"/>
    <cellStyle name="Финансовый 3 2 4 7" xfId="1554" xr:uid="{00000000-0005-0000-0000-00003B060000}"/>
    <cellStyle name="Финансовый 3 2 4 8" xfId="1731" xr:uid="{00000000-0005-0000-0000-00003C060000}"/>
    <cellStyle name="Финансовый 3 2 4 9" xfId="1912" xr:uid="{00000000-0005-0000-0000-00003D060000}"/>
    <cellStyle name="Финансовый 3 2 5" xfId="488" xr:uid="{00000000-0005-0000-0000-00003E060000}"/>
    <cellStyle name="Финансовый 3 2 5 2" xfId="668" xr:uid="{00000000-0005-0000-0000-00003F060000}"/>
    <cellStyle name="Финансовый 3 2 5 3" xfId="845" xr:uid="{00000000-0005-0000-0000-000040060000}"/>
    <cellStyle name="Финансовый 3 2 5 4" xfId="1022" xr:uid="{00000000-0005-0000-0000-000041060000}"/>
    <cellStyle name="Финансовый 3 2 5 5" xfId="1201" xr:uid="{00000000-0005-0000-0000-000042060000}"/>
    <cellStyle name="Финансовый 3 2 5 6" xfId="1378" xr:uid="{00000000-0005-0000-0000-000043060000}"/>
    <cellStyle name="Финансовый 3 2 5 7" xfId="1555" xr:uid="{00000000-0005-0000-0000-000044060000}"/>
    <cellStyle name="Финансовый 3 2 5 8" xfId="1732" xr:uid="{00000000-0005-0000-0000-000045060000}"/>
    <cellStyle name="Финансовый 3 2 5 9" xfId="1913" xr:uid="{00000000-0005-0000-0000-000046060000}"/>
    <cellStyle name="Финансовый 3 2 6" xfId="489" xr:uid="{00000000-0005-0000-0000-000047060000}"/>
    <cellStyle name="Финансовый 3 2 6 2" xfId="669" xr:uid="{00000000-0005-0000-0000-000048060000}"/>
    <cellStyle name="Финансовый 3 2 6 3" xfId="846" xr:uid="{00000000-0005-0000-0000-000049060000}"/>
    <cellStyle name="Финансовый 3 2 6 4" xfId="1023" xr:uid="{00000000-0005-0000-0000-00004A060000}"/>
    <cellStyle name="Финансовый 3 2 6 5" xfId="1202" xr:uid="{00000000-0005-0000-0000-00004B060000}"/>
    <cellStyle name="Финансовый 3 2 6 6" xfId="1379" xr:uid="{00000000-0005-0000-0000-00004C060000}"/>
    <cellStyle name="Финансовый 3 2 6 7" xfId="1556" xr:uid="{00000000-0005-0000-0000-00004D060000}"/>
    <cellStyle name="Финансовый 3 2 6 8" xfId="1733" xr:uid="{00000000-0005-0000-0000-00004E060000}"/>
    <cellStyle name="Финансовый 3 2 6 9" xfId="1914" xr:uid="{00000000-0005-0000-0000-00004F060000}"/>
    <cellStyle name="Финансовый 3 2 7" xfId="490" xr:uid="{00000000-0005-0000-0000-000050060000}"/>
    <cellStyle name="Финансовый 3 2 7 2" xfId="670" xr:uid="{00000000-0005-0000-0000-000051060000}"/>
    <cellStyle name="Финансовый 3 2 7 3" xfId="847" xr:uid="{00000000-0005-0000-0000-000052060000}"/>
    <cellStyle name="Финансовый 3 2 7 4" xfId="1024" xr:uid="{00000000-0005-0000-0000-000053060000}"/>
    <cellStyle name="Финансовый 3 2 7 5" xfId="1203" xr:uid="{00000000-0005-0000-0000-000054060000}"/>
    <cellStyle name="Финансовый 3 2 7 6" xfId="1380" xr:uid="{00000000-0005-0000-0000-000055060000}"/>
    <cellStyle name="Финансовый 3 2 7 7" xfId="1557" xr:uid="{00000000-0005-0000-0000-000056060000}"/>
    <cellStyle name="Финансовый 3 2 7 8" xfId="1734" xr:uid="{00000000-0005-0000-0000-000057060000}"/>
    <cellStyle name="Финансовый 3 2 7 9" xfId="1915" xr:uid="{00000000-0005-0000-0000-000058060000}"/>
    <cellStyle name="Финансовый 3 2 8" xfId="654" xr:uid="{00000000-0005-0000-0000-000059060000}"/>
    <cellStyle name="Финансовый 3 2 9" xfId="831" xr:uid="{00000000-0005-0000-0000-00005A060000}"/>
    <cellStyle name="Финансовый 3 3" xfId="491" xr:uid="{00000000-0005-0000-0000-00005B060000}"/>
    <cellStyle name="Финансовый 3 3 10" xfId="1381" xr:uid="{00000000-0005-0000-0000-00005C060000}"/>
    <cellStyle name="Финансовый 3 3 11" xfId="1558" xr:uid="{00000000-0005-0000-0000-00005D060000}"/>
    <cellStyle name="Финансовый 3 3 12" xfId="1735" xr:uid="{00000000-0005-0000-0000-00005E060000}"/>
    <cellStyle name="Финансовый 3 3 13" xfId="1916" xr:uid="{00000000-0005-0000-0000-00005F060000}"/>
    <cellStyle name="Финансовый 3 3 2" xfId="492" xr:uid="{00000000-0005-0000-0000-000060060000}"/>
    <cellStyle name="Финансовый 3 3 2 10" xfId="1559" xr:uid="{00000000-0005-0000-0000-000061060000}"/>
    <cellStyle name="Финансовый 3 3 2 11" xfId="1736" xr:uid="{00000000-0005-0000-0000-000062060000}"/>
    <cellStyle name="Финансовый 3 3 2 12" xfId="1917" xr:uid="{00000000-0005-0000-0000-000063060000}"/>
    <cellStyle name="Финансовый 3 3 2 2" xfId="493" xr:uid="{00000000-0005-0000-0000-000064060000}"/>
    <cellStyle name="Финансовый 3 3 2 2 2" xfId="673" xr:uid="{00000000-0005-0000-0000-000065060000}"/>
    <cellStyle name="Финансовый 3 3 2 2 3" xfId="850" xr:uid="{00000000-0005-0000-0000-000066060000}"/>
    <cellStyle name="Финансовый 3 3 2 2 4" xfId="1027" xr:uid="{00000000-0005-0000-0000-000067060000}"/>
    <cellStyle name="Финансовый 3 3 2 2 5" xfId="1206" xr:uid="{00000000-0005-0000-0000-000068060000}"/>
    <cellStyle name="Финансовый 3 3 2 2 6" xfId="1383" xr:uid="{00000000-0005-0000-0000-000069060000}"/>
    <cellStyle name="Финансовый 3 3 2 2 7" xfId="1560" xr:uid="{00000000-0005-0000-0000-00006A060000}"/>
    <cellStyle name="Финансовый 3 3 2 2 8" xfId="1737" xr:uid="{00000000-0005-0000-0000-00006B060000}"/>
    <cellStyle name="Финансовый 3 3 2 2 9" xfId="1918" xr:uid="{00000000-0005-0000-0000-00006C060000}"/>
    <cellStyle name="Финансовый 3 3 2 3" xfId="494" xr:uid="{00000000-0005-0000-0000-00006D060000}"/>
    <cellStyle name="Финансовый 3 3 2 3 2" xfId="674" xr:uid="{00000000-0005-0000-0000-00006E060000}"/>
    <cellStyle name="Финансовый 3 3 2 3 3" xfId="851" xr:uid="{00000000-0005-0000-0000-00006F060000}"/>
    <cellStyle name="Финансовый 3 3 2 3 4" xfId="1028" xr:uid="{00000000-0005-0000-0000-000070060000}"/>
    <cellStyle name="Финансовый 3 3 2 3 5" xfId="1207" xr:uid="{00000000-0005-0000-0000-000071060000}"/>
    <cellStyle name="Финансовый 3 3 2 3 6" xfId="1384" xr:uid="{00000000-0005-0000-0000-000072060000}"/>
    <cellStyle name="Финансовый 3 3 2 3 7" xfId="1561" xr:uid="{00000000-0005-0000-0000-000073060000}"/>
    <cellStyle name="Финансовый 3 3 2 3 8" xfId="1738" xr:uid="{00000000-0005-0000-0000-000074060000}"/>
    <cellStyle name="Финансовый 3 3 2 3 9" xfId="1919" xr:uid="{00000000-0005-0000-0000-000075060000}"/>
    <cellStyle name="Финансовый 3 3 2 4" xfId="495" xr:uid="{00000000-0005-0000-0000-000076060000}"/>
    <cellStyle name="Финансовый 3 3 2 4 2" xfId="675" xr:uid="{00000000-0005-0000-0000-000077060000}"/>
    <cellStyle name="Финансовый 3 3 2 4 3" xfId="852" xr:uid="{00000000-0005-0000-0000-000078060000}"/>
    <cellStyle name="Финансовый 3 3 2 4 4" xfId="1029" xr:uid="{00000000-0005-0000-0000-000079060000}"/>
    <cellStyle name="Финансовый 3 3 2 4 5" xfId="1208" xr:uid="{00000000-0005-0000-0000-00007A060000}"/>
    <cellStyle name="Финансовый 3 3 2 4 6" xfId="1385" xr:uid="{00000000-0005-0000-0000-00007B060000}"/>
    <cellStyle name="Финансовый 3 3 2 4 7" xfId="1562" xr:uid="{00000000-0005-0000-0000-00007C060000}"/>
    <cellStyle name="Финансовый 3 3 2 4 8" xfId="1739" xr:uid="{00000000-0005-0000-0000-00007D060000}"/>
    <cellStyle name="Финансовый 3 3 2 4 9" xfId="1920" xr:uid="{00000000-0005-0000-0000-00007E060000}"/>
    <cellStyle name="Финансовый 3 3 2 5" xfId="672" xr:uid="{00000000-0005-0000-0000-00007F060000}"/>
    <cellStyle name="Финансовый 3 3 2 6" xfId="849" xr:uid="{00000000-0005-0000-0000-000080060000}"/>
    <cellStyle name="Финансовый 3 3 2 7" xfId="1026" xr:uid="{00000000-0005-0000-0000-000081060000}"/>
    <cellStyle name="Финансовый 3 3 2 8" xfId="1205" xr:uid="{00000000-0005-0000-0000-000082060000}"/>
    <cellStyle name="Финансовый 3 3 2 9" xfId="1382" xr:uid="{00000000-0005-0000-0000-000083060000}"/>
    <cellStyle name="Финансовый 3 3 3" xfId="496" xr:uid="{00000000-0005-0000-0000-000084060000}"/>
    <cellStyle name="Финансовый 3 3 3 2" xfId="676" xr:uid="{00000000-0005-0000-0000-000085060000}"/>
    <cellStyle name="Финансовый 3 3 3 3" xfId="853" xr:uid="{00000000-0005-0000-0000-000086060000}"/>
    <cellStyle name="Финансовый 3 3 3 4" xfId="1030" xr:uid="{00000000-0005-0000-0000-000087060000}"/>
    <cellStyle name="Финансовый 3 3 3 5" xfId="1209" xr:uid="{00000000-0005-0000-0000-000088060000}"/>
    <cellStyle name="Финансовый 3 3 3 6" xfId="1386" xr:uid="{00000000-0005-0000-0000-000089060000}"/>
    <cellStyle name="Финансовый 3 3 3 7" xfId="1563" xr:uid="{00000000-0005-0000-0000-00008A060000}"/>
    <cellStyle name="Финансовый 3 3 3 8" xfId="1740" xr:uid="{00000000-0005-0000-0000-00008B060000}"/>
    <cellStyle name="Финансовый 3 3 3 9" xfId="1921" xr:uid="{00000000-0005-0000-0000-00008C060000}"/>
    <cellStyle name="Финансовый 3 3 4" xfId="497" xr:uid="{00000000-0005-0000-0000-00008D060000}"/>
    <cellStyle name="Финансовый 3 3 4 2" xfId="677" xr:uid="{00000000-0005-0000-0000-00008E060000}"/>
    <cellStyle name="Финансовый 3 3 4 3" xfId="854" xr:uid="{00000000-0005-0000-0000-00008F060000}"/>
    <cellStyle name="Финансовый 3 3 4 4" xfId="1031" xr:uid="{00000000-0005-0000-0000-000090060000}"/>
    <cellStyle name="Финансовый 3 3 4 5" xfId="1210" xr:uid="{00000000-0005-0000-0000-000091060000}"/>
    <cellStyle name="Финансовый 3 3 4 6" xfId="1387" xr:uid="{00000000-0005-0000-0000-000092060000}"/>
    <cellStyle name="Финансовый 3 3 4 7" xfId="1564" xr:uid="{00000000-0005-0000-0000-000093060000}"/>
    <cellStyle name="Финансовый 3 3 4 8" xfId="1741" xr:uid="{00000000-0005-0000-0000-000094060000}"/>
    <cellStyle name="Финансовый 3 3 4 9" xfId="1922" xr:uid="{00000000-0005-0000-0000-000095060000}"/>
    <cellStyle name="Финансовый 3 3 5" xfId="498" xr:uid="{00000000-0005-0000-0000-000096060000}"/>
    <cellStyle name="Финансовый 3 3 5 2" xfId="678" xr:uid="{00000000-0005-0000-0000-000097060000}"/>
    <cellStyle name="Финансовый 3 3 5 3" xfId="855" xr:uid="{00000000-0005-0000-0000-000098060000}"/>
    <cellStyle name="Финансовый 3 3 5 4" xfId="1032" xr:uid="{00000000-0005-0000-0000-000099060000}"/>
    <cellStyle name="Финансовый 3 3 5 5" xfId="1211" xr:uid="{00000000-0005-0000-0000-00009A060000}"/>
    <cellStyle name="Финансовый 3 3 5 6" xfId="1388" xr:uid="{00000000-0005-0000-0000-00009B060000}"/>
    <cellStyle name="Финансовый 3 3 5 7" xfId="1565" xr:uid="{00000000-0005-0000-0000-00009C060000}"/>
    <cellStyle name="Финансовый 3 3 5 8" xfId="1742" xr:uid="{00000000-0005-0000-0000-00009D060000}"/>
    <cellStyle name="Финансовый 3 3 5 9" xfId="1923" xr:uid="{00000000-0005-0000-0000-00009E060000}"/>
    <cellStyle name="Финансовый 3 3 6" xfId="671" xr:uid="{00000000-0005-0000-0000-00009F060000}"/>
    <cellStyle name="Финансовый 3 3 7" xfId="848" xr:uid="{00000000-0005-0000-0000-0000A0060000}"/>
    <cellStyle name="Финансовый 3 3 8" xfId="1025" xr:uid="{00000000-0005-0000-0000-0000A1060000}"/>
    <cellStyle name="Финансовый 3 3 9" xfId="1204" xr:uid="{00000000-0005-0000-0000-0000A2060000}"/>
    <cellStyle name="Финансовый 3 4" xfId="499" xr:uid="{00000000-0005-0000-0000-0000A3060000}"/>
    <cellStyle name="Финансовый 3 4 10" xfId="1566" xr:uid="{00000000-0005-0000-0000-0000A4060000}"/>
    <cellStyle name="Финансовый 3 4 11" xfId="1743" xr:uid="{00000000-0005-0000-0000-0000A5060000}"/>
    <cellStyle name="Финансовый 3 4 12" xfId="1924" xr:uid="{00000000-0005-0000-0000-0000A6060000}"/>
    <cellStyle name="Финансовый 3 4 2" xfId="500" xr:uid="{00000000-0005-0000-0000-0000A7060000}"/>
    <cellStyle name="Финансовый 3 4 2 2" xfId="680" xr:uid="{00000000-0005-0000-0000-0000A8060000}"/>
    <cellStyle name="Финансовый 3 4 2 3" xfId="857" xr:uid="{00000000-0005-0000-0000-0000A9060000}"/>
    <cellStyle name="Финансовый 3 4 2 4" xfId="1034" xr:uid="{00000000-0005-0000-0000-0000AA060000}"/>
    <cellStyle name="Финансовый 3 4 2 5" xfId="1213" xr:uid="{00000000-0005-0000-0000-0000AB060000}"/>
    <cellStyle name="Финансовый 3 4 2 6" xfId="1390" xr:uid="{00000000-0005-0000-0000-0000AC060000}"/>
    <cellStyle name="Финансовый 3 4 2 7" xfId="1567" xr:uid="{00000000-0005-0000-0000-0000AD060000}"/>
    <cellStyle name="Финансовый 3 4 2 8" xfId="1744" xr:uid="{00000000-0005-0000-0000-0000AE060000}"/>
    <cellStyle name="Финансовый 3 4 2 9" xfId="1925" xr:uid="{00000000-0005-0000-0000-0000AF060000}"/>
    <cellStyle name="Финансовый 3 4 3" xfId="501" xr:uid="{00000000-0005-0000-0000-0000B0060000}"/>
    <cellStyle name="Финансовый 3 4 3 2" xfId="681" xr:uid="{00000000-0005-0000-0000-0000B1060000}"/>
    <cellStyle name="Финансовый 3 4 3 3" xfId="858" xr:uid="{00000000-0005-0000-0000-0000B2060000}"/>
    <cellStyle name="Финансовый 3 4 3 4" xfId="1035" xr:uid="{00000000-0005-0000-0000-0000B3060000}"/>
    <cellStyle name="Финансовый 3 4 3 5" xfId="1214" xr:uid="{00000000-0005-0000-0000-0000B4060000}"/>
    <cellStyle name="Финансовый 3 4 3 6" xfId="1391" xr:uid="{00000000-0005-0000-0000-0000B5060000}"/>
    <cellStyle name="Финансовый 3 4 3 7" xfId="1568" xr:uid="{00000000-0005-0000-0000-0000B6060000}"/>
    <cellStyle name="Финансовый 3 4 3 8" xfId="1745" xr:uid="{00000000-0005-0000-0000-0000B7060000}"/>
    <cellStyle name="Финансовый 3 4 3 9" xfId="1926" xr:uid="{00000000-0005-0000-0000-0000B8060000}"/>
    <cellStyle name="Финансовый 3 4 4" xfId="502" xr:uid="{00000000-0005-0000-0000-0000B9060000}"/>
    <cellStyle name="Финансовый 3 4 4 2" xfId="682" xr:uid="{00000000-0005-0000-0000-0000BA060000}"/>
    <cellStyle name="Финансовый 3 4 4 3" xfId="859" xr:uid="{00000000-0005-0000-0000-0000BB060000}"/>
    <cellStyle name="Финансовый 3 4 4 4" xfId="1036" xr:uid="{00000000-0005-0000-0000-0000BC060000}"/>
    <cellStyle name="Финансовый 3 4 4 5" xfId="1215" xr:uid="{00000000-0005-0000-0000-0000BD060000}"/>
    <cellStyle name="Финансовый 3 4 4 6" xfId="1392" xr:uid="{00000000-0005-0000-0000-0000BE060000}"/>
    <cellStyle name="Финансовый 3 4 4 7" xfId="1569" xr:uid="{00000000-0005-0000-0000-0000BF060000}"/>
    <cellStyle name="Финансовый 3 4 4 8" xfId="1746" xr:uid="{00000000-0005-0000-0000-0000C0060000}"/>
    <cellStyle name="Финансовый 3 4 4 9" xfId="1927" xr:uid="{00000000-0005-0000-0000-0000C1060000}"/>
    <cellStyle name="Финансовый 3 4 5" xfId="679" xr:uid="{00000000-0005-0000-0000-0000C2060000}"/>
    <cellStyle name="Финансовый 3 4 6" xfId="856" xr:uid="{00000000-0005-0000-0000-0000C3060000}"/>
    <cellStyle name="Финансовый 3 4 7" xfId="1033" xr:uid="{00000000-0005-0000-0000-0000C4060000}"/>
    <cellStyle name="Финансовый 3 4 8" xfId="1212" xr:uid="{00000000-0005-0000-0000-0000C5060000}"/>
    <cellStyle name="Финансовый 3 4 9" xfId="1389" xr:uid="{00000000-0005-0000-0000-0000C6060000}"/>
    <cellStyle name="Финансовый 3 5" xfId="503" xr:uid="{00000000-0005-0000-0000-0000C7060000}"/>
    <cellStyle name="Финансовый 3 5 2" xfId="683" xr:uid="{00000000-0005-0000-0000-0000C8060000}"/>
    <cellStyle name="Финансовый 3 5 3" xfId="860" xr:uid="{00000000-0005-0000-0000-0000C9060000}"/>
    <cellStyle name="Финансовый 3 5 4" xfId="1037" xr:uid="{00000000-0005-0000-0000-0000CA060000}"/>
    <cellStyle name="Финансовый 3 5 5" xfId="1216" xr:uid="{00000000-0005-0000-0000-0000CB060000}"/>
    <cellStyle name="Финансовый 3 5 6" xfId="1393" xr:uid="{00000000-0005-0000-0000-0000CC060000}"/>
    <cellStyle name="Финансовый 3 5 7" xfId="1570" xr:uid="{00000000-0005-0000-0000-0000CD060000}"/>
    <cellStyle name="Финансовый 3 5 8" xfId="1747" xr:uid="{00000000-0005-0000-0000-0000CE060000}"/>
    <cellStyle name="Финансовый 3 5 9" xfId="1928" xr:uid="{00000000-0005-0000-0000-0000CF060000}"/>
    <cellStyle name="Финансовый 3 6" xfId="504" xr:uid="{00000000-0005-0000-0000-0000D0060000}"/>
    <cellStyle name="Финансовый 3 6 2" xfId="684" xr:uid="{00000000-0005-0000-0000-0000D1060000}"/>
    <cellStyle name="Финансовый 3 6 3" xfId="861" xr:uid="{00000000-0005-0000-0000-0000D2060000}"/>
    <cellStyle name="Финансовый 3 6 4" xfId="1038" xr:uid="{00000000-0005-0000-0000-0000D3060000}"/>
    <cellStyle name="Финансовый 3 6 5" xfId="1217" xr:uid="{00000000-0005-0000-0000-0000D4060000}"/>
    <cellStyle name="Финансовый 3 6 6" xfId="1394" xr:uid="{00000000-0005-0000-0000-0000D5060000}"/>
    <cellStyle name="Финансовый 3 6 7" xfId="1571" xr:uid="{00000000-0005-0000-0000-0000D6060000}"/>
    <cellStyle name="Финансовый 3 6 8" xfId="1748" xr:uid="{00000000-0005-0000-0000-0000D7060000}"/>
    <cellStyle name="Финансовый 3 6 9" xfId="1929" xr:uid="{00000000-0005-0000-0000-0000D8060000}"/>
    <cellStyle name="Финансовый 3 7" xfId="505" xr:uid="{00000000-0005-0000-0000-0000D9060000}"/>
    <cellStyle name="Финансовый 3 7 2" xfId="685" xr:uid="{00000000-0005-0000-0000-0000DA060000}"/>
    <cellStyle name="Финансовый 3 7 3" xfId="862" xr:uid="{00000000-0005-0000-0000-0000DB060000}"/>
    <cellStyle name="Финансовый 3 7 4" xfId="1039" xr:uid="{00000000-0005-0000-0000-0000DC060000}"/>
    <cellStyle name="Финансовый 3 7 5" xfId="1218" xr:uid="{00000000-0005-0000-0000-0000DD060000}"/>
    <cellStyle name="Финансовый 3 7 6" xfId="1395" xr:uid="{00000000-0005-0000-0000-0000DE060000}"/>
    <cellStyle name="Финансовый 3 7 7" xfId="1572" xr:uid="{00000000-0005-0000-0000-0000DF060000}"/>
    <cellStyle name="Финансовый 3 7 8" xfId="1749" xr:uid="{00000000-0005-0000-0000-0000E0060000}"/>
    <cellStyle name="Финансовый 3 7 9" xfId="1930" xr:uid="{00000000-0005-0000-0000-0000E1060000}"/>
    <cellStyle name="Финансовый 3 8" xfId="506" xr:uid="{00000000-0005-0000-0000-0000E2060000}"/>
    <cellStyle name="Финансовый 3 8 2" xfId="686" xr:uid="{00000000-0005-0000-0000-0000E3060000}"/>
    <cellStyle name="Финансовый 3 8 3" xfId="863" xr:uid="{00000000-0005-0000-0000-0000E4060000}"/>
    <cellStyle name="Финансовый 3 8 4" xfId="1040" xr:uid="{00000000-0005-0000-0000-0000E5060000}"/>
    <cellStyle name="Финансовый 3 8 5" xfId="1219" xr:uid="{00000000-0005-0000-0000-0000E6060000}"/>
    <cellStyle name="Финансовый 3 8 6" xfId="1396" xr:uid="{00000000-0005-0000-0000-0000E7060000}"/>
    <cellStyle name="Финансовый 3 8 7" xfId="1573" xr:uid="{00000000-0005-0000-0000-0000E8060000}"/>
    <cellStyle name="Финансовый 3 8 8" xfId="1750" xr:uid="{00000000-0005-0000-0000-0000E9060000}"/>
    <cellStyle name="Финансовый 3 8 9" xfId="1931" xr:uid="{00000000-0005-0000-0000-0000EA060000}"/>
    <cellStyle name="Финансовый 3 9" xfId="653" xr:uid="{00000000-0005-0000-0000-0000EB060000}"/>
    <cellStyle name="Финансовый 4" xfId="507" xr:uid="{00000000-0005-0000-0000-0000EC060000}"/>
    <cellStyle name="Финансовый 4 10" xfId="1220" xr:uid="{00000000-0005-0000-0000-0000ED060000}"/>
    <cellStyle name="Финансовый 4 11" xfId="1397" xr:uid="{00000000-0005-0000-0000-0000EE060000}"/>
    <cellStyle name="Финансовый 4 12" xfId="1574" xr:uid="{00000000-0005-0000-0000-0000EF060000}"/>
    <cellStyle name="Финансовый 4 13" xfId="1751" xr:uid="{00000000-0005-0000-0000-0000F0060000}"/>
    <cellStyle name="Финансовый 4 14" xfId="1932" xr:uid="{00000000-0005-0000-0000-0000F1060000}"/>
    <cellStyle name="Финансовый 4 2" xfId="508" xr:uid="{00000000-0005-0000-0000-0000F2060000}"/>
    <cellStyle name="Финансовый 4 2 10" xfId="1398" xr:uid="{00000000-0005-0000-0000-0000F3060000}"/>
    <cellStyle name="Финансовый 4 2 11" xfId="1575" xr:uid="{00000000-0005-0000-0000-0000F4060000}"/>
    <cellStyle name="Финансовый 4 2 12" xfId="1752" xr:uid="{00000000-0005-0000-0000-0000F5060000}"/>
    <cellStyle name="Финансовый 4 2 13" xfId="1933" xr:uid="{00000000-0005-0000-0000-0000F6060000}"/>
    <cellStyle name="Финансовый 4 2 2" xfId="509" xr:uid="{00000000-0005-0000-0000-0000F7060000}"/>
    <cellStyle name="Финансовый 4 2 2 10" xfId="1576" xr:uid="{00000000-0005-0000-0000-0000F8060000}"/>
    <cellStyle name="Финансовый 4 2 2 11" xfId="1753" xr:uid="{00000000-0005-0000-0000-0000F9060000}"/>
    <cellStyle name="Финансовый 4 2 2 12" xfId="1934" xr:uid="{00000000-0005-0000-0000-0000FA060000}"/>
    <cellStyle name="Финансовый 4 2 2 2" xfId="510" xr:uid="{00000000-0005-0000-0000-0000FB060000}"/>
    <cellStyle name="Финансовый 4 2 2 2 2" xfId="690" xr:uid="{00000000-0005-0000-0000-0000FC060000}"/>
    <cellStyle name="Финансовый 4 2 2 2 3" xfId="867" xr:uid="{00000000-0005-0000-0000-0000FD060000}"/>
    <cellStyle name="Финансовый 4 2 2 2 4" xfId="1044" xr:uid="{00000000-0005-0000-0000-0000FE060000}"/>
    <cellStyle name="Финансовый 4 2 2 2 5" xfId="1223" xr:uid="{00000000-0005-0000-0000-0000FF060000}"/>
    <cellStyle name="Финансовый 4 2 2 2 6" xfId="1400" xr:uid="{00000000-0005-0000-0000-000000070000}"/>
    <cellStyle name="Финансовый 4 2 2 2 7" xfId="1577" xr:uid="{00000000-0005-0000-0000-000001070000}"/>
    <cellStyle name="Финансовый 4 2 2 2 8" xfId="1754" xr:uid="{00000000-0005-0000-0000-000002070000}"/>
    <cellStyle name="Финансовый 4 2 2 2 9" xfId="1935" xr:uid="{00000000-0005-0000-0000-000003070000}"/>
    <cellStyle name="Финансовый 4 2 2 3" xfId="511" xr:uid="{00000000-0005-0000-0000-000004070000}"/>
    <cellStyle name="Финансовый 4 2 2 3 2" xfId="691" xr:uid="{00000000-0005-0000-0000-000005070000}"/>
    <cellStyle name="Финансовый 4 2 2 3 3" xfId="868" xr:uid="{00000000-0005-0000-0000-000006070000}"/>
    <cellStyle name="Финансовый 4 2 2 3 4" xfId="1045" xr:uid="{00000000-0005-0000-0000-000007070000}"/>
    <cellStyle name="Финансовый 4 2 2 3 5" xfId="1224" xr:uid="{00000000-0005-0000-0000-000008070000}"/>
    <cellStyle name="Финансовый 4 2 2 3 6" xfId="1401" xr:uid="{00000000-0005-0000-0000-000009070000}"/>
    <cellStyle name="Финансовый 4 2 2 3 7" xfId="1578" xr:uid="{00000000-0005-0000-0000-00000A070000}"/>
    <cellStyle name="Финансовый 4 2 2 3 8" xfId="1755" xr:uid="{00000000-0005-0000-0000-00000B070000}"/>
    <cellStyle name="Финансовый 4 2 2 3 9" xfId="1936" xr:uid="{00000000-0005-0000-0000-00000C070000}"/>
    <cellStyle name="Финансовый 4 2 2 4" xfId="512" xr:uid="{00000000-0005-0000-0000-00000D070000}"/>
    <cellStyle name="Финансовый 4 2 2 4 2" xfId="692" xr:uid="{00000000-0005-0000-0000-00000E070000}"/>
    <cellStyle name="Финансовый 4 2 2 4 3" xfId="869" xr:uid="{00000000-0005-0000-0000-00000F070000}"/>
    <cellStyle name="Финансовый 4 2 2 4 4" xfId="1046" xr:uid="{00000000-0005-0000-0000-000010070000}"/>
    <cellStyle name="Финансовый 4 2 2 4 5" xfId="1225" xr:uid="{00000000-0005-0000-0000-000011070000}"/>
    <cellStyle name="Финансовый 4 2 2 4 6" xfId="1402" xr:uid="{00000000-0005-0000-0000-000012070000}"/>
    <cellStyle name="Финансовый 4 2 2 4 7" xfId="1579" xr:uid="{00000000-0005-0000-0000-000013070000}"/>
    <cellStyle name="Финансовый 4 2 2 4 8" xfId="1756" xr:uid="{00000000-0005-0000-0000-000014070000}"/>
    <cellStyle name="Финансовый 4 2 2 4 9" xfId="1937" xr:uid="{00000000-0005-0000-0000-000015070000}"/>
    <cellStyle name="Финансовый 4 2 2 5" xfId="689" xr:uid="{00000000-0005-0000-0000-000016070000}"/>
    <cellStyle name="Финансовый 4 2 2 6" xfId="866" xr:uid="{00000000-0005-0000-0000-000017070000}"/>
    <cellStyle name="Финансовый 4 2 2 7" xfId="1043" xr:uid="{00000000-0005-0000-0000-000018070000}"/>
    <cellStyle name="Финансовый 4 2 2 8" xfId="1222" xr:uid="{00000000-0005-0000-0000-000019070000}"/>
    <cellStyle name="Финансовый 4 2 2 9" xfId="1399" xr:uid="{00000000-0005-0000-0000-00001A070000}"/>
    <cellStyle name="Финансовый 4 2 3" xfId="513" xr:uid="{00000000-0005-0000-0000-00001B070000}"/>
    <cellStyle name="Финансовый 4 2 3 2" xfId="693" xr:uid="{00000000-0005-0000-0000-00001C070000}"/>
    <cellStyle name="Финансовый 4 2 3 3" xfId="870" xr:uid="{00000000-0005-0000-0000-00001D070000}"/>
    <cellStyle name="Финансовый 4 2 3 4" xfId="1047" xr:uid="{00000000-0005-0000-0000-00001E070000}"/>
    <cellStyle name="Финансовый 4 2 3 5" xfId="1226" xr:uid="{00000000-0005-0000-0000-00001F070000}"/>
    <cellStyle name="Финансовый 4 2 3 6" xfId="1403" xr:uid="{00000000-0005-0000-0000-000020070000}"/>
    <cellStyle name="Финансовый 4 2 3 7" xfId="1580" xr:uid="{00000000-0005-0000-0000-000021070000}"/>
    <cellStyle name="Финансовый 4 2 3 8" xfId="1757" xr:uid="{00000000-0005-0000-0000-000022070000}"/>
    <cellStyle name="Финансовый 4 2 3 9" xfId="1938" xr:uid="{00000000-0005-0000-0000-000023070000}"/>
    <cellStyle name="Финансовый 4 2 4" xfId="514" xr:uid="{00000000-0005-0000-0000-000024070000}"/>
    <cellStyle name="Финансовый 4 2 4 2" xfId="694" xr:uid="{00000000-0005-0000-0000-000025070000}"/>
    <cellStyle name="Финансовый 4 2 4 3" xfId="871" xr:uid="{00000000-0005-0000-0000-000026070000}"/>
    <cellStyle name="Финансовый 4 2 4 4" xfId="1048" xr:uid="{00000000-0005-0000-0000-000027070000}"/>
    <cellStyle name="Финансовый 4 2 4 5" xfId="1227" xr:uid="{00000000-0005-0000-0000-000028070000}"/>
    <cellStyle name="Финансовый 4 2 4 6" xfId="1404" xr:uid="{00000000-0005-0000-0000-000029070000}"/>
    <cellStyle name="Финансовый 4 2 4 7" xfId="1581" xr:uid="{00000000-0005-0000-0000-00002A070000}"/>
    <cellStyle name="Финансовый 4 2 4 8" xfId="1758" xr:uid="{00000000-0005-0000-0000-00002B070000}"/>
    <cellStyle name="Финансовый 4 2 4 9" xfId="1939" xr:uid="{00000000-0005-0000-0000-00002C070000}"/>
    <cellStyle name="Финансовый 4 2 5" xfId="515" xr:uid="{00000000-0005-0000-0000-00002D070000}"/>
    <cellStyle name="Финансовый 4 2 5 2" xfId="695" xr:uid="{00000000-0005-0000-0000-00002E070000}"/>
    <cellStyle name="Финансовый 4 2 5 3" xfId="872" xr:uid="{00000000-0005-0000-0000-00002F070000}"/>
    <cellStyle name="Финансовый 4 2 5 4" xfId="1049" xr:uid="{00000000-0005-0000-0000-000030070000}"/>
    <cellStyle name="Финансовый 4 2 5 5" xfId="1228" xr:uid="{00000000-0005-0000-0000-000031070000}"/>
    <cellStyle name="Финансовый 4 2 5 6" xfId="1405" xr:uid="{00000000-0005-0000-0000-000032070000}"/>
    <cellStyle name="Финансовый 4 2 5 7" xfId="1582" xr:uid="{00000000-0005-0000-0000-000033070000}"/>
    <cellStyle name="Финансовый 4 2 5 8" xfId="1759" xr:uid="{00000000-0005-0000-0000-000034070000}"/>
    <cellStyle name="Финансовый 4 2 5 9" xfId="1940" xr:uid="{00000000-0005-0000-0000-000035070000}"/>
    <cellStyle name="Финансовый 4 2 6" xfId="688" xr:uid="{00000000-0005-0000-0000-000036070000}"/>
    <cellStyle name="Финансовый 4 2 7" xfId="865" xr:uid="{00000000-0005-0000-0000-000037070000}"/>
    <cellStyle name="Финансовый 4 2 8" xfId="1042" xr:uid="{00000000-0005-0000-0000-000038070000}"/>
    <cellStyle name="Финансовый 4 2 9" xfId="1221" xr:uid="{00000000-0005-0000-0000-000039070000}"/>
    <cellStyle name="Финансовый 4 3" xfId="516" xr:uid="{00000000-0005-0000-0000-00003A070000}"/>
    <cellStyle name="Финансовый 4 3 10" xfId="1583" xr:uid="{00000000-0005-0000-0000-00003B070000}"/>
    <cellStyle name="Финансовый 4 3 11" xfId="1760" xr:uid="{00000000-0005-0000-0000-00003C070000}"/>
    <cellStyle name="Финансовый 4 3 12" xfId="1941" xr:uid="{00000000-0005-0000-0000-00003D070000}"/>
    <cellStyle name="Финансовый 4 3 2" xfId="517" xr:uid="{00000000-0005-0000-0000-00003E070000}"/>
    <cellStyle name="Финансовый 4 3 2 2" xfId="697" xr:uid="{00000000-0005-0000-0000-00003F070000}"/>
    <cellStyle name="Финансовый 4 3 2 3" xfId="874" xr:uid="{00000000-0005-0000-0000-000040070000}"/>
    <cellStyle name="Финансовый 4 3 2 4" xfId="1051" xr:uid="{00000000-0005-0000-0000-000041070000}"/>
    <cellStyle name="Финансовый 4 3 2 5" xfId="1230" xr:uid="{00000000-0005-0000-0000-000042070000}"/>
    <cellStyle name="Финансовый 4 3 2 6" xfId="1407" xr:uid="{00000000-0005-0000-0000-000043070000}"/>
    <cellStyle name="Финансовый 4 3 2 7" xfId="1584" xr:uid="{00000000-0005-0000-0000-000044070000}"/>
    <cellStyle name="Финансовый 4 3 2 8" xfId="1761" xr:uid="{00000000-0005-0000-0000-000045070000}"/>
    <cellStyle name="Финансовый 4 3 2 9" xfId="1942" xr:uid="{00000000-0005-0000-0000-000046070000}"/>
    <cellStyle name="Финансовый 4 3 3" xfId="518" xr:uid="{00000000-0005-0000-0000-000047070000}"/>
    <cellStyle name="Финансовый 4 3 3 2" xfId="698" xr:uid="{00000000-0005-0000-0000-000048070000}"/>
    <cellStyle name="Финансовый 4 3 3 3" xfId="875" xr:uid="{00000000-0005-0000-0000-000049070000}"/>
    <cellStyle name="Финансовый 4 3 3 4" xfId="1052" xr:uid="{00000000-0005-0000-0000-00004A070000}"/>
    <cellStyle name="Финансовый 4 3 3 5" xfId="1231" xr:uid="{00000000-0005-0000-0000-00004B070000}"/>
    <cellStyle name="Финансовый 4 3 3 6" xfId="1408" xr:uid="{00000000-0005-0000-0000-00004C070000}"/>
    <cellStyle name="Финансовый 4 3 3 7" xfId="1585" xr:uid="{00000000-0005-0000-0000-00004D070000}"/>
    <cellStyle name="Финансовый 4 3 3 8" xfId="1762" xr:uid="{00000000-0005-0000-0000-00004E070000}"/>
    <cellStyle name="Финансовый 4 3 3 9" xfId="1943" xr:uid="{00000000-0005-0000-0000-00004F070000}"/>
    <cellStyle name="Финансовый 4 3 4" xfId="519" xr:uid="{00000000-0005-0000-0000-000050070000}"/>
    <cellStyle name="Финансовый 4 3 4 2" xfId="699" xr:uid="{00000000-0005-0000-0000-000051070000}"/>
    <cellStyle name="Финансовый 4 3 4 3" xfId="876" xr:uid="{00000000-0005-0000-0000-000052070000}"/>
    <cellStyle name="Финансовый 4 3 4 4" xfId="1053" xr:uid="{00000000-0005-0000-0000-000053070000}"/>
    <cellStyle name="Финансовый 4 3 4 5" xfId="1232" xr:uid="{00000000-0005-0000-0000-000054070000}"/>
    <cellStyle name="Финансовый 4 3 4 6" xfId="1409" xr:uid="{00000000-0005-0000-0000-000055070000}"/>
    <cellStyle name="Финансовый 4 3 4 7" xfId="1586" xr:uid="{00000000-0005-0000-0000-000056070000}"/>
    <cellStyle name="Финансовый 4 3 4 8" xfId="1763" xr:uid="{00000000-0005-0000-0000-000057070000}"/>
    <cellStyle name="Финансовый 4 3 4 9" xfId="1944" xr:uid="{00000000-0005-0000-0000-000058070000}"/>
    <cellStyle name="Финансовый 4 3 5" xfId="696" xr:uid="{00000000-0005-0000-0000-000059070000}"/>
    <cellStyle name="Финансовый 4 3 6" xfId="873" xr:uid="{00000000-0005-0000-0000-00005A070000}"/>
    <cellStyle name="Финансовый 4 3 7" xfId="1050" xr:uid="{00000000-0005-0000-0000-00005B070000}"/>
    <cellStyle name="Финансовый 4 3 8" xfId="1229" xr:uid="{00000000-0005-0000-0000-00005C070000}"/>
    <cellStyle name="Финансовый 4 3 9" xfId="1406" xr:uid="{00000000-0005-0000-0000-00005D070000}"/>
    <cellStyle name="Финансовый 4 4" xfId="520" xr:uid="{00000000-0005-0000-0000-00005E070000}"/>
    <cellStyle name="Финансовый 4 4 2" xfId="700" xr:uid="{00000000-0005-0000-0000-00005F070000}"/>
    <cellStyle name="Финансовый 4 4 3" xfId="877" xr:uid="{00000000-0005-0000-0000-000060070000}"/>
    <cellStyle name="Финансовый 4 4 4" xfId="1054" xr:uid="{00000000-0005-0000-0000-000061070000}"/>
    <cellStyle name="Финансовый 4 4 5" xfId="1233" xr:uid="{00000000-0005-0000-0000-000062070000}"/>
    <cellStyle name="Финансовый 4 4 6" xfId="1410" xr:uid="{00000000-0005-0000-0000-000063070000}"/>
    <cellStyle name="Финансовый 4 4 7" xfId="1587" xr:uid="{00000000-0005-0000-0000-000064070000}"/>
    <cellStyle name="Финансовый 4 4 8" xfId="1764" xr:uid="{00000000-0005-0000-0000-000065070000}"/>
    <cellStyle name="Финансовый 4 4 9" xfId="1945" xr:uid="{00000000-0005-0000-0000-000066070000}"/>
    <cellStyle name="Финансовый 4 5" xfId="521" xr:uid="{00000000-0005-0000-0000-000067070000}"/>
    <cellStyle name="Финансовый 4 5 2" xfId="701" xr:uid="{00000000-0005-0000-0000-000068070000}"/>
    <cellStyle name="Финансовый 4 5 3" xfId="878" xr:uid="{00000000-0005-0000-0000-000069070000}"/>
    <cellStyle name="Финансовый 4 5 4" xfId="1055" xr:uid="{00000000-0005-0000-0000-00006A070000}"/>
    <cellStyle name="Финансовый 4 5 5" xfId="1234" xr:uid="{00000000-0005-0000-0000-00006B070000}"/>
    <cellStyle name="Финансовый 4 5 6" xfId="1411" xr:uid="{00000000-0005-0000-0000-00006C070000}"/>
    <cellStyle name="Финансовый 4 5 7" xfId="1588" xr:uid="{00000000-0005-0000-0000-00006D070000}"/>
    <cellStyle name="Финансовый 4 5 8" xfId="1765" xr:uid="{00000000-0005-0000-0000-00006E070000}"/>
    <cellStyle name="Финансовый 4 5 9" xfId="1946" xr:uid="{00000000-0005-0000-0000-00006F070000}"/>
    <cellStyle name="Финансовый 4 6" xfId="522" xr:uid="{00000000-0005-0000-0000-000070070000}"/>
    <cellStyle name="Финансовый 4 6 2" xfId="702" xr:uid="{00000000-0005-0000-0000-000071070000}"/>
    <cellStyle name="Финансовый 4 6 3" xfId="879" xr:uid="{00000000-0005-0000-0000-000072070000}"/>
    <cellStyle name="Финансовый 4 6 4" xfId="1056" xr:uid="{00000000-0005-0000-0000-000073070000}"/>
    <cellStyle name="Финансовый 4 6 5" xfId="1235" xr:uid="{00000000-0005-0000-0000-000074070000}"/>
    <cellStyle name="Финансовый 4 6 6" xfId="1412" xr:uid="{00000000-0005-0000-0000-000075070000}"/>
    <cellStyle name="Финансовый 4 6 7" xfId="1589" xr:uid="{00000000-0005-0000-0000-000076070000}"/>
    <cellStyle name="Финансовый 4 6 8" xfId="1766" xr:uid="{00000000-0005-0000-0000-000077070000}"/>
    <cellStyle name="Финансовый 4 6 9" xfId="1947" xr:uid="{00000000-0005-0000-0000-000078070000}"/>
    <cellStyle name="Финансовый 4 7" xfId="687" xr:uid="{00000000-0005-0000-0000-000079070000}"/>
    <cellStyle name="Финансовый 4 8" xfId="864" xr:uid="{00000000-0005-0000-0000-00007A070000}"/>
    <cellStyle name="Финансовый 4 9" xfId="1041" xr:uid="{00000000-0005-0000-0000-00007B070000}"/>
    <cellStyle name="Финансовый 5" xfId="523" xr:uid="{00000000-0005-0000-0000-00007C070000}"/>
    <cellStyle name="Финансовый 5 10" xfId="1590" xr:uid="{00000000-0005-0000-0000-00007D070000}"/>
    <cellStyle name="Финансовый 5 11" xfId="1767" xr:uid="{00000000-0005-0000-0000-00007E070000}"/>
    <cellStyle name="Финансовый 5 12" xfId="1948" xr:uid="{00000000-0005-0000-0000-00007F070000}"/>
    <cellStyle name="Финансовый 5 2" xfId="524" xr:uid="{00000000-0005-0000-0000-000080070000}"/>
    <cellStyle name="Финансовый 5 2 2" xfId="704" xr:uid="{00000000-0005-0000-0000-000081070000}"/>
    <cellStyle name="Финансовый 5 2 3" xfId="881" xr:uid="{00000000-0005-0000-0000-000082070000}"/>
    <cellStyle name="Финансовый 5 2 4" xfId="1058" xr:uid="{00000000-0005-0000-0000-000083070000}"/>
    <cellStyle name="Финансовый 5 2 5" xfId="1237" xr:uid="{00000000-0005-0000-0000-000084070000}"/>
    <cellStyle name="Финансовый 5 2 6" xfId="1414" xr:uid="{00000000-0005-0000-0000-000085070000}"/>
    <cellStyle name="Финансовый 5 2 7" xfId="1591" xr:uid="{00000000-0005-0000-0000-000086070000}"/>
    <cellStyle name="Финансовый 5 2 8" xfId="1768" xr:uid="{00000000-0005-0000-0000-000087070000}"/>
    <cellStyle name="Финансовый 5 2 9" xfId="1949" xr:uid="{00000000-0005-0000-0000-000088070000}"/>
    <cellStyle name="Финансовый 5 3" xfId="525" xr:uid="{00000000-0005-0000-0000-000089070000}"/>
    <cellStyle name="Финансовый 5 3 2" xfId="705" xr:uid="{00000000-0005-0000-0000-00008A070000}"/>
    <cellStyle name="Финансовый 5 3 3" xfId="882" xr:uid="{00000000-0005-0000-0000-00008B070000}"/>
    <cellStyle name="Финансовый 5 3 4" xfId="1059" xr:uid="{00000000-0005-0000-0000-00008C070000}"/>
    <cellStyle name="Финансовый 5 3 5" xfId="1238" xr:uid="{00000000-0005-0000-0000-00008D070000}"/>
    <cellStyle name="Финансовый 5 3 6" xfId="1415" xr:uid="{00000000-0005-0000-0000-00008E070000}"/>
    <cellStyle name="Финансовый 5 3 7" xfId="1592" xr:uid="{00000000-0005-0000-0000-00008F070000}"/>
    <cellStyle name="Финансовый 5 3 8" xfId="1769" xr:uid="{00000000-0005-0000-0000-000090070000}"/>
    <cellStyle name="Финансовый 5 3 9" xfId="1950" xr:uid="{00000000-0005-0000-0000-000091070000}"/>
    <cellStyle name="Финансовый 5 4" xfId="526" xr:uid="{00000000-0005-0000-0000-000092070000}"/>
    <cellStyle name="Финансовый 5 4 2" xfId="706" xr:uid="{00000000-0005-0000-0000-000093070000}"/>
    <cellStyle name="Финансовый 5 4 3" xfId="883" xr:uid="{00000000-0005-0000-0000-000094070000}"/>
    <cellStyle name="Финансовый 5 4 4" xfId="1060" xr:uid="{00000000-0005-0000-0000-000095070000}"/>
    <cellStyle name="Финансовый 5 4 5" xfId="1239" xr:uid="{00000000-0005-0000-0000-000096070000}"/>
    <cellStyle name="Финансовый 5 4 6" xfId="1416" xr:uid="{00000000-0005-0000-0000-000097070000}"/>
    <cellStyle name="Финансовый 5 4 7" xfId="1593" xr:uid="{00000000-0005-0000-0000-000098070000}"/>
    <cellStyle name="Финансовый 5 4 8" xfId="1770" xr:uid="{00000000-0005-0000-0000-000099070000}"/>
    <cellStyle name="Финансовый 5 4 9" xfId="1951" xr:uid="{00000000-0005-0000-0000-00009A070000}"/>
    <cellStyle name="Финансовый 5 5" xfId="703" xr:uid="{00000000-0005-0000-0000-00009B070000}"/>
    <cellStyle name="Финансовый 5 6" xfId="880" xr:uid="{00000000-0005-0000-0000-00009C070000}"/>
    <cellStyle name="Финансовый 5 7" xfId="1057" xr:uid="{00000000-0005-0000-0000-00009D070000}"/>
    <cellStyle name="Финансовый 5 8" xfId="1236" xr:uid="{00000000-0005-0000-0000-00009E070000}"/>
    <cellStyle name="Финансовый 5 9" xfId="1413" xr:uid="{00000000-0005-0000-0000-00009F070000}"/>
    <cellStyle name="Финансовый 6" xfId="1771" xr:uid="{00000000-0005-0000-0000-0000A0070000}"/>
    <cellStyle name="Финансовый 8" xfId="527" xr:uid="{00000000-0005-0000-0000-0000A1070000}"/>
    <cellStyle name="Финансовый 8 2" xfId="528" xr:uid="{00000000-0005-0000-0000-0000A2070000}"/>
    <cellStyle name="Хороший 2" xfId="529" xr:uid="{00000000-0005-0000-0000-0000A3070000}"/>
  </cellStyles>
  <dxfs count="4"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0" tint="-4.9989318521683403E-2"/>
        </patternFill>
      </fill>
    </dxf>
  </dxfs>
  <tableStyles count="3" defaultTableStyle="TableStyleMedium2" defaultPivotStyle="PivotStyleLight16">
    <tableStyle name="Стиль сводной таблицы 1" table="0" count="1" xr9:uid="{00000000-0011-0000-FFFF-FFFF00000000}">
      <tableStyleElement type="thirdSubtotalColumn" dxfId="3"/>
    </tableStyle>
    <tableStyle name="Стиль сводной таблицы 2" table="0" count="1" xr9:uid="{00000000-0011-0000-FFFF-FFFF01000000}">
      <tableStyleElement type="thirdSubtotalColumn" dxfId="2"/>
    </tableStyle>
    <tableStyle name="Стиль сводной таблицы 3" table="0" count="1" xr9:uid="{00000000-0011-0000-FFFF-FFFF02000000}">
      <tableStyleElement type="thirdColumnSubheading" dxfId="1"/>
    </tableStyle>
  </tableStyles>
  <colors>
    <mruColors>
      <color rgb="FFFFE575"/>
      <color rgb="FFFFE5FF"/>
      <color rgb="FFFFCCFF"/>
      <color rgb="FFCEFEF9"/>
      <color rgb="FFB8FEF7"/>
      <color rgb="FFD0FCD1"/>
      <color rgb="FFA9DEF1"/>
      <color rgb="FFF2CFA0"/>
      <color rgb="FFDBF1F9"/>
      <color rgb="FFCDCD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B1:O375"/>
  <sheetViews>
    <sheetView tabSelected="1" zoomScale="71" zoomScaleNormal="71" workbookViewId="0">
      <pane ySplit="1" topLeftCell="A2" activePane="bottomLeft" state="frozen"/>
      <selection pane="bottomLeft" activeCell="W237" sqref="W237"/>
    </sheetView>
  </sheetViews>
  <sheetFormatPr defaultRowHeight="18.75" x14ac:dyDescent="0.25"/>
  <cols>
    <col min="1" max="1" width="7.42578125" customWidth="1"/>
    <col min="2" max="2" width="94.5703125" style="4" customWidth="1"/>
    <col min="3" max="3" width="8.85546875" style="3" customWidth="1"/>
    <col min="4" max="4" width="14.28515625" hidden="1" customWidth="1"/>
    <col min="5" max="5" width="16" style="5" hidden="1" customWidth="1"/>
    <col min="6" max="6" width="15.7109375" hidden="1" customWidth="1"/>
    <col min="7" max="7" width="16.28515625" hidden="1" customWidth="1"/>
    <col min="8" max="8" width="9.7109375" hidden="1" customWidth="1"/>
    <col min="9" max="9" width="13.85546875" hidden="1" customWidth="1"/>
    <col min="10" max="10" width="17" hidden="1" customWidth="1"/>
    <col min="11" max="12" width="17" customWidth="1"/>
    <col min="13" max="13" width="16.140625" customWidth="1"/>
    <col min="14" max="14" width="15" hidden="1" customWidth="1"/>
    <col min="15" max="15" width="19.140625" hidden="1" customWidth="1"/>
  </cols>
  <sheetData>
    <row r="1" spans="2:15" ht="86.25" customHeight="1" thickBot="1" x14ac:dyDescent="0.3">
      <c r="B1" s="85" t="s">
        <v>60</v>
      </c>
      <c r="C1" s="86"/>
      <c r="D1" s="54" t="s">
        <v>529</v>
      </c>
      <c r="E1" s="55" t="s">
        <v>61</v>
      </c>
      <c r="F1" s="56" t="s">
        <v>150</v>
      </c>
      <c r="G1" s="54" t="s">
        <v>521</v>
      </c>
      <c r="H1" s="54" t="s">
        <v>522</v>
      </c>
      <c r="I1" s="54" t="s">
        <v>523</v>
      </c>
      <c r="J1" s="46" t="s">
        <v>532</v>
      </c>
      <c r="K1" s="46" t="s">
        <v>533</v>
      </c>
      <c r="L1" s="46" t="s">
        <v>534</v>
      </c>
      <c r="M1" s="46" t="s">
        <v>524</v>
      </c>
      <c r="N1" s="71" t="s">
        <v>535</v>
      </c>
      <c r="O1" s="71" t="s">
        <v>536</v>
      </c>
    </row>
    <row r="2" spans="2:15" s="72" customFormat="1" ht="36.75" hidden="1" customHeight="1" x14ac:dyDescent="0.25">
      <c r="B2" s="73" t="s">
        <v>530</v>
      </c>
      <c r="C2" s="67"/>
      <c r="D2" s="68"/>
      <c r="E2" s="69"/>
      <c r="F2" s="68"/>
      <c r="G2" s="68"/>
      <c r="H2" s="68"/>
      <c r="I2" s="68"/>
      <c r="J2" s="70"/>
      <c r="K2" s="70"/>
      <c r="L2" s="70"/>
      <c r="M2" s="70"/>
    </row>
    <row r="3" spans="2:15" ht="27.75" hidden="1" customHeight="1" x14ac:dyDescent="0.25">
      <c r="B3" s="47" t="s">
        <v>56</v>
      </c>
      <c r="C3" s="48">
        <v>0.5</v>
      </c>
      <c r="D3" s="49">
        <v>133.04</v>
      </c>
      <c r="E3" s="50">
        <v>60</v>
      </c>
      <c r="F3" s="51">
        <v>1800</v>
      </c>
      <c r="G3" s="52"/>
      <c r="H3" s="22">
        <v>6.6520000000000001</v>
      </c>
      <c r="I3" s="22">
        <v>126.38799999999999</v>
      </c>
      <c r="J3" s="75">
        <v>133</v>
      </c>
      <c r="K3" s="77"/>
      <c r="L3" s="77"/>
      <c r="M3" s="53"/>
      <c r="N3" s="1">
        <f>J3-I3</f>
        <v>6.612000000000009</v>
      </c>
    </row>
    <row r="4" spans="2:15" ht="27.75" hidden="1" customHeight="1" x14ac:dyDescent="0.25">
      <c r="B4" s="11" t="s">
        <v>520</v>
      </c>
      <c r="C4" s="32">
        <v>0.28000000000000003</v>
      </c>
      <c r="D4" s="24"/>
      <c r="E4" s="25">
        <v>502</v>
      </c>
      <c r="F4" s="26">
        <v>3505</v>
      </c>
      <c r="G4" s="22"/>
      <c r="H4" s="22"/>
      <c r="I4" s="22"/>
      <c r="J4" s="75"/>
      <c r="K4" s="78"/>
      <c r="L4" s="78"/>
      <c r="M4" s="44"/>
    </row>
    <row r="5" spans="2:15" ht="27" hidden="1" customHeight="1" x14ac:dyDescent="0.25">
      <c r="B5" s="11" t="s">
        <v>517</v>
      </c>
      <c r="C5" s="32">
        <v>0.3</v>
      </c>
      <c r="D5" s="24"/>
      <c r="E5" s="25">
        <v>498</v>
      </c>
      <c r="F5" s="26">
        <v>2948</v>
      </c>
      <c r="G5" s="22"/>
      <c r="H5" s="22"/>
      <c r="I5" s="22"/>
      <c r="J5" s="75"/>
      <c r="K5" s="78"/>
      <c r="L5" s="78"/>
      <c r="M5" s="44"/>
    </row>
    <row r="6" spans="2:15" ht="27" hidden="1" customHeight="1" x14ac:dyDescent="0.25">
      <c r="B6" s="11" t="s">
        <v>516</v>
      </c>
      <c r="C6" s="32">
        <v>0.3</v>
      </c>
      <c r="D6" s="24"/>
      <c r="E6" s="25">
        <v>496</v>
      </c>
      <c r="F6" s="26">
        <v>2942</v>
      </c>
      <c r="G6" s="22"/>
      <c r="H6" s="22"/>
      <c r="I6" s="22"/>
      <c r="J6" s="75"/>
      <c r="K6" s="78"/>
      <c r="L6" s="78"/>
      <c r="M6" s="44"/>
    </row>
    <row r="7" spans="2:15" ht="27" hidden="1" customHeight="1" x14ac:dyDescent="0.25">
      <c r="B7" s="11" t="s">
        <v>512</v>
      </c>
      <c r="C7" s="32">
        <v>0.27</v>
      </c>
      <c r="D7" s="24"/>
      <c r="E7" s="25">
        <v>518</v>
      </c>
      <c r="F7" s="26">
        <v>2437</v>
      </c>
      <c r="G7" s="22"/>
      <c r="H7" s="22"/>
      <c r="I7" s="22"/>
      <c r="J7" s="75"/>
      <c r="K7" s="78"/>
      <c r="L7" s="78"/>
      <c r="M7" s="44"/>
    </row>
    <row r="8" spans="2:15" ht="27" hidden="1" customHeight="1" x14ac:dyDescent="0.25">
      <c r="B8" s="11" t="s">
        <v>511</v>
      </c>
      <c r="C8" s="32"/>
      <c r="D8" s="24">
        <v>283.17</v>
      </c>
      <c r="E8" s="25">
        <v>509</v>
      </c>
      <c r="F8" s="26">
        <v>3403</v>
      </c>
      <c r="G8" s="22"/>
      <c r="H8" s="22"/>
      <c r="I8" s="22"/>
      <c r="J8" s="75"/>
      <c r="K8" s="78"/>
      <c r="L8" s="78"/>
      <c r="M8" s="44"/>
    </row>
    <row r="9" spans="2:15" ht="27" hidden="1" customHeight="1" x14ac:dyDescent="0.25">
      <c r="B9" s="11" t="s">
        <v>513</v>
      </c>
      <c r="C9" s="32">
        <v>0.6</v>
      </c>
      <c r="D9" s="24"/>
      <c r="E9" s="25">
        <v>376</v>
      </c>
      <c r="F9" s="26">
        <v>2632</v>
      </c>
      <c r="G9" s="22"/>
      <c r="H9" s="22"/>
      <c r="I9" s="22"/>
      <c r="J9" s="75"/>
      <c r="K9" s="78"/>
      <c r="L9" s="78"/>
      <c r="M9" s="44"/>
    </row>
    <row r="10" spans="2:15" ht="27" hidden="1" customHeight="1" x14ac:dyDescent="0.25">
      <c r="B10" s="11" t="s">
        <v>514</v>
      </c>
      <c r="C10" s="32">
        <v>0.3</v>
      </c>
      <c r="D10" s="24">
        <v>134.07</v>
      </c>
      <c r="E10" s="25">
        <v>489</v>
      </c>
      <c r="F10" s="26">
        <v>3288</v>
      </c>
      <c r="G10" s="22"/>
      <c r="H10" s="22"/>
      <c r="I10" s="22"/>
      <c r="J10" s="75"/>
      <c r="K10" s="78"/>
      <c r="L10" s="78"/>
      <c r="M10" s="44"/>
    </row>
    <row r="11" spans="2:15" ht="27" hidden="1" customHeight="1" x14ac:dyDescent="0.25">
      <c r="B11" s="11" t="s">
        <v>515</v>
      </c>
      <c r="C11" s="32">
        <v>0.3</v>
      </c>
      <c r="D11" s="24"/>
      <c r="E11" s="25">
        <v>491</v>
      </c>
      <c r="F11" s="26">
        <v>3031</v>
      </c>
      <c r="G11" s="22"/>
      <c r="H11" s="22"/>
      <c r="I11" s="22"/>
      <c r="J11" s="75"/>
      <c r="K11" s="78"/>
      <c r="L11" s="78"/>
      <c r="M11" s="44"/>
    </row>
    <row r="12" spans="2:15" ht="27" hidden="1" customHeight="1" x14ac:dyDescent="0.25">
      <c r="B12" s="11" t="s">
        <v>510</v>
      </c>
      <c r="C12" s="32">
        <v>1</v>
      </c>
      <c r="D12" s="24">
        <v>166.62</v>
      </c>
      <c r="E12" s="25">
        <v>514</v>
      </c>
      <c r="F12" s="26">
        <v>3848</v>
      </c>
      <c r="G12" s="22">
        <v>114.55</v>
      </c>
      <c r="H12" s="22"/>
      <c r="I12" s="22"/>
      <c r="J12" s="75"/>
      <c r="K12" s="78"/>
      <c r="L12" s="78"/>
      <c r="M12" s="44"/>
    </row>
    <row r="13" spans="2:15" ht="27" hidden="1" customHeight="1" x14ac:dyDescent="0.25">
      <c r="B13" s="11" t="s">
        <v>506</v>
      </c>
      <c r="C13" s="32">
        <v>0.3</v>
      </c>
      <c r="D13" s="24">
        <v>95.68</v>
      </c>
      <c r="E13" s="25">
        <v>495</v>
      </c>
      <c r="F13" s="26">
        <v>2944</v>
      </c>
      <c r="G13" s="22"/>
      <c r="H13" s="22"/>
      <c r="I13" s="22"/>
      <c r="J13" s="75"/>
      <c r="K13" s="78"/>
      <c r="L13" s="78"/>
      <c r="M13" s="44"/>
    </row>
    <row r="14" spans="2:15" ht="27" hidden="1" customHeight="1" x14ac:dyDescent="0.25">
      <c r="B14" s="11" t="s">
        <v>507</v>
      </c>
      <c r="C14" s="32">
        <v>0.3</v>
      </c>
      <c r="D14" s="24">
        <v>91.99</v>
      </c>
      <c r="E14" s="25">
        <v>497</v>
      </c>
      <c r="F14" s="26">
        <v>2946</v>
      </c>
      <c r="G14" s="22"/>
      <c r="H14" s="22"/>
      <c r="I14" s="22"/>
      <c r="J14" s="75"/>
      <c r="K14" s="78"/>
      <c r="L14" s="78"/>
      <c r="M14" s="44"/>
    </row>
    <row r="15" spans="2:15" ht="27" hidden="1" customHeight="1" x14ac:dyDescent="0.25">
      <c r="B15" s="11" t="s">
        <v>508</v>
      </c>
      <c r="C15" s="32">
        <v>1</v>
      </c>
      <c r="D15" s="24">
        <v>403.06</v>
      </c>
      <c r="E15" s="25">
        <v>494</v>
      </c>
      <c r="F15" s="26">
        <v>3032</v>
      </c>
      <c r="G15" s="22"/>
      <c r="H15" s="22"/>
      <c r="I15" s="22"/>
      <c r="J15" s="75"/>
      <c r="K15" s="78"/>
      <c r="L15" s="78"/>
      <c r="M15" s="44"/>
    </row>
    <row r="16" spans="2:15" ht="27" hidden="1" customHeight="1" x14ac:dyDescent="0.25">
      <c r="B16" s="11" t="s">
        <v>502</v>
      </c>
      <c r="C16" s="32">
        <v>0.35</v>
      </c>
      <c r="D16" s="24">
        <v>119.84</v>
      </c>
      <c r="E16" s="25">
        <v>511</v>
      </c>
      <c r="F16" s="26">
        <v>3033</v>
      </c>
      <c r="G16" s="22"/>
      <c r="H16" s="22"/>
      <c r="I16" s="22"/>
      <c r="J16" s="75"/>
      <c r="K16" s="78"/>
      <c r="L16" s="78"/>
      <c r="M16" s="44"/>
    </row>
    <row r="17" spans="2:15" ht="27" hidden="1" customHeight="1" x14ac:dyDescent="0.25">
      <c r="B17" s="11" t="s">
        <v>503</v>
      </c>
      <c r="C17" s="32">
        <v>1</v>
      </c>
      <c r="D17" s="24">
        <v>343.97</v>
      </c>
      <c r="E17" s="25">
        <v>512</v>
      </c>
      <c r="F17" s="26">
        <v>2887</v>
      </c>
      <c r="G17" s="22"/>
      <c r="H17" s="22"/>
      <c r="I17" s="22"/>
      <c r="J17" s="75"/>
      <c r="K17" s="78"/>
      <c r="L17" s="78"/>
      <c r="M17" s="44"/>
    </row>
    <row r="18" spans="2:15" ht="27" hidden="1" customHeight="1" x14ac:dyDescent="0.25">
      <c r="B18" s="11" t="s">
        <v>504</v>
      </c>
      <c r="C18" s="32">
        <v>1</v>
      </c>
      <c r="D18" s="24">
        <v>259.29000000000002</v>
      </c>
      <c r="E18" s="25">
        <v>501</v>
      </c>
      <c r="F18" s="26">
        <v>3616</v>
      </c>
      <c r="G18" s="22">
        <v>46.65</v>
      </c>
      <c r="H18" s="22"/>
      <c r="I18" s="22"/>
      <c r="J18" s="75"/>
      <c r="K18" s="78"/>
      <c r="L18" s="78"/>
      <c r="M18" s="44"/>
    </row>
    <row r="19" spans="2:15" ht="27" hidden="1" customHeight="1" x14ac:dyDescent="0.25">
      <c r="B19" s="11" t="s">
        <v>505</v>
      </c>
      <c r="C19" s="32">
        <v>0.4</v>
      </c>
      <c r="D19" s="24">
        <v>125.04</v>
      </c>
      <c r="E19" s="25">
        <v>374</v>
      </c>
      <c r="F19" s="26">
        <v>2832</v>
      </c>
      <c r="G19" s="22"/>
      <c r="H19" s="22"/>
      <c r="I19" s="22"/>
      <c r="J19" s="75"/>
      <c r="K19" s="78"/>
      <c r="L19" s="78"/>
      <c r="M19" s="44"/>
    </row>
    <row r="20" spans="2:15" ht="27" hidden="1" customHeight="1" x14ac:dyDescent="0.25">
      <c r="B20" s="11" t="s">
        <v>501</v>
      </c>
      <c r="C20" s="32">
        <v>1</v>
      </c>
      <c r="D20" s="24">
        <v>230.4</v>
      </c>
      <c r="E20" s="25">
        <v>510</v>
      </c>
      <c r="F20" s="26">
        <v>2806</v>
      </c>
      <c r="G20" s="22"/>
      <c r="H20" s="22"/>
      <c r="I20" s="22"/>
      <c r="J20" s="75"/>
      <c r="K20" s="78"/>
      <c r="L20" s="78"/>
      <c r="M20" s="44"/>
    </row>
    <row r="21" spans="2:15" ht="27" hidden="1" customHeight="1" x14ac:dyDescent="0.25">
      <c r="B21" s="11" t="s">
        <v>498</v>
      </c>
      <c r="C21" s="32">
        <v>0.3</v>
      </c>
      <c r="D21" s="24">
        <v>122.51</v>
      </c>
      <c r="E21" s="25">
        <v>448</v>
      </c>
      <c r="F21" s="26">
        <v>3336</v>
      </c>
      <c r="G21" s="22"/>
      <c r="H21" s="22"/>
      <c r="I21" s="22"/>
      <c r="J21" s="75"/>
      <c r="K21" s="78"/>
      <c r="L21" s="78"/>
      <c r="M21" s="44"/>
    </row>
    <row r="22" spans="2:15" ht="27" hidden="1" customHeight="1" x14ac:dyDescent="0.25">
      <c r="B22" s="11" t="s">
        <v>499</v>
      </c>
      <c r="C22" s="32">
        <v>1</v>
      </c>
      <c r="D22" s="24">
        <v>317.05</v>
      </c>
      <c r="E22" s="25">
        <v>500</v>
      </c>
      <c r="F22" s="26">
        <v>3337</v>
      </c>
      <c r="G22" s="22"/>
      <c r="H22" s="22"/>
      <c r="I22" s="22"/>
      <c r="J22" s="75"/>
      <c r="K22" s="78"/>
      <c r="L22" s="78"/>
      <c r="M22" s="44"/>
    </row>
    <row r="23" spans="2:15" ht="27" hidden="1" customHeight="1" x14ac:dyDescent="0.25">
      <c r="B23" s="11" t="s">
        <v>500</v>
      </c>
      <c r="C23" s="32">
        <v>1</v>
      </c>
      <c r="D23" s="24">
        <v>358.15</v>
      </c>
      <c r="E23" s="25">
        <v>506</v>
      </c>
      <c r="F23" s="26">
        <v>3287</v>
      </c>
      <c r="G23" s="22">
        <v>60.89</v>
      </c>
      <c r="H23" s="22">
        <v>17.907499999999999</v>
      </c>
      <c r="I23" s="22">
        <v>279.35249999999996</v>
      </c>
      <c r="J23" s="75">
        <v>337</v>
      </c>
      <c r="K23" s="78"/>
      <c r="L23" s="78"/>
      <c r="M23" s="44"/>
    </row>
    <row r="24" spans="2:15" ht="27" customHeight="1" x14ac:dyDescent="0.3">
      <c r="B24" s="91" t="s">
        <v>497</v>
      </c>
      <c r="C24" s="87">
        <v>1</v>
      </c>
      <c r="D24" s="24">
        <v>278.52</v>
      </c>
      <c r="E24" s="25">
        <v>503</v>
      </c>
      <c r="F24" s="26">
        <v>3642</v>
      </c>
      <c r="G24" s="22">
        <v>72.39</v>
      </c>
      <c r="H24" s="22">
        <v>13.926</v>
      </c>
      <c r="I24" s="22">
        <v>192.20400000000001</v>
      </c>
      <c r="J24" s="75">
        <v>238</v>
      </c>
      <c r="K24" s="88">
        <v>710</v>
      </c>
      <c r="L24" s="88">
        <f>K24*C24</f>
        <v>710</v>
      </c>
      <c r="M24" s="89">
        <v>1507.998</v>
      </c>
      <c r="N24" s="90">
        <f>J24-I24</f>
        <v>45.795999999999992</v>
      </c>
      <c r="O24" s="90">
        <f>L24*(N24-3)</f>
        <v>30385.159999999996</v>
      </c>
    </row>
    <row r="25" spans="2:15" ht="27" hidden="1" customHeight="1" x14ac:dyDescent="0.25">
      <c r="B25" s="11" t="s">
        <v>481</v>
      </c>
      <c r="C25" s="32">
        <v>0.4</v>
      </c>
      <c r="D25" s="24">
        <v>93.98</v>
      </c>
      <c r="E25" s="25">
        <v>482</v>
      </c>
      <c r="F25" s="26">
        <v>3390</v>
      </c>
      <c r="G25" s="22">
        <v>64.61</v>
      </c>
      <c r="H25" s="22"/>
      <c r="I25" s="22"/>
      <c r="J25" s="75"/>
      <c r="K25" s="78"/>
      <c r="L25" s="78"/>
      <c r="M25" s="44"/>
    </row>
    <row r="26" spans="2:15" ht="27" hidden="1" customHeight="1" x14ac:dyDescent="0.25">
      <c r="B26" s="11" t="s">
        <v>482</v>
      </c>
      <c r="C26" s="32">
        <v>0.4</v>
      </c>
      <c r="D26" s="24">
        <v>106.2</v>
      </c>
      <c r="E26" s="25">
        <v>483</v>
      </c>
      <c r="F26" s="26">
        <v>3395</v>
      </c>
      <c r="G26" s="22">
        <v>58.41</v>
      </c>
      <c r="H26" s="22"/>
      <c r="I26" s="22"/>
      <c r="J26" s="75"/>
      <c r="K26" s="78"/>
      <c r="L26" s="78"/>
      <c r="M26" s="44"/>
    </row>
    <row r="27" spans="2:15" ht="27" hidden="1" customHeight="1" x14ac:dyDescent="0.25">
      <c r="B27" s="11" t="s">
        <v>483</v>
      </c>
      <c r="C27" s="32">
        <v>0.4</v>
      </c>
      <c r="D27" s="24">
        <v>93.98</v>
      </c>
      <c r="E27" s="25">
        <v>484</v>
      </c>
      <c r="F27" s="26">
        <v>3388</v>
      </c>
      <c r="G27" s="22">
        <v>64.61</v>
      </c>
      <c r="H27" s="22"/>
      <c r="I27" s="22"/>
      <c r="J27" s="75"/>
      <c r="K27" s="78"/>
      <c r="L27" s="78"/>
      <c r="M27" s="44"/>
    </row>
    <row r="28" spans="2:15" ht="27" hidden="1" customHeight="1" x14ac:dyDescent="0.25">
      <c r="B28" s="11" t="s">
        <v>484</v>
      </c>
      <c r="C28" s="32">
        <v>0.5</v>
      </c>
      <c r="D28" s="24">
        <v>118.49</v>
      </c>
      <c r="E28" s="25">
        <v>467</v>
      </c>
      <c r="F28" s="26">
        <v>3421</v>
      </c>
      <c r="G28" s="22">
        <v>47.53</v>
      </c>
      <c r="H28" s="22"/>
      <c r="I28" s="22"/>
      <c r="J28" s="75"/>
      <c r="K28" s="78"/>
      <c r="L28" s="78"/>
      <c r="M28" s="44"/>
    </row>
    <row r="29" spans="2:15" ht="27" hidden="1" customHeight="1" x14ac:dyDescent="0.25">
      <c r="B29" s="11" t="s">
        <v>485</v>
      </c>
      <c r="C29" s="32">
        <v>1</v>
      </c>
      <c r="D29" s="24">
        <v>206.32</v>
      </c>
      <c r="E29" s="25">
        <v>485</v>
      </c>
      <c r="F29" s="26">
        <v>3389</v>
      </c>
      <c r="G29" s="22">
        <v>45.39</v>
      </c>
      <c r="H29" s="22"/>
      <c r="I29" s="22"/>
      <c r="J29" s="75"/>
      <c r="K29" s="78"/>
      <c r="L29" s="78"/>
      <c r="M29" s="44"/>
    </row>
    <row r="30" spans="2:15" ht="27" hidden="1" customHeight="1" x14ac:dyDescent="0.25">
      <c r="B30" s="11" t="s">
        <v>486</v>
      </c>
      <c r="C30" s="32">
        <v>0.5</v>
      </c>
      <c r="D30" s="24">
        <v>112.84</v>
      </c>
      <c r="E30" s="25">
        <v>462</v>
      </c>
      <c r="F30" s="26">
        <v>3432</v>
      </c>
      <c r="G30" s="22">
        <v>57.1</v>
      </c>
      <c r="H30" s="22"/>
      <c r="I30" s="22"/>
      <c r="J30" s="75"/>
      <c r="K30" s="78"/>
      <c r="L30" s="78"/>
      <c r="M30" s="44"/>
    </row>
    <row r="31" spans="2:15" ht="27" hidden="1" customHeight="1" x14ac:dyDescent="0.25">
      <c r="B31" s="11" t="s">
        <v>478</v>
      </c>
      <c r="C31" s="32">
        <v>0.4</v>
      </c>
      <c r="D31" s="24">
        <v>86.49</v>
      </c>
      <c r="E31" s="25">
        <v>480</v>
      </c>
      <c r="F31" s="26">
        <v>3426</v>
      </c>
      <c r="G31" s="22">
        <v>47.57</v>
      </c>
      <c r="H31" s="22"/>
      <c r="I31" s="22"/>
      <c r="J31" s="75"/>
      <c r="K31" s="78"/>
      <c r="L31" s="78"/>
      <c r="M31" s="44"/>
    </row>
    <row r="32" spans="2:15" ht="27" hidden="1" customHeight="1" x14ac:dyDescent="0.25">
      <c r="B32" s="11" t="s">
        <v>479</v>
      </c>
      <c r="C32" s="32">
        <v>1</v>
      </c>
      <c r="D32" s="24">
        <v>184.91</v>
      </c>
      <c r="E32" s="25">
        <v>481</v>
      </c>
      <c r="F32" s="26">
        <v>3424</v>
      </c>
      <c r="G32" s="22">
        <v>40.68</v>
      </c>
      <c r="H32" s="22">
        <v>9.2454999999999998</v>
      </c>
      <c r="I32" s="22">
        <v>134.9845</v>
      </c>
      <c r="J32" s="75">
        <v>165</v>
      </c>
      <c r="K32" s="78"/>
      <c r="L32" s="78"/>
      <c r="M32" s="44"/>
    </row>
    <row r="33" spans="2:15" ht="27" hidden="1" customHeight="1" x14ac:dyDescent="0.25">
      <c r="B33" s="19" t="s">
        <v>475</v>
      </c>
      <c r="C33" s="32">
        <v>1</v>
      </c>
      <c r="D33" s="24">
        <v>206.32</v>
      </c>
      <c r="E33" s="25">
        <v>469</v>
      </c>
      <c r="F33" s="26">
        <v>3387</v>
      </c>
      <c r="G33" s="22">
        <v>51.58</v>
      </c>
      <c r="H33" s="22">
        <v>10.316000000000001</v>
      </c>
      <c r="I33" s="22">
        <v>144.42400000000001</v>
      </c>
      <c r="J33" s="75">
        <v>175</v>
      </c>
      <c r="K33" s="78"/>
      <c r="L33" s="78"/>
      <c r="M33" s="44">
        <v>3519.4119999999998</v>
      </c>
    </row>
    <row r="34" spans="2:15" ht="27" hidden="1" customHeight="1" x14ac:dyDescent="0.25">
      <c r="B34" s="17" t="s">
        <v>476</v>
      </c>
      <c r="C34" s="32">
        <v>0.4</v>
      </c>
      <c r="D34" s="24">
        <v>106.2</v>
      </c>
      <c r="E34" s="25">
        <v>468</v>
      </c>
      <c r="F34" s="26">
        <v>3393</v>
      </c>
      <c r="G34" s="22">
        <v>58.41</v>
      </c>
      <c r="H34" s="22">
        <v>5.3100000000000005</v>
      </c>
      <c r="I34" s="22">
        <v>42.480000000000004</v>
      </c>
      <c r="J34" s="75"/>
      <c r="K34" s="78"/>
      <c r="L34" s="78"/>
      <c r="M34" s="44"/>
    </row>
    <row r="35" spans="2:15" ht="27" hidden="1" customHeight="1" x14ac:dyDescent="0.25">
      <c r="B35" s="11" t="s">
        <v>477</v>
      </c>
      <c r="C35" s="32">
        <v>0.6</v>
      </c>
      <c r="D35" s="24">
        <v>153.33000000000001</v>
      </c>
      <c r="E35" s="25">
        <v>471</v>
      </c>
      <c r="F35" s="26">
        <v>3340</v>
      </c>
      <c r="G35" s="22"/>
      <c r="H35" s="22"/>
      <c r="I35" s="22"/>
      <c r="J35" s="75"/>
      <c r="K35" s="78"/>
      <c r="L35" s="78"/>
      <c r="M35" s="44"/>
    </row>
    <row r="36" spans="2:15" ht="27" hidden="1" customHeight="1" x14ac:dyDescent="0.25">
      <c r="B36" s="11" t="s">
        <v>474</v>
      </c>
      <c r="C36" s="32">
        <v>0.5</v>
      </c>
      <c r="D36" s="24">
        <v>154.66999999999999</v>
      </c>
      <c r="E36" s="25">
        <v>466</v>
      </c>
      <c r="F36" s="26">
        <v>3333</v>
      </c>
      <c r="G36" s="22">
        <v>77.3</v>
      </c>
      <c r="H36" s="22"/>
      <c r="I36" s="22"/>
      <c r="J36" s="75"/>
      <c r="K36" s="78"/>
      <c r="L36" s="78"/>
      <c r="M36" s="44"/>
    </row>
    <row r="37" spans="2:15" ht="27" customHeight="1" x14ac:dyDescent="0.3">
      <c r="B37" s="91" t="s">
        <v>473</v>
      </c>
      <c r="C37" s="87">
        <v>1</v>
      </c>
      <c r="D37" s="24">
        <v>185.08</v>
      </c>
      <c r="E37" s="25">
        <v>465</v>
      </c>
      <c r="F37" s="26">
        <v>3425</v>
      </c>
      <c r="G37" s="22">
        <v>40.72</v>
      </c>
      <c r="H37" s="22">
        <v>9.2540000000000013</v>
      </c>
      <c r="I37" s="22">
        <v>135.10600000000002</v>
      </c>
      <c r="J37" s="75">
        <v>165</v>
      </c>
      <c r="K37" s="88">
        <v>90</v>
      </c>
      <c r="L37" s="88">
        <f>K37*C37</f>
        <v>90</v>
      </c>
      <c r="M37" s="89"/>
      <c r="N37" s="90">
        <f>J37-I37</f>
        <v>29.893999999999977</v>
      </c>
      <c r="O37" s="90">
        <f>L37*(N37-3)</f>
        <v>2420.4599999999978</v>
      </c>
    </row>
    <row r="38" spans="2:15" ht="27" hidden="1" customHeight="1" x14ac:dyDescent="0.25">
      <c r="B38" s="19" t="s">
        <v>472</v>
      </c>
      <c r="C38" s="32">
        <v>1</v>
      </c>
      <c r="D38" s="24">
        <v>235.9</v>
      </c>
      <c r="E38" s="25">
        <v>464</v>
      </c>
      <c r="F38" s="26">
        <v>3396</v>
      </c>
      <c r="G38" s="22">
        <v>51.9</v>
      </c>
      <c r="H38" s="22">
        <v>11.795000000000002</v>
      </c>
      <c r="I38" s="22">
        <v>172.20499999999998</v>
      </c>
      <c r="J38" s="75">
        <v>202</v>
      </c>
      <c r="K38" s="78"/>
      <c r="L38" s="78"/>
      <c r="M38" s="44"/>
    </row>
    <row r="39" spans="2:15" ht="27" hidden="1" customHeight="1" x14ac:dyDescent="0.25">
      <c r="B39" s="17" t="s">
        <v>471</v>
      </c>
      <c r="C39" s="32">
        <v>1</v>
      </c>
      <c r="D39" s="24">
        <v>233.56</v>
      </c>
      <c r="E39" s="25">
        <v>463</v>
      </c>
      <c r="F39" s="26">
        <v>3394</v>
      </c>
      <c r="G39" s="22">
        <v>51.38</v>
      </c>
      <c r="H39" s="22">
        <v>11.678000000000001</v>
      </c>
      <c r="I39" s="22">
        <v>170.50200000000001</v>
      </c>
      <c r="J39" s="75">
        <v>193</v>
      </c>
      <c r="K39" s="78"/>
      <c r="L39" s="78"/>
      <c r="M39" s="44">
        <v>107.46899999999999</v>
      </c>
    </row>
    <row r="40" spans="2:15" ht="27" hidden="1" customHeight="1" x14ac:dyDescent="0.25">
      <c r="B40" s="11" t="s">
        <v>470</v>
      </c>
      <c r="C40" s="32">
        <v>0.5</v>
      </c>
      <c r="D40" s="24">
        <v>118.49</v>
      </c>
      <c r="E40" s="25">
        <v>459</v>
      </c>
      <c r="F40" s="26">
        <v>3419</v>
      </c>
      <c r="G40" s="22"/>
      <c r="H40" s="22"/>
      <c r="I40" s="22"/>
      <c r="J40" s="75"/>
      <c r="K40" s="78"/>
      <c r="L40" s="78"/>
      <c r="M40" s="44"/>
    </row>
    <row r="41" spans="2:15" ht="27" hidden="1" customHeight="1" x14ac:dyDescent="0.25">
      <c r="B41" s="19" t="s">
        <v>468</v>
      </c>
      <c r="C41" s="32">
        <v>1</v>
      </c>
      <c r="D41" s="24">
        <v>235.9</v>
      </c>
      <c r="E41" s="25">
        <v>460</v>
      </c>
      <c r="F41" s="26">
        <v>3392</v>
      </c>
      <c r="G41" s="22">
        <v>51.9</v>
      </c>
      <c r="H41" s="22">
        <v>11.795000000000002</v>
      </c>
      <c r="I41" s="22">
        <v>172.20499999999998</v>
      </c>
      <c r="J41" s="75">
        <v>192</v>
      </c>
      <c r="K41" s="78"/>
      <c r="L41" s="78"/>
      <c r="M41" s="44">
        <v>5904.2879999999996</v>
      </c>
    </row>
    <row r="42" spans="2:15" ht="27" hidden="1" customHeight="1" x14ac:dyDescent="0.25">
      <c r="B42" s="17" t="s">
        <v>469</v>
      </c>
      <c r="C42" s="32">
        <v>1</v>
      </c>
      <c r="D42" s="24">
        <v>256.39</v>
      </c>
      <c r="E42" s="25">
        <v>461</v>
      </c>
      <c r="F42" s="26">
        <v>3427</v>
      </c>
      <c r="G42" s="22"/>
      <c r="H42" s="22">
        <v>12.8195</v>
      </c>
      <c r="I42" s="22">
        <v>243.57049999999998</v>
      </c>
      <c r="J42" s="75"/>
      <c r="K42" s="78"/>
      <c r="L42" s="78"/>
      <c r="M42" s="44"/>
    </row>
    <row r="43" spans="2:15" ht="27" hidden="1" customHeight="1" x14ac:dyDescent="0.25">
      <c r="B43" s="11" t="s">
        <v>467</v>
      </c>
      <c r="C43" s="32">
        <v>0.4</v>
      </c>
      <c r="D43" s="24"/>
      <c r="E43" s="25">
        <v>407</v>
      </c>
      <c r="F43" s="26">
        <v>2787</v>
      </c>
      <c r="G43" s="22"/>
      <c r="H43" s="22"/>
      <c r="I43" s="22"/>
      <c r="J43" s="75"/>
      <c r="K43" s="78"/>
      <c r="L43" s="78"/>
      <c r="M43" s="44"/>
    </row>
    <row r="44" spans="2:15" ht="27" hidden="1" customHeight="1" x14ac:dyDescent="0.25">
      <c r="B44" s="17" t="s">
        <v>466</v>
      </c>
      <c r="C44" s="32">
        <v>1</v>
      </c>
      <c r="D44" s="24">
        <v>170.28</v>
      </c>
      <c r="E44" s="25">
        <v>456</v>
      </c>
      <c r="F44" s="26">
        <v>3420</v>
      </c>
      <c r="G44" s="22">
        <v>30.72</v>
      </c>
      <c r="H44" s="22">
        <v>8.5140000000000011</v>
      </c>
      <c r="I44" s="22">
        <v>131.04599999999999</v>
      </c>
      <c r="J44" s="75">
        <v>155</v>
      </c>
      <c r="K44" s="78"/>
      <c r="L44" s="78"/>
      <c r="M44" s="44">
        <v>5900</v>
      </c>
    </row>
    <row r="45" spans="2:15" ht="27" hidden="1" customHeight="1" x14ac:dyDescent="0.25">
      <c r="B45" s="17" t="s">
        <v>488</v>
      </c>
      <c r="C45" s="32">
        <v>1</v>
      </c>
      <c r="D45" s="24">
        <v>170.29</v>
      </c>
      <c r="E45" s="25">
        <v>457</v>
      </c>
      <c r="F45" s="26">
        <v>3422</v>
      </c>
      <c r="G45" s="22">
        <v>30.72</v>
      </c>
      <c r="H45" s="22">
        <v>8.5145</v>
      </c>
      <c r="I45" s="22">
        <v>131.05549999999999</v>
      </c>
      <c r="J45" s="75">
        <v>155</v>
      </c>
      <c r="K45" s="78"/>
      <c r="L45" s="78"/>
      <c r="M45" s="44">
        <v>1690.95</v>
      </c>
    </row>
    <row r="46" spans="2:15" ht="27" hidden="1" customHeight="1" x14ac:dyDescent="0.25">
      <c r="B46" s="11" t="s">
        <v>465</v>
      </c>
      <c r="C46" s="32">
        <v>1</v>
      </c>
      <c r="D46" s="24">
        <v>222.88</v>
      </c>
      <c r="E46" s="25">
        <v>437</v>
      </c>
      <c r="F46" s="26">
        <v>3043</v>
      </c>
      <c r="G46" s="22"/>
      <c r="H46" s="22"/>
      <c r="I46" s="22"/>
      <c r="J46" s="75"/>
      <c r="K46" s="78"/>
      <c r="L46" s="78"/>
      <c r="M46" s="44"/>
    </row>
    <row r="47" spans="2:15" ht="27" hidden="1" customHeight="1" x14ac:dyDescent="0.25">
      <c r="B47" s="11" t="s">
        <v>464</v>
      </c>
      <c r="C47" s="32">
        <v>1</v>
      </c>
      <c r="D47" s="24">
        <v>170.28</v>
      </c>
      <c r="E47" s="25">
        <v>453</v>
      </c>
      <c r="F47" s="26">
        <v>3418</v>
      </c>
      <c r="G47" s="22"/>
      <c r="H47" s="22"/>
      <c r="I47" s="22"/>
      <c r="J47" s="75"/>
      <c r="K47" s="78"/>
      <c r="L47" s="78"/>
      <c r="M47" s="44"/>
    </row>
    <row r="48" spans="2:15" ht="27.75" hidden="1" customHeight="1" x14ac:dyDescent="0.25">
      <c r="B48" s="17" t="s">
        <v>462</v>
      </c>
      <c r="C48" s="32">
        <v>1</v>
      </c>
      <c r="D48" s="24">
        <v>170.52</v>
      </c>
      <c r="E48" s="25">
        <v>452</v>
      </c>
      <c r="F48" s="26">
        <v>3423</v>
      </c>
      <c r="G48" s="22">
        <v>30.76</v>
      </c>
      <c r="H48" s="22">
        <v>8.5260000000000016</v>
      </c>
      <c r="I48" s="22">
        <v>131.23400000000001</v>
      </c>
      <c r="J48" s="75">
        <v>155</v>
      </c>
      <c r="K48" s="78"/>
      <c r="L48" s="78"/>
      <c r="M48" s="44">
        <v>1572.2280000000001</v>
      </c>
    </row>
    <row r="49" spans="2:13" ht="27" hidden="1" customHeight="1" x14ac:dyDescent="0.25">
      <c r="B49" s="17" t="s">
        <v>463</v>
      </c>
      <c r="C49" s="32">
        <v>1</v>
      </c>
      <c r="D49" s="24">
        <v>220.42</v>
      </c>
      <c r="E49" s="25">
        <v>449</v>
      </c>
      <c r="F49" s="26">
        <v>2634</v>
      </c>
      <c r="G49" s="22">
        <v>54.07</v>
      </c>
      <c r="H49" s="22">
        <v>11.021000000000001</v>
      </c>
      <c r="I49" s="22">
        <v>155.32900000000001</v>
      </c>
      <c r="J49" s="75">
        <v>204</v>
      </c>
      <c r="K49" s="78"/>
      <c r="L49" s="78"/>
      <c r="M49" s="44">
        <v>1839.23</v>
      </c>
    </row>
    <row r="50" spans="2:13" ht="27" hidden="1" customHeight="1" x14ac:dyDescent="0.25">
      <c r="B50" s="17" t="s">
        <v>460</v>
      </c>
      <c r="C50" s="32">
        <v>1</v>
      </c>
      <c r="D50" s="27">
        <v>194.4</v>
      </c>
      <c r="E50" s="25">
        <v>444</v>
      </c>
      <c r="F50" s="26">
        <v>3267</v>
      </c>
      <c r="G50" s="22">
        <v>42.77</v>
      </c>
      <c r="H50" s="22">
        <v>9.7200000000000006</v>
      </c>
      <c r="I50" s="22">
        <v>141.91</v>
      </c>
      <c r="J50" s="75"/>
      <c r="K50" s="78"/>
      <c r="L50" s="78"/>
      <c r="M50" s="44"/>
    </row>
    <row r="51" spans="2:13" ht="27" hidden="1" customHeight="1" x14ac:dyDescent="0.25">
      <c r="B51" s="11" t="s">
        <v>459</v>
      </c>
      <c r="C51" s="32">
        <v>1</v>
      </c>
      <c r="D51" s="27">
        <v>222.88</v>
      </c>
      <c r="E51" s="25">
        <v>443</v>
      </c>
      <c r="F51" s="26">
        <v>3042</v>
      </c>
      <c r="G51" s="22"/>
      <c r="H51" s="22"/>
      <c r="I51" s="22"/>
      <c r="J51" s="75"/>
      <c r="K51" s="78"/>
      <c r="L51" s="78"/>
      <c r="M51" s="44"/>
    </row>
    <row r="52" spans="2:13" ht="27" hidden="1" customHeight="1" x14ac:dyDescent="0.25">
      <c r="B52" s="11" t="s">
        <v>458</v>
      </c>
      <c r="C52" s="32">
        <v>1</v>
      </c>
      <c r="D52" s="27">
        <v>293.45999999999998</v>
      </c>
      <c r="E52" s="25">
        <v>442</v>
      </c>
      <c r="F52" s="26">
        <v>3136</v>
      </c>
      <c r="G52" s="22"/>
      <c r="H52" s="22"/>
      <c r="I52" s="22"/>
      <c r="J52" s="75"/>
      <c r="K52" s="78"/>
      <c r="L52" s="78"/>
      <c r="M52" s="44"/>
    </row>
    <row r="53" spans="2:13" ht="27" hidden="1" customHeight="1" x14ac:dyDescent="0.25">
      <c r="B53" s="11" t="s">
        <v>456</v>
      </c>
      <c r="C53" s="32">
        <v>0.4</v>
      </c>
      <c r="D53" s="27">
        <v>114.59</v>
      </c>
      <c r="E53" s="25">
        <v>430</v>
      </c>
      <c r="F53" s="26">
        <v>3272</v>
      </c>
      <c r="G53" s="22">
        <v>63.02</v>
      </c>
      <c r="H53" s="22"/>
      <c r="I53" s="22"/>
      <c r="J53" s="75"/>
      <c r="K53" s="78"/>
      <c r="L53" s="78"/>
      <c r="M53" s="44"/>
    </row>
    <row r="54" spans="2:13" ht="27" hidden="1" customHeight="1" x14ac:dyDescent="0.25">
      <c r="B54" s="11" t="s">
        <v>455</v>
      </c>
      <c r="C54" s="32">
        <v>1</v>
      </c>
      <c r="D54" s="27">
        <v>194.4</v>
      </c>
      <c r="E54" s="25">
        <v>427</v>
      </c>
      <c r="F54" s="26">
        <v>3265</v>
      </c>
      <c r="G54" s="22">
        <v>42.77</v>
      </c>
      <c r="H54" s="22"/>
      <c r="I54" s="22"/>
      <c r="J54" s="75"/>
      <c r="K54" s="78"/>
      <c r="L54" s="78"/>
      <c r="M54" s="44"/>
    </row>
    <row r="55" spans="2:13" ht="27" hidden="1" customHeight="1" x14ac:dyDescent="0.25">
      <c r="B55" s="11" t="s">
        <v>454</v>
      </c>
      <c r="C55" s="32">
        <v>0.3</v>
      </c>
      <c r="D55" s="24">
        <v>86.67</v>
      </c>
      <c r="E55" s="25">
        <v>383</v>
      </c>
      <c r="F55" s="26">
        <v>3073</v>
      </c>
      <c r="G55" s="22"/>
      <c r="H55" s="22"/>
      <c r="I55" s="22"/>
      <c r="J55" s="75"/>
      <c r="K55" s="78"/>
      <c r="L55" s="78"/>
      <c r="M55" s="44"/>
    </row>
    <row r="56" spans="2:13" ht="27" hidden="1" customHeight="1" x14ac:dyDescent="0.25">
      <c r="B56" s="11" t="s">
        <v>453</v>
      </c>
      <c r="C56" s="32">
        <v>0.84</v>
      </c>
      <c r="D56" s="24">
        <v>273.27999999999997</v>
      </c>
      <c r="E56" s="25">
        <v>382</v>
      </c>
      <c r="F56" s="26">
        <v>2802</v>
      </c>
      <c r="G56" s="22"/>
      <c r="H56" s="22"/>
      <c r="I56" s="22"/>
      <c r="J56" s="75"/>
      <c r="K56" s="78"/>
      <c r="L56" s="78"/>
      <c r="M56" s="44"/>
    </row>
    <row r="57" spans="2:13" ht="27" hidden="1" customHeight="1" x14ac:dyDescent="0.25">
      <c r="B57" s="11" t="s">
        <v>452</v>
      </c>
      <c r="C57" s="32">
        <v>0.3</v>
      </c>
      <c r="D57" s="24">
        <v>86.22</v>
      </c>
      <c r="E57" s="25">
        <v>441</v>
      </c>
      <c r="F57" s="26">
        <v>2992</v>
      </c>
      <c r="G57" s="22"/>
      <c r="H57" s="22"/>
      <c r="I57" s="22"/>
      <c r="J57" s="75"/>
      <c r="K57" s="78"/>
      <c r="L57" s="78"/>
      <c r="M57" s="44"/>
    </row>
    <row r="58" spans="2:13" ht="27" hidden="1" customHeight="1" x14ac:dyDescent="0.25">
      <c r="B58" s="11" t="s">
        <v>451</v>
      </c>
      <c r="C58" s="32">
        <v>0.4</v>
      </c>
      <c r="D58" s="27">
        <v>114.59</v>
      </c>
      <c r="E58" s="25">
        <v>435</v>
      </c>
      <c r="F58" s="26">
        <v>3274</v>
      </c>
      <c r="G58" s="22"/>
      <c r="H58" s="22"/>
      <c r="I58" s="22"/>
      <c r="J58" s="75"/>
      <c r="K58" s="78"/>
      <c r="L58" s="78"/>
      <c r="M58" s="44"/>
    </row>
    <row r="59" spans="2:13" ht="27" hidden="1" customHeight="1" x14ac:dyDescent="0.25">
      <c r="B59" s="11" t="s">
        <v>450</v>
      </c>
      <c r="C59" s="32">
        <v>0.4</v>
      </c>
      <c r="D59" s="27">
        <v>100.8</v>
      </c>
      <c r="E59" s="25">
        <v>438</v>
      </c>
      <c r="F59" s="26">
        <v>3266</v>
      </c>
      <c r="G59" s="22">
        <v>55.44</v>
      </c>
      <c r="H59" s="22"/>
      <c r="I59" s="22"/>
      <c r="J59" s="75"/>
      <c r="K59" s="78"/>
      <c r="L59" s="78"/>
      <c r="M59" s="44"/>
    </row>
    <row r="60" spans="2:13" ht="27" hidden="1" customHeight="1" x14ac:dyDescent="0.25">
      <c r="B60" s="11" t="s">
        <v>449</v>
      </c>
      <c r="C60" s="32">
        <v>0.37</v>
      </c>
      <c r="D60" s="24">
        <v>145.9</v>
      </c>
      <c r="E60" s="25">
        <v>395</v>
      </c>
      <c r="F60" s="26">
        <v>2986</v>
      </c>
      <c r="G60" s="22"/>
      <c r="H60" s="22"/>
      <c r="I60" s="22"/>
      <c r="J60" s="75"/>
      <c r="K60" s="78"/>
      <c r="L60" s="78"/>
      <c r="M60" s="44"/>
    </row>
    <row r="61" spans="2:13" ht="27" hidden="1" customHeight="1" x14ac:dyDescent="0.25">
      <c r="B61" s="11" t="s">
        <v>448</v>
      </c>
      <c r="C61" s="32">
        <v>1</v>
      </c>
      <c r="D61" s="27">
        <v>306.35000000000002</v>
      </c>
      <c r="E61" s="25">
        <v>440</v>
      </c>
      <c r="F61" s="26">
        <v>3111</v>
      </c>
      <c r="G61" s="22"/>
      <c r="H61" s="22"/>
      <c r="I61" s="22"/>
      <c r="J61" s="75"/>
      <c r="K61" s="78"/>
      <c r="L61" s="78"/>
      <c r="M61" s="44"/>
    </row>
    <row r="62" spans="2:13" ht="27" hidden="1" customHeight="1" x14ac:dyDescent="0.25">
      <c r="B62" s="11" t="s">
        <v>446</v>
      </c>
      <c r="C62" s="32">
        <v>1</v>
      </c>
      <c r="D62" s="27">
        <v>265.61</v>
      </c>
      <c r="E62" s="25">
        <v>439</v>
      </c>
      <c r="F62" s="26"/>
      <c r="G62" s="22"/>
      <c r="H62" s="22"/>
      <c r="I62" s="22"/>
      <c r="J62" s="75"/>
      <c r="K62" s="78"/>
      <c r="L62" s="78"/>
      <c r="M62" s="44"/>
    </row>
    <row r="63" spans="2:13" ht="27" hidden="1" customHeight="1" x14ac:dyDescent="0.25">
      <c r="B63" s="11" t="s">
        <v>489</v>
      </c>
      <c r="C63" s="32">
        <v>0.28000000000000003</v>
      </c>
      <c r="D63" s="27">
        <v>73.290000000000006</v>
      </c>
      <c r="E63" s="25">
        <v>424</v>
      </c>
      <c r="F63" s="26">
        <v>2855</v>
      </c>
      <c r="G63" s="22"/>
      <c r="H63" s="22"/>
      <c r="I63" s="22"/>
      <c r="J63" s="75"/>
      <c r="K63" s="78"/>
      <c r="L63" s="78"/>
      <c r="M63" s="44"/>
    </row>
    <row r="64" spans="2:13" ht="27" hidden="1" customHeight="1" x14ac:dyDescent="0.25">
      <c r="B64" s="11" t="s">
        <v>490</v>
      </c>
      <c r="C64" s="32">
        <v>0.28000000000000003</v>
      </c>
      <c r="D64" s="27">
        <v>73.290000000000006</v>
      </c>
      <c r="E64" s="25">
        <v>423</v>
      </c>
      <c r="F64" s="26">
        <v>2856</v>
      </c>
      <c r="G64" s="22"/>
      <c r="H64" s="22"/>
      <c r="I64" s="22"/>
      <c r="J64" s="75"/>
      <c r="K64" s="78"/>
      <c r="L64" s="78"/>
      <c r="M64" s="44"/>
    </row>
    <row r="65" spans="2:15" ht="27" hidden="1" customHeight="1" x14ac:dyDescent="0.25">
      <c r="B65" s="11" t="s">
        <v>306</v>
      </c>
      <c r="C65" s="32">
        <v>1</v>
      </c>
      <c r="D65" s="24">
        <v>306.16000000000003</v>
      </c>
      <c r="E65" s="25">
        <v>310</v>
      </c>
      <c r="F65" s="26">
        <v>2846</v>
      </c>
      <c r="G65" s="22"/>
      <c r="H65" s="22"/>
      <c r="I65" s="22"/>
      <c r="J65" s="75"/>
      <c r="K65" s="78"/>
      <c r="L65" s="78"/>
      <c r="M65" s="44"/>
    </row>
    <row r="66" spans="2:15" ht="27" hidden="1" customHeight="1" x14ac:dyDescent="0.25">
      <c r="B66" s="17" t="s">
        <v>303</v>
      </c>
      <c r="C66" s="32">
        <v>1</v>
      </c>
      <c r="D66" s="27">
        <v>221.26</v>
      </c>
      <c r="E66" s="25">
        <v>431</v>
      </c>
      <c r="F66" s="26">
        <v>3271</v>
      </c>
      <c r="G66" s="22">
        <v>48.23</v>
      </c>
      <c r="H66" s="22">
        <v>11.063000000000001</v>
      </c>
      <c r="I66" s="22">
        <v>161.96700000000001</v>
      </c>
      <c r="J66" s="75"/>
      <c r="K66" s="78"/>
      <c r="L66" s="78"/>
      <c r="M66" s="44"/>
    </row>
    <row r="67" spans="2:15" ht="27" hidden="1" customHeight="1" x14ac:dyDescent="0.25">
      <c r="B67" s="11" t="s">
        <v>304</v>
      </c>
      <c r="C67" s="32">
        <v>1</v>
      </c>
      <c r="D67" s="27">
        <v>221.43</v>
      </c>
      <c r="E67" s="25">
        <v>433</v>
      </c>
      <c r="F67" s="26">
        <v>3275</v>
      </c>
      <c r="G67" s="22">
        <v>48.71</v>
      </c>
      <c r="H67" s="22"/>
      <c r="I67" s="22"/>
      <c r="J67" s="75"/>
      <c r="K67" s="78"/>
      <c r="L67" s="78"/>
      <c r="M67" s="44"/>
    </row>
    <row r="68" spans="2:15" ht="27" hidden="1" customHeight="1" x14ac:dyDescent="0.25">
      <c r="B68" s="11" t="s">
        <v>305</v>
      </c>
      <c r="C68" s="32">
        <v>1</v>
      </c>
      <c r="D68" s="27">
        <v>221.26</v>
      </c>
      <c r="E68" s="25">
        <v>436</v>
      </c>
      <c r="F68" s="26">
        <v>3273</v>
      </c>
      <c r="G68" s="22">
        <v>48.68</v>
      </c>
      <c r="H68" s="22"/>
      <c r="I68" s="22"/>
      <c r="J68" s="75"/>
      <c r="K68" s="78"/>
      <c r="L68" s="78"/>
      <c r="M68" s="44"/>
    </row>
    <row r="69" spans="2:15" ht="27" hidden="1" customHeight="1" x14ac:dyDescent="0.25">
      <c r="B69" s="11" t="s">
        <v>302</v>
      </c>
      <c r="C69" s="32">
        <v>0.06</v>
      </c>
      <c r="D69" s="27">
        <v>51.1</v>
      </c>
      <c r="E69" s="25">
        <v>417</v>
      </c>
      <c r="F69" s="26">
        <v>3278</v>
      </c>
      <c r="G69" s="22"/>
      <c r="H69" s="22"/>
      <c r="I69" s="22"/>
      <c r="J69" s="75"/>
      <c r="K69" s="78"/>
      <c r="L69" s="78"/>
      <c r="M69" s="44"/>
    </row>
    <row r="70" spans="2:15" ht="27" hidden="1" customHeight="1" x14ac:dyDescent="0.25">
      <c r="B70" s="11" t="s">
        <v>297</v>
      </c>
      <c r="C70" s="32">
        <v>0.28000000000000003</v>
      </c>
      <c r="D70" s="27">
        <v>117.05</v>
      </c>
      <c r="E70" s="25">
        <v>420</v>
      </c>
      <c r="F70" s="26">
        <v>3046</v>
      </c>
      <c r="G70" s="22"/>
      <c r="H70" s="22"/>
      <c r="I70" s="22"/>
      <c r="J70" s="75"/>
      <c r="K70" s="78"/>
      <c r="L70" s="78"/>
      <c r="M70" s="44"/>
    </row>
    <row r="71" spans="2:15" ht="27" hidden="1" customHeight="1" x14ac:dyDescent="0.25">
      <c r="B71" s="17" t="s">
        <v>491</v>
      </c>
      <c r="C71" s="32">
        <v>1</v>
      </c>
      <c r="D71" s="27">
        <v>161.66999999999999</v>
      </c>
      <c r="E71" s="25">
        <v>429</v>
      </c>
      <c r="F71" s="26">
        <v>3289</v>
      </c>
      <c r="G71" s="22"/>
      <c r="H71" s="22">
        <v>8.083499999999999</v>
      </c>
      <c r="I71" s="22">
        <v>153.5865</v>
      </c>
      <c r="J71" s="75"/>
      <c r="K71" s="78"/>
      <c r="L71" s="78"/>
      <c r="M71" s="44"/>
    </row>
    <row r="72" spans="2:15" ht="27" hidden="1" customHeight="1" x14ac:dyDescent="0.25">
      <c r="B72" s="11" t="s">
        <v>492</v>
      </c>
      <c r="C72" s="32">
        <v>0.11</v>
      </c>
      <c r="D72" s="27">
        <v>119.47</v>
      </c>
      <c r="E72" s="25">
        <v>415</v>
      </c>
      <c r="F72" s="26">
        <v>3279</v>
      </c>
      <c r="G72" s="22"/>
      <c r="H72" s="22"/>
      <c r="I72" s="22"/>
      <c r="J72" s="75"/>
      <c r="K72" s="78"/>
      <c r="L72" s="78"/>
      <c r="M72" s="44"/>
    </row>
    <row r="73" spans="2:15" ht="27" hidden="1" customHeight="1" x14ac:dyDescent="0.25">
      <c r="B73" s="11" t="s">
        <v>298</v>
      </c>
      <c r="C73" s="32">
        <v>0.28000000000000003</v>
      </c>
      <c r="D73" s="24">
        <v>77.599999999999994</v>
      </c>
      <c r="E73" s="25">
        <v>426</v>
      </c>
      <c r="F73" s="26">
        <v>2699</v>
      </c>
      <c r="G73" s="22"/>
      <c r="H73" s="22"/>
      <c r="I73" s="22"/>
      <c r="J73" s="75"/>
      <c r="K73" s="78"/>
      <c r="L73" s="78"/>
      <c r="M73" s="44"/>
    </row>
    <row r="74" spans="2:15" ht="27" hidden="1" customHeight="1" x14ac:dyDescent="0.25">
      <c r="B74" s="11" t="s">
        <v>299</v>
      </c>
      <c r="C74" s="32">
        <v>0.33</v>
      </c>
      <c r="D74" s="24">
        <v>64.760000000000005</v>
      </c>
      <c r="E74" s="25">
        <v>421</v>
      </c>
      <c r="F74" s="26">
        <v>2619</v>
      </c>
      <c r="G74" s="22"/>
      <c r="H74" s="22"/>
      <c r="I74" s="22"/>
      <c r="J74" s="75"/>
      <c r="K74" s="78"/>
      <c r="L74" s="78"/>
      <c r="M74" s="44"/>
    </row>
    <row r="75" spans="2:15" ht="27" hidden="1" customHeight="1" x14ac:dyDescent="0.25">
      <c r="B75" s="11" t="s">
        <v>300</v>
      </c>
      <c r="C75" s="32">
        <v>0.33</v>
      </c>
      <c r="D75" s="24">
        <v>64.760000000000005</v>
      </c>
      <c r="E75" s="25">
        <v>428</v>
      </c>
      <c r="F75" s="26">
        <v>2723</v>
      </c>
      <c r="G75" s="22"/>
      <c r="H75" s="22"/>
      <c r="I75" s="22"/>
      <c r="J75" s="75"/>
      <c r="K75" s="78"/>
      <c r="L75" s="78"/>
      <c r="M75" s="44"/>
    </row>
    <row r="76" spans="2:15" ht="27" hidden="1" customHeight="1" x14ac:dyDescent="0.25">
      <c r="B76" s="11" t="s">
        <v>493</v>
      </c>
      <c r="C76" s="32">
        <v>0.06</v>
      </c>
      <c r="D76" s="27">
        <v>56.78</v>
      </c>
      <c r="E76" s="25">
        <v>419</v>
      </c>
      <c r="F76" s="26">
        <v>3277</v>
      </c>
      <c r="G76" s="22"/>
      <c r="H76" s="22"/>
      <c r="I76" s="22"/>
      <c r="J76" s="75"/>
      <c r="K76" s="78"/>
      <c r="L76" s="78"/>
      <c r="M76" s="44"/>
    </row>
    <row r="77" spans="2:15" ht="27" hidden="1" customHeight="1" x14ac:dyDescent="0.25">
      <c r="B77" s="11" t="s">
        <v>296</v>
      </c>
      <c r="C77" s="32">
        <v>0.6</v>
      </c>
      <c r="D77" s="24">
        <v>177.29</v>
      </c>
      <c r="E77" s="25">
        <v>397</v>
      </c>
      <c r="F77" s="26">
        <v>2643</v>
      </c>
      <c r="G77" s="22"/>
      <c r="H77" s="22"/>
      <c r="I77" s="22"/>
      <c r="J77" s="75"/>
      <c r="K77" s="78"/>
      <c r="L77" s="78"/>
      <c r="M77" s="44"/>
    </row>
    <row r="78" spans="2:15" ht="27" hidden="1" customHeight="1" x14ac:dyDescent="0.25">
      <c r="B78" s="17" t="s">
        <v>102</v>
      </c>
      <c r="C78" s="32">
        <v>1</v>
      </c>
      <c r="D78" s="24">
        <v>276.88</v>
      </c>
      <c r="E78" s="25">
        <v>312</v>
      </c>
      <c r="F78" s="26">
        <v>2828</v>
      </c>
      <c r="G78" s="22">
        <v>55.38</v>
      </c>
      <c r="H78" s="22">
        <v>13.844000000000001</v>
      </c>
      <c r="I78" s="22">
        <v>207.65600000000001</v>
      </c>
      <c r="J78" s="75">
        <v>255</v>
      </c>
      <c r="K78" s="78"/>
      <c r="L78" s="78"/>
      <c r="M78" s="44">
        <v>443.39600000000002</v>
      </c>
    </row>
    <row r="79" spans="2:15" ht="27" customHeight="1" x14ac:dyDescent="0.3">
      <c r="B79" s="91" t="s">
        <v>123</v>
      </c>
      <c r="C79" s="87">
        <v>0.45</v>
      </c>
      <c r="D79" s="24">
        <v>169.59</v>
      </c>
      <c r="E79" s="25">
        <v>324</v>
      </c>
      <c r="F79" s="26">
        <v>2814</v>
      </c>
      <c r="G79" s="22">
        <v>82.91</v>
      </c>
      <c r="H79" s="22">
        <v>8.4794999999999998</v>
      </c>
      <c r="I79" s="22">
        <v>78.200500000000005</v>
      </c>
      <c r="J79" s="75">
        <v>142</v>
      </c>
      <c r="K79" s="88">
        <v>320</v>
      </c>
      <c r="L79" s="88">
        <f t="shared" ref="L79:L81" si="0">K79*C79</f>
        <v>144</v>
      </c>
      <c r="M79" s="89"/>
      <c r="N79" s="90">
        <f t="shared" ref="N79:N81" si="1">J79-I79</f>
        <v>63.799499999999995</v>
      </c>
      <c r="O79" s="90">
        <f t="shared" ref="O79:O81" si="2">L79*(N79-3)</f>
        <v>8755.1279999999988</v>
      </c>
    </row>
    <row r="80" spans="2:15" ht="27" customHeight="1" x14ac:dyDescent="0.3">
      <c r="B80" s="91" t="s">
        <v>134</v>
      </c>
      <c r="C80" s="87">
        <v>1</v>
      </c>
      <c r="D80" s="24">
        <v>266.23</v>
      </c>
      <c r="E80" s="25">
        <v>315</v>
      </c>
      <c r="F80" s="26">
        <v>2830</v>
      </c>
      <c r="G80" s="22">
        <v>58.57</v>
      </c>
      <c r="H80" s="22">
        <v>13.311500000000002</v>
      </c>
      <c r="I80" s="22">
        <v>194.34850000000003</v>
      </c>
      <c r="J80" s="75">
        <v>223</v>
      </c>
      <c r="K80" s="88">
        <v>1080</v>
      </c>
      <c r="L80" s="88">
        <f t="shared" si="0"/>
        <v>1080</v>
      </c>
      <c r="M80" s="89">
        <v>634.05999999999995</v>
      </c>
      <c r="N80" s="90">
        <f t="shared" si="1"/>
        <v>28.65149999999997</v>
      </c>
      <c r="O80" s="90">
        <f t="shared" si="2"/>
        <v>27703.619999999966</v>
      </c>
    </row>
    <row r="81" spans="2:15" ht="27" customHeight="1" x14ac:dyDescent="0.3">
      <c r="B81" s="91" t="s">
        <v>53</v>
      </c>
      <c r="C81" s="87">
        <v>1</v>
      </c>
      <c r="D81" s="24">
        <v>319.7</v>
      </c>
      <c r="E81" s="25">
        <v>265</v>
      </c>
      <c r="F81" s="26">
        <v>2612</v>
      </c>
      <c r="G81" s="22">
        <v>63.78</v>
      </c>
      <c r="H81" s="22">
        <v>15.984999999999999</v>
      </c>
      <c r="I81" s="22">
        <v>239.935</v>
      </c>
      <c r="J81" s="75">
        <v>264</v>
      </c>
      <c r="K81" s="88">
        <v>1372</v>
      </c>
      <c r="L81" s="88">
        <f t="shared" si="0"/>
        <v>1372</v>
      </c>
      <c r="M81" s="89">
        <v>1273.029</v>
      </c>
      <c r="N81" s="90">
        <f t="shared" si="1"/>
        <v>24.064999999999998</v>
      </c>
      <c r="O81" s="90">
        <f t="shared" si="2"/>
        <v>28901.179999999997</v>
      </c>
    </row>
    <row r="82" spans="2:15" ht="27" hidden="1" customHeight="1" x14ac:dyDescent="0.25">
      <c r="B82" s="19" t="s">
        <v>58</v>
      </c>
      <c r="C82" s="32">
        <v>1</v>
      </c>
      <c r="D82" s="24">
        <v>287.81</v>
      </c>
      <c r="E82" s="28">
        <v>244</v>
      </c>
      <c r="F82" s="26">
        <v>1822</v>
      </c>
      <c r="G82" s="22">
        <v>47.49</v>
      </c>
      <c r="H82" s="22">
        <v>14.390500000000001</v>
      </c>
      <c r="I82" s="22">
        <v>225.92949999999999</v>
      </c>
      <c r="J82" s="75">
        <v>245</v>
      </c>
      <c r="K82" s="78"/>
      <c r="L82" s="78"/>
      <c r="M82" s="44"/>
    </row>
    <row r="83" spans="2:15" ht="27" hidden="1" customHeight="1" x14ac:dyDescent="0.25">
      <c r="B83" s="11" t="s">
        <v>65</v>
      </c>
      <c r="C83" s="32">
        <v>1</v>
      </c>
      <c r="D83" s="24">
        <v>278.52</v>
      </c>
      <c r="E83" s="29">
        <v>4</v>
      </c>
      <c r="F83" s="26">
        <v>124</v>
      </c>
      <c r="G83" s="22"/>
      <c r="H83" s="22"/>
      <c r="I83" s="22"/>
      <c r="J83" s="75"/>
      <c r="K83" s="78"/>
      <c r="L83" s="78"/>
      <c r="M83" s="44"/>
    </row>
    <row r="84" spans="2:15" ht="27" hidden="1" customHeight="1" x14ac:dyDescent="0.25">
      <c r="B84" s="11" t="s">
        <v>189</v>
      </c>
      <c r="C84" s="32">
        <v>0.45</v>
      </c>
      <c r="D84" s="24">
        <v>145.85</v>
      </c>
      <c r="E84" s="29">
        <v>55</v>
      </c>
      <c r="F84" s="26">
        <v>2476</v>
      </c>
      <c r="G84" s="22"/>
      <c r="H84" s="22"/>
      <c r="I84" s="22"/>
      <c r="J84" s="75"/>
      <c r="K84" s="78"/>
      <c r="L84" s="78"/>
      <c r="M84" s="44"/>
    </row>
    <row r="85" spans="2:15" ht="27" hidden="1" customHeight="1" x14ac:dyDescent="0.25">
      <c r="B85" s="11" t="s">
        <v>72</v>
      </c>
      <c r="C85" s="32">
        <v>0.4</v>
      </c>
      <c r="D85" s="24">
        <v>156.58000000000001</v>
      </c>
      <c r="E85" s="25">
        <v>23</v>
      </c>
      <c r="F85" s="26">
        <v>1485</v>
      </c>
      <c r="G85" s="22">
        <v>86.12</v>
      </c>
      <c r="H85" s="22">
        <v>7.8290000000000006</v>
      </c>
      <c r="I85" s="22">
        <v>62.631000000000007</v>
      </c>
      <c r="J85" s="75">
        <v>124</v>
      </c>
      <c r="K85" s="78"/>
      <c r="L85" s="78"/>
      <c r="M85" s="44"/>
    </row>
    <row r="86" spans="2:15" ht="27" hidden="1" customHeight="1" x14ac:dyDescent="0.25">
      <c r="B86" s="11" t="s">
        <v>190</v>
      </c>
      <c r="C86" s="32">
        <v>0.6</v>
      </c>
      <c r="D86" s="24">
        <v>158.78</v>
      </c>
      <c r="E86" s="25">
        <v>377</v>
      </c>
      <c r="F86" s="26">
        <v>2631</v>
      </c>
      <c r="G86" s="22"/>
      <c r="H86" s="22"/>
      <c r="I86" s="22"/>
      <c r="J86" s="75"/>
      <c r="K86" s="78"/>
      <c r="L86" s="78"/>
      <c r="M86" s="44"/>
    </row>
    <row r="87" spans="2:15" ht="27" customHeight="1" x14ac:dyDescent="0.3">
      <c r="B87" s="91" t="s">
        <v>66</v>
      </c>
      <c r="C87" s="87">
        <v>1</v>
      </c>
      <c r="D87" s="24">
        <v>315.43</v>
      </c>
      <c r="E87" s="25">
        <v>5</v>
      </c>
      <c r="F87" s="26">
        <v>722</v>
      </c>
      <c r="G87" s="22">
        <v>69.39</v>
      </c>
      <c r="H87" s="22">
        <v>15.771500000000001</v>
      </c>
      <c r="I87" s="22">
        <v>230.26850000000002</v>
      </c>
      <c r="J87" s="75">
        <v>258</v>
      </c>
      <c r="K87" s="88">
        <v>865</v>
      </c>
      <c r="L87" s="88">
        <f>K87*C87</f>
        <v>865</v>
      </c>
      <c r="M87" s="89">
        <v>623.048</v>
      </c>
      <c r="N87" s="90">
        <f>J87-I87</f>
        <v>27.731499999999983</v>
      </c>
      <c r="O87" s="90">
        <f>L87*(N87-3)</f>
        <v>21392.747499999987</v>
      </c>
    </row>
    <row r="88" spans="2:15" ht="27" hidden="1" customHeight="1" x14ac:dyDescent="0.25">
      <c r="B88" s="13" t="s">
        <v>494</v>
      </c>
      <c r="C88" s="32">
        <v>0.6</v>
      </c>
      <c r="D88" s="24">
        <v>195.84</v>
      </c>
      <c r="E88" s="25">
        <v>378</v>
      </c>
      <c r="F88" s="26">
        <v>2632</v>
      </c>
      <c r="G88" s="22"/>
      <c r="H88" s="22"/>
      <c r="I88" s="22"/>
      <c r="J88" s="75"/>
      <c r="K88" s="78"/>
      <c r="L88" s="78"/>
      <c r="M88" s="44"/>
    </row>
    <row r="89" spans="2:15" ht="27" hidden="1" customHeight="1" x14ac:dyDescent="0.25">
      <c r="B89" s="11" t="s">
        <v>149</v>
      </c>
      <c r="C89" s="32">
        <v>0.5</v>
      </c>
      <c r="D89" s="27">
        <v>142.76</v>
      </c>
      <c r="E89" s="30"/>
      <c r="F89" s="26"/>
      <c r="G89" s="22"/>
      <c r="H89" s="22"/>
      <c r="I89" s="22"/>
      <c r="J89" s="75"/>
      <c r="K89" s="78"/>
      <c r="L89" s="78"/>
      <c r="M89" s="44"/>
    </row>
    <row r="90" spans="2:15" ht="27" hidden="1" customHeight="1" x14ac:dyDescent="0.25">
      <c r="B90" s="11" t="s">
        <v>188</v>
      </c>
      <c r="C90" s="32">
        <v>2.5000000000000001E-2</v>
      </c>
      <c r="D90" s="24">
        <v>63.56</v>
      </c>
      <c r="E90" s="25">
        <v>113</v>
      </c>
      <c r="F90" s="26">
        <v>2049</v>
      </c>
      <c r="G90" s="22"/>
      <c r="H90" s="22"/>
      <c r="I90" s="22"/>
      <c r="J90" s="75"/>
      <c r="K90" s="78"/>
      <c r="L90" s="78"/>
      <c r="M90" s="44"/>
    </row>
    <row r="91" spans="2:15" ht="27" hidden="1" customHeight="1" x14ac:dyDescent="0.25">
      <c r="B91" s="11" t="s">
        <v>146</v>
      </c>
      <c r="C91" s="32">
        <v>1</v>
      </c>
      <c r="D91" s="24">
        <v>206.32</v>
      </c>
      <c r="E91" s="25">
        <v>220</v>
      </c>
      <c r="F91" s="26">
        <v>1793</v>
      </c>
      <c r="G91" s="22"/>
      <c r="H91" s="22"/>
      <c r="I91" s="22"/>
      <c r="J91" s="75"/>
      <c r="K91" s="78"/>
      <c r="L91" s="78"/>
      <c r="M91" s="44"/>
    </row>
    <row r="92" spans="2:15" ht="27" hidden="1" customHeight="1" x14ac:dyDescent="0.25">
      <c r="B92" s="11" t="s">
        <v>145</v>
      </c>
      <c r="C92" s="32">
        <v>1</v>
      </c>
      <c r="D92" s="24">
        <v>206.32</v>
      </c>
      <c r="E92" s="25">
        <v>231</v>
      </c>
      <c r="F92" s="26">
        <v>1799</v>
      </c>
      <c r="G92" s="22"/>
      <c r="H92" s="22"/>
      <c r="I92" s="22"/>
      <c r="J92" s="75"/>
      <c r="K92" s="78"/>
      <c r="L92" s="78"/>
      <c r="M92" s="44"/>
    </row>
    <row r="93" spans="2:15" ht="27" hidden="1" customHeight="1" x14ac:dyDescent="0.25">
      <c r="B93" s="11" t="s">
        <v>518</v>
      </c>
      <c r="C93" s="32">
        <v>1</v>
      </c>
      <c r="D93" s="27">
        <v>233.48</v>
      </c>
      <c r="E93" s="25">
        <v>2</v>
      </c>
      <c r="F93" s="26"/>
      <c r="G93" s="22"/>
      <c r="H93" s="22"/>
      <c r="I93" s="22"/>
      <c r="J93" s="75"/>
      <c r="K93" s="78"/>
      <c r="L93" s="78"/>
      <c r="M93" s="44"/>
    </row>
    <row r="94" spans="2:15" ht="27" hidden="1" customHeight="1" x14ac:dyDescent="0.25">
      <c r="B94" s="11" t="s">
        <v>91</v>
      </c>
      <c r="C94" s="32">
        <v>1</v>
      </c>
      <c r="D94" s="24">
        <v>233.56</v>
      </c>
      <c r="E94" s="25">
        <v>264</v>
      </c>
      <c r="F94" s="26">
        <v>1780</v>
      </c>
      <c r="G94" s="22"/>
      <c r="H94" s="22"/>
      <c r="I94" s="22"/>
      <c r="J94" s="75"/>
      <c r="K94" s="78"/>
      <c r="L94" s="78"/>
      <c r="M94" s="44"/>
    </row>
    <row r="95" spans="2:15" ht="26.25" hidden="1" customHeight="1" x14ac:dyDescent="0.25">
      <c r="B95" s="11" t="s">
        <v>94</v>
      </c>
      <c r="C95" s="32">
        <v>1</v>
      </c>
      <c r="D95" s="24">
        <v>235.9</v>
      </c>
      <c r="E95" s="25">
        <v>369</v>
      </c>
      <c r="F95" s="26">
        <v>1778</v>
      </c>
      <c r="G95" s="22"/>
      <c r="H95" s="22"/>
      <c r="I95" s="22"/>
      <c r="J95" s="75"/>
      <c r="K95" s="78"/>
      <c r="L95" s="78"/>
      <c r="M95" s="44"/>
    </row>
    <row r="96" spans="2:15" ht="26.25" hidden="1" customHeight="1" x14ac:dyDescent="0.25">
      <c r="B96" s="11" t="s">
        <v>495</v>
      </c>
      <c r="C96" s="32">
        <v>0.1</v>
      </c>
      <c r="D96" s="24">
        <v>36.74</v>
      </c>
      <c r="E96" s="25">
        <v>338</v>
      </c>
      <c r="F96" s="26">
        <v>2840</v>
      </c>
      <c r="G96" s="22"/>
      <c r="H96" s="22"/>
      <c r="I96" s="22"/>
      <c r="J96" s="75"/>
      <c r="K96" s="78"/>
      <c r="L96" s="78"/>
      <c r="M96" s="44"/>
    </row>
    <row r="97" spans="2:15" ht="26.25" hidden="1" customHeight="1" x14ac:dyDescent="0.25">
      <c r="B97" s="11" t="s">
        <v>496</v>
      </c>
      <c r="C97" s="32">
        <v>0.05</v>
      </c>
      <c r="D97" s="24">
        <v>63.56</v>
      </c>
      <c r="E97" s="25">
        <v>90</v>
      </c>
      <c r="F97" s="26">
        <v>2050</v>
      </c>
      <c r="G97" s="22"/>
      <c r="H97" s="22"/>
      <c r="I97" s="22"/>
      <c r="J97" s="75"/>
      <c r="K97" s="78"/>
      <c r="L97" s="78"/>
      <c r="M97" s="44"/>
    </row>
    <row r="98" spans="2:15" ht="27" customHeight="1" x14ac:dyDescent="0.3">
      <c r="B98" s="91" t="s">
        <v>147</v>
      </c>
      <c r="C98" s="87">
        <v>1</v>
      </c>
      <c r="D98" s="24">
        <v>316.75</v>
      </c>
      <c r="E98" s="25">
        <v>267</v>
      </c>
      <c r="F98" s="26">
        <v>2614</v>
      </c>
      <c r="G98" s="22">
        <v>52.26</v>
      </c>
      <c r="H98" s="22">
        <v>15.8375</v>
      </c>
      <c r="I98" s="22">
        <v>248.6525</v>
      </c>
      <c r="J98" s="75">
        <v>278</v>
      </c>
      <c r="K98" s="88">
        <v>580</v>
      </c>
      <c r="L98" s="88">
        <f t="shared" ref="L98:L100" si="3">K98*C98</f>
        <v>580</v>
      </c>
      <c r="M98" s="89">
        <v>210.15100000000001</v>
      </c>
      <c r="N98" s="90">
        <f t="shared" ref="N98:N100" si="4">J98-I98</f>
        <v>29.347499999999997</v>
      </c>
      <c r="O98" s="90">
        <f t="shared" ref="O98:O100" si="5">L98*(N98-3)</f>
        <v>15281.549999999997</v>
      </c>
    </row>
    <row r="99" spans="2:15" ht="27" customHeight="1" x14ac:dyDescent="0.3">
      <c r="B99" s="91" t="s">
        <v>68</v>
      </c>
      <c r="C99" s="87">
        <v>1</v>
      </c>
      <c r="D99" s="24">
        <v>310.42</v>
      </c>
      <c r="E99" s="30">
        <v>243</v>
      </c>
      <c r="F99" s="26">
        <v>1820</v>
      </c>
      <c r="G99" s="22">
        <v>73.45</v>
      </c>
      <c r="H99" s="22">
        <v>15.521000000000001</v>
      </c>
      <c r="I99" s="22">
        <v>221.44900000000001</v>
      </c>
      <c r="J99" s="75">
        <v>262</v>
      </c>
      <c r="K99" s="88">
        <v>504</v>
      </c>
      <c r="L99" s="88">
        <f t="shared" si="3"/>
        <v>504</v>
      </c>
      <c r="M99" s="89"/>
      <c r="N99" s="90">
        <f t="shared" si="4"/>
        <v>40.550999999999988</v>
      </c>
      <c r="O99" s="90">
        <f t="shared" si="5"/>
        <v>18925.703999999994</v>
      </c>
    </row>
    <row r="100" spans="2:15" ht="27" customHeight="1" x14ac:dyDescent="0.3">
      <c r="B100" s="91" t="s">
        <v>67</v>
      </c>
      <c r="C100" s="87">
        <v>1</v>
      </c>
      <c r="D100" s="24">
        <v>309.19</v>
      </c>
      <c r="E100" s="30">
        <v>266</v>
      </c>
      <c r="F100" s="26">
        <v>2613</v>
      </c>
      <c r="G100" s="22">
        <v>51.02</v>
      </c>
      <c r="H100" s="22">
        <v>15.4595</v>
      </c>
      <c r="I100" s="22">
        <v>242.71050000000002</v>
      </c>
      <c r="J100" s="75">
        <v>259</v>
      </c>
      <c r="K100" s="88">
        <v>668</v>
      </c>
      <c r="L100" s="88">
        <f t="shared" si="3"/>
        <v>668</v>
      </c>
      <c r="M100" s="89">
        <v>1225.4870000000001</v>
      </c>
      <c r="N100" s="90">
        <f t="shared" si="4"/>
        <v>16.289499999999975</v>
      </c>
      <c r="O100" s="90">
        <f t="shared" si="5"/>
        <v>8877.3859999999841</v>
      </c>
    </row>
    <row r="101" spans="2:15" ht="27" hidden="1" customHeight="1" x14ac:dyDescent="0.25">
      <c r="B101" s="11" t="s">
        <v>71</v>
      </c>
      <c r="C101" s="32">
        <v>0.28000000000000003</v>
      </c>
      <c r="D101" s="27">
        <v>97.58</v>
      </c>
      <c r="E101" s="25">
        <v>84</v>
      </c>
      <c r="F101" s="26">
        <v>2061</v>
      </c>
      <c r="G101" s="22"/>
      <c r="H101" s="22"/>
      <c r="I101" s="22"/>
      <c r="J101" s="75"/>
      <c r="K101" s="78"/>
      <c r="L101" s="78"/>
      <c r="M101" s="44"/>
    </row>
    <row r="102" spans="2:15" ht="26.25" hidden="1" customHeight="1" x14ac:dyDescent="0.25">
      <c r="B102" s="11" t="s">
        <v>167</v>
      </c>
      <c r="C102" s="32">
        <v>1</v>
      </c>
      <c r="D102" s="24">
        <v>450.99</v>
      </c>
      <c r="E102" s="25">
        <v>384</v>
      </c>
      <c r="F102" s="26">
        <v>3071</v>
      </c>
      <c r="G102" s="22"/>
      <c r="H102" s="22"/>
      <c r="I102" s="22"/>
      <c r="J102" s="75"/>
      <c r="K102" s="78"/>
      <c r="L102" s="78"/>
      <c r="M102" s="44"/>
    </row>
    <row r="103" spans="2:15" ht="26.25" customHeight="1" x14ac:dyDescent="0.3">
      <c r="B103" s="91" t="s">
        <v>162</v>
      </c>
      <c r="C103" s="92">
        <v>1</v>
      </c>
      <c r="D103" s="24">
        <v>270.14999999999998</v>
      </c>
      <c r="E103" s="25">
        <v>335</v>
      </c>
      <c r="F103" s="26">
        <v>2928</v>
      </c>
      <c r="G103" s="22">
        <v>59.43</v>
      </c>
      <c r="H103" s="22">
        <v>13.5075</v>
      </c>
      <c r="I103" s="22">
        <v>197.21249999999998</v>
      </c>
      <c r="J103" s="75">
        <v>232</v>
      </c>
      <c r="K103" s="88">
        <v>630</v>
      </c>
      <c r="L103" s="88">
        <f>K103*C103</f>
        <v>630</v>
      </c>
      <c r="M103" s="89">
        <v>247.62</v>
      </c>
      <c r="N103" s="90">
        <f>J103-I103</f>
        <v>34.787500000000023</v>
      </c>
      <c r="O103" s="90">
        <f>L103*(N103-3)</f>
        <v>20026.125000000015</v>
      </c>
    </row>
    <row r="104" spans="2:15" ht="26.25" hidden="1" customHeight="1" x14ac:dyDescent="0.25">
      <c r="B104" s="17" t="s">
        <v>163</v>
      </c>
      <c r="C104" s="33">
        <v>1</v>
      </c>
      <c r="D104" s="24">
        <v>250.64</v>
      </c>
      <c r="E104" s="25">
        <v>344</v>
      </c>
      <c r="F104" s="26">
        <v>2941</v>
      </c>
      <c r="G104" s="22"/>
      <c r="H104" s="22">
        <v>12.532</v>
      </c>
      <c r="I104" s="22">
        <v>238.10799999999998</v>
      </c>
      <c r="J104" s="75">
        <v>250</v>
      </c>
      <c r="K104" s="78"/>
      <c r="L104" s="78"/>
      <c r="M104" s="44">
        <v>1140.9749999999999</v>
      </c>
    </row>
    <row r="105" spans="2:15" ht="27" hidden="1" customHeight="1" x14ac:dyDescent="0.25">
      <c r="B105" s="17" t="s">
        <v>164</v>
      </c>
      <c r="C105" s="33">
        <v>1</v>
      </c>
      <c r="D105" s="24">
        <v>257.52</v>
      </c>
      <c r="E105" s="25">
        <v>345</v>
      </c>
      <c r="F105" s="26">
        <v>2943</v>
      </c>
      <c r="G105" s="22"/>
      <c r="H105" s="22">
        <v>12.875999999999999</v>
      </c>
      <c r="I105" s="22">
        <v>244.64399999999998</v>
      </c>
      <c r="J105" s="75">
        <v>257</v>
      </c>
      <c r="K105" s="78"/>
      <c r="L105" s="78"/>
      <c r="M105" s="44">
        <v>785.952</v>
      </c>
    </row>
    <row r="106" spans="2:15" ht="27" hidden="1" customHeight="1" x14ac:dyDescent="0.25">
      <c r="B106" s="17" t="s">
        <v>165</v>
      </c>
      <c r="C106" s="33">
        <v>1</v>
      </c>
      <c r="D106" s="24">
        <v>238.96</v>
      </c>
      <c r="E106" s="25">
        <v>346</v>
      </c>
      <c r="F106" s="26">
        <v>2945</v>
      </c>
      <c r="G106" s="22"/>
      <c r="H106" s="22">
        <v>11.948</v>
      </c>
      <c r="I106" s="22">
        <v>227.012</v>
      </c>
      <c r="J106" s="75">
        <v>238</v>
      </c>
      <c r="K106" s="78"/>
      <c r="L106" s="78"/>
      <c r="M106" s="44">
        <v>760.29600000000005</v>
      </c>
    </row>
    <row r="107" spans="2:15" ht="27" hidden="1" customHeight="1" x14ac:dyDescent="0.25">
      <c r="B107" s="17" t="s">
        <v>166</v>
      </c>
      <c r="C107" s="33">
        <v>1</v>
      </c>
      <c r="D107" s="24">
        <v>244.35</v>
      </c>
      <c r="E107" s="25">
        <v>347</v>
      </c>
      <c r="F107" s="26">
        <v>2947</v>
      </c>
      <c r="G107" s="22"/>
      <c r="H107" s="22">
        <v>12.217500000000001</v>
      </c>
      <c r="I107" s="22">
        <v>232.13249999999999</v>
      </c>
      <c r="J107" s="75">
        <v>244</v>
      </c>
      <c r="K107" s="78"/>
      <c r="L107" s="78"/>
      <c r="M107" s="44">
        <v>1102.8810000000001</v>
      </c>
    </row>
    <row r="108" spans="2:15" ht="26.25" hidden="1" customHeight="1" x14ac:dyDescent="0.25">
      <c r="B108" s="11" t="s">
        <v>170</v>
      </c>
      <c r="C108" s="32">
        <v>1</v>
      </c>
      <c r="D108" s="24">
        <v>277.39</v>
      </c>
      <c r="E108" s="25">
        <v>268</v>
      </c>
      <c r="F108" s="26">
        <v>2448</v>
      </c>
      <c r="G108" s="22"/>
      <c r="H108" s="22"/>
      <c r="I108" s="22"/>
      <c r="J108" s="75"/>
      <c r="K108" s="78"/>
      <c r="L108" s="78"/>
      <c r="M108" s="44"/>
    </row>
    <row r="109" spans="2:15" ht="27" hidden="1" customHeight="1" x14ac:dyDescent="0.25">
      <c r="B109" s="11" t="s">
        <v>63</v>
      </c>
      <c r="C109" s="32">
        <v>1</v>
      </c>
      <c r="D109" s="24">
        <v>199.26</v>
      </c>
      <c r="E109" s="30">
        <v>248</v>
      </c>
      <c r="F109" s="26">
        <v>2287</v>
      </c>
      <c r="G109" s="22">
        <v>32.880000000000003</v>
      </c>
      <c r="H109" s="22">
        <v>9.963000000000001</v>
      </c>
      <c r="I109" s="22">
        <v>156.417</v>
      </c>
      <c r="J109" s="75">
        <v>199</v>
      </c>
      <c r="K109" s="78"/>
      <c r="L109" s="78"/>
      <c r="M109" s="44"/>
    </row>
    <row r="110" spans="2:15" ht="26.25" hidden="1" customHeight="1" x14ac:dyDescent="0.25">
      <c r="B110" s="17" t="s">
        <v>168</v>
      </c>
      <c r="C110" s="32">
        <v>1</v>
      </c>
      <c r="D110" s="24">
        <v>259.43</v>
      </c>
      <c r="E110" s="25">
        <v>364</v>
      </c>
      <c r="F110" s="26">
        <v>2835</v>
      </c>
      <c r="G110" s="22">
        <v>42.42</v>
      </c>
      <c r="H110" s="22">
        <v>12.971500000000001</v>
      </c>
      <c r="I110" s="22">
        <v>204.0385</v>
      </c>
      <c r="J110" s="75">
        <v>258</v>
      </c>
      <c r="K110" s="78"/>
      <c r="L110" s="78"/>
      <c r="M110" s="44"/>
    </row>
    <row r="111" spans="2:15" ht="26.25" hidden="1" customHeight="1" x14ac:dyDescent="0.25">
      <c r="B111" s="11" t="s">
        <v>169</v>
      </c>
      <c r="C111" s="33">
        <v>0.33</v>
      </c>
      <c r="D111" s="24">
        <v>113.52</v>
      </c>
      <c r="E111" s="25">
        <v>291</v>
      </c>
      <c r="F111" s="26">
        <v>2769</v>
      </c>
      <c r="G111" s="22"/>
      <c r="H111" s="22"/>
      <c r="I111" s="22"/>
      <c r="J111" s="75"/>
      <c r="K111" s="78"/>
      <c r="L111" s="78"/>
      <c r="M111" s="44"/>
    </row>
    <row r="112" spans="2:15" ht="27" customHeight="1" x14ac:dyDescent="0.3">
      <c r="B112" s="91" t="s">
        <v>89</v>
      </c>
      <c r="C112" s="87">
        <v>1</v>
      </c>
      <c r="D112" s="24">
        <v>226.18</v>
      </c>
      <c r="E112" s="25">
        <v>251</v>
      </c>
      <c r="F112" s="26">
        <v>1835</v>
      </c>
      <c r="G112" s="22">
        <v>58.81</v>
      </c>
      <c r="H112" s="22">
        <v>11.309000000000001</v>
      </c>
      <c r="I112" s="22">
        <v>156.06100000000001</v>
      </c>
      <c r="J112" s="75">
        <v>196</v>
      </c>
      <c r="K112" s="88">
        <v>1126</v>
      </c>
      <c r="L112" s="88">
        <f>K112*C112</f>
        <v>1126</v>
      </c>
      <c r="M112" s="89">
        <v>74.319999999999993</v>
      </c>
      <c r="N112" s="90">
        <f>J112-I112</f>
        <v>39.938999999999993</v>
      </c>
      <c r="O112" s="90">
        <f>L112*(N112-3)</f>
        <v>41593.313999999991</v>
      </c>
    </row>
    <row r="113" spans="2:15" ht="27" hidden="1" customHeight="1" x14ac:dyDescent="0.25">
      <c r="B113" s="11" t="s">
        <v>70</v>
      </c>
      <c r="C113" s="32">
        <v>0.42</v>
      </c>
      <c r="D113" s="27">
        <v>101.26</v>
      </c>
      <c r="E113" s="25">
        <v>92</v>
      </c>
      <c r="F113" s="26">
        <v>1970</v>
      </c>
      <c r="G113" s="22"/>
      <c r="H113" s="22"/>
      <c r="I113" s="22"/>
      <c r="J113" s="75"/>
      <c r="K113" s="78"/>
      <c r="L113" s="78"/>
      <c r="M113" s="44"/>
    </row>
    <row r="114" spans="2:15" ht="27" hidden="1" customHeight="1" x14ac:dyDescent="0.25">
      <c r="B114" s="11" t="s">
        <v>69</v>
      </c>
      <c r="C114" s="32">
        <v>0.42</v>
      </c>
      <c r="D114" s="27">
        <v>96.07</v>
      </c>
      <c r="E114" s="25">
        <v>96</v>
      </c>
      <c r="F114" s="26">
        <v>1836</v>
      </c>
      <c r="G114" s="22"/>
      <c r="H114" s="22"/>
      <c r="I114" s="22"/>
      <c r="J114" s="75"/>
      <c r="K114" s="78"/>
      <c r="L114" s="78"/>
      <c r="M114" s="44"/>
    </row>
    <row r="115" spans="2:15" ht="27" hidden="1" customHeight="1" x14ac:dyDescent="0.25">
      <c r="B115" s="19" t="s">
        <v>54</v>
      </c>
      <c r="C115" s="32">
        <v>1</v>
      </c>
      <c r="D115" s="24">
        <v>284.42</v>
      </c>
      <c r="E115" s="25">
        <v>17</v>
      </c>
      <c r="F115" s="26">
        <v>1721</v>
      </c>
      <c r="G115" s="22">
        <v>62.58</v>
      </c>
      <c r="H115" s="22">
        <v>14.221000000000002</v>
      </c>
      <c r="I115" s="22">
        <v>207.61900000000003</v>
      </c>
      <c r="J115" s="75">
        <v>250</v>
      </c>
      <c r="K115" s="78"/>
      <c r="L115" s="78"/>
      <c r="M115" s="44">
        <v>1263.1389999999999</v>
      </c>
    </row>
    <row r="116" spans="2:15" ht="27" customHeight="1" x14ac:dyDescent="0.3">
      <c r="B116" s="91" t="s">
        <v>34</v>
      </c>
      <c r="C116" s="87">
        <v>1</v>
      </c>
      <c r="D116" s="24">
        <v>201.04</v>
      </c>
      <c r="E116" s="25">
        <v>255</v>
      </c>
      <c r="F116" s="26">
        <v>2074</v>
      </c>
      <c r="G116" s="22">
        <v>50.26</v>
      </c>
      <c r="H116" s="22">
        <v>10.052</v>
      </c>
      <c r="I116" s="22">
        <v>140.72800000000001</v>
      </c>
      <c r="J116" s="75">
        <v>179</v>
      </c>
      <c r="K116" s="88">
        <v>822</v>
      </c>
      <c r="L116" s="88">
        <f>K116*C116</f>
        <v>822</v>
      </c>
      <c r="M116" s="89">
        <v>788.59199999999998</v>
      </c>
      <c r="N116" s="90">
        <f>J116-I116</f>
        <v>38.271999999999991</v>
      </c>
      <c r="O116" s="90">
        <f>L116*(N116-3)</f>
        <v>28993.583999999992</v>
      </c>
    </row>
    <row r="117" spans="2:15" ht="27" hidden="1" customHeight="1" x14ac:dyDescent="0.25">
      <c r="B117" s="17" t="s">
        <v>52</v>
      </c>
      <c r="C117" s="32">
        <v>1</v>
      </c>
      <c r="D117" s="24">
        <v>210.08</v>
      </c>
      <c r="E117" s="25">
        <v>257</v>
      </c>
      <c r="F117" s="26">
        <v>246</v>
      </c>
      <c r="G117" s="22">
        <v>57.77</v>
      </c>
      <c r="H117" s="22">
        <v>10.504000000000001</v>
      </c>
      <c r="I117" s="22">
        <v>141.80600000000001</v>
      </c>
      <c r="J117" s="75">
        <v>180</v>
      </c>
      <c r="K117" s="78"/>
      <c r="L117" s="78"/>
      <c r="M117" s="44"/>
      <c r="O117" t="s">
        <v>531</v>
      </c>
    </row>
    <row r="118" spans="2:15" ht="27" hidden="1" customHeight="1" x14ac:dyDescent="0.25">
      <c r="B118" s="17" t="s">
        <v>64</v>
      </c>
      <c r="C118" s="32">
        <v>1</v>
      </c>
      <c r="D118" s="24">
        <v>246.48</v>
      </c>
      <c r="E118" s="30">
        <v>260</v>
      </c>
      <c r="F118" s="26">
        <v>1728</v>
      </c>
      <c r="G118" s="22"/>
      <c r="H118" s="22">
        <v>12.324</v>
      </c>
      <c r="I118" s="22">
        <v>234.15599999999998</v>
      </c>
      <c r="J118" s="75"/>
      <c r="K118" s="78"/>
      <c r="L118" s="78"/>
      <c r="M118" s="44"/>
    </row>
    <row r="119" spans="2:15" ht="27" customHeight="1" x14ac:dyDescent="0.3">
      <c r="B119" s="91" t="s">
        <v>1</v>
      </c>
      <c r="C119" s="87">
        <v>1</v>
      </c>
      <c r="D119" s="24">
        <v>273.45</v>
      </c>
      <c r="E119" s="25">
        <v>200</v>
      </c>
      <c r="F119" s="26">
        <v>2035</v>
      </c>
      <c r="G119" s="22">
        <v>57.43</v>
      </c>
      <c r="H119" s="22">
        <v>13.672499999999999</v>
      </c>
      <c r="I119" s="22">
        <v>202.34749999999997</v>
      </c>
      <c r="J119" s="75">
        <v>233</v>
      </c>
      <c r="K119" s="88">
        <v>3040</v>
      </c>
      <c r="L119" s="88">
        <f>K119*C119</f>
        <v>3040</v>
      </c>
      <c r="M119" s="89">
        <v>2045.4770000000001</v>
      </c>
      <c r="N119" s="90">
        <f>J119-I119</f>
        <v>30.652500000000032</v>
      </c>
      <c r="O119" s="90">
        <f>L119*(N119-3)</f>
        <v>84063.600000000093</v>
      </c>
    </row>
    <row r="120" spans="2:15" ht="27" hidden="1" customHeight="1" x14ac:dyDescent="0.25">
      <c r="B120" s="11" t="s">
        <v>158</v>
      </c>
      <c r="C120" s="32">
        <v>1</v>
      </c>
      <c r="D120" s="24">
        <v>235.9</v>
      </c>
      <c r="E120" s="25">
        <v>222</v>
      </c>
      <c r="F120" s="26">
        <v>1777</v>
      </c>
      <c r="G120" s="22"/>
      <c r="H120" s="22"/>
      <c r="I120" s="22"/>
      <c r="J120" s="75"/>
      <c r="K120" s="78"/>
      <c r="L120" s="78"/>
      <c r="M120" s="44"/>
    </row>
    <row r="121" spans="2:15" ht="27" hidden="1" customHeight="1" x14ac:dyDescent="0.25">
      <c r="B121" s="11" t="s">
        <v>183</v>
      </c>
      <c r="C121" s="32">
        <v>0.5</v>
      </c>
      <c r="D121" s="27">
        <v>138.09</v>
      </c>
      <c r="E121" s="25">
        <v>25</v>
      </c>
      <c r="F121" s="31">
        <v>11</v>
      </c>
      <c r="G121" s="22"/>
      <c r="H121" s="22"/>
      <c r="I121" s="22"/>
      <c r="J121" s="75"/>
      <c r="K121" s="78"/>
      <c r="L121" s="78"/>
      <c r="M121" s="44"/>
    </row>
    <row r="122" spans="2:15" ht="27" hidden="1" customHeight="1" x14ac:dyDescent="0.25">
      <c r="B122" s="11" t="s">
        <v>185</v>
      </c>
      <c r="C122" s="32">
        <v>0.35</v>
      </c>
      <c r="D122" s="27">
        <v>104.62</v>
      </c>
      <c r="E122" s="25">
        <v>78</v>
      </c>
      <c r="F122" s="26"/>
      <c r="G122" s="22"/>
      <c r="H122" s="22"/>
      <c r="I122" s="22"/>
      <c r="J122" s="75"/>
      <c r="K122" s="78"/>
      <c r="L122" s="78"/>
      <c r="M122" s="44"/>
    </row>
    <row r="123" spans="2:15" ht="27" hidden="1" customHeight="1" x14ac:dyDescent="0.25">
      <c r="B123" s="11" t="s">
        <v>182</v>
      </c>
      <c r="C123" s="32">
        <v>1</v>
      </c>
      <c r="D123" s="27">
        <v>147.4</v>
      </c>
      <c r="E123" s="25">
        <v>254</v>
      </c>
      <c r="F123" s="26">
        <v>255</v>
      </c>
      <c r="G123" s="22"/>
      <c r="H123" s="22"/>
      <c r="I123" s="22"/>
      <c r="J123" s="75"/>
      <c r="K123" s="78"/>
      <c r="L123" s="78"/>
      <c r="M123" s="44"/>
    </row>
    <row r="124" spans="2:15" ht="27" hidden="1" customHeight="1" x14ac:dyDescent="0.25">
      <c r="B124" s="19" t="s">
        <v>122</v>
      </c>
      <c r="C124" s="32">
        <v>1</v>
      </c>
      <c r="D124" s="24">
        <v>266.45</v>
      </c>
      <c r="E124" s="25">
        <v>330</v>
      </c>
      <c r="F124" s="26">
        <v>2829</v>
      </c>
      <c r="G124" s="22">
        <v>73.27</v>
      </c>
      <c r="H124" s="22">
        <v>13.3225</v>
      </c>
      <c r="I124" s="22">
        <v>179.85750000000002</v>
      </c>
      <c r="J124" s="75">
        <v>225</v>
      </c>
      <c r="K124" s="78"/>
      <c r="L124" s="78"/>
      <c r="M124" s="44">
        <v>2944.0709999999999</v>
      </c>
    </row>
    <row r="125" spans="2:15" ht="27" hidden="1" customHeight="1" x14ac:dyDescent="0.25">
      <c r="B125" s="17" t="s">
        <v>5</v>
      </c>
      <c r="C125" s="32">
        <v>1</v>
      </c>
      <c r="D125" s="24">
        <v>228.2</v>
      </c>
      <c r="E125" s="25">
        <v>217</v>
      </c>
      <c r="F125" s="26">
        <v>2094</v>
      </c>
      <c r="G125" s="22"/>
      <c r="H125" s="22">
        <v>11.41</v>
      </c>
      <c r="I125" s="22">
        <v>216.79</v>
      </c>
      <c r="J125" s="75"/>
      <c r="K125" s="78"/>
      <c r="L125" s="78"/>
      <c r="M125" s="44"/>
    </row>
    <row r="126" spans="2:15" ht="27" hidden="1" customHeight="1" x14ac:dyDescent="0.25">
      <c r="B126" s="11" t="s">
        <v>73</v>
      </c>
      <c r="C126" s="32">
        <v>1</v>
      </c>
      <c r="D126" s="24">
        <v>170.28</v>
      </c>
      <c r="E126" s="30">
        <v>219</v>
      </c>
      <c r="F126" s="26">
        <v>251</v>
      </c>
      <c r="G126" s="22">
        <v>30.72</v>
      </c>
      <c r="H126" s="22">
        <v>8.5140000000000011</v>
      </c>
      <c r="I126" s="22">
        <v>131.04599999999999</v>
      </c>
      <c r="J126" s="75">
        <v>155</v>
      </c>
      <c r="K126" s="78"/>
      <c r="L126" s="78"/>
      <c r="M126" s="44">
        <v>5299.13</v>
      </c>
    </row>
    <row r="127" spans="2:15" ht="27" hidden="1" customHeight="1" x14ac:dyDescent="0.25">
      <c r="B127" s="11" t="s">
        <v>74</v>
      </c>
      <c r="C127" s="32">
        <v>1</v>
      </c>
      <c r="D127" s="24">
        <v>170.29</v>
      </c>
      <c r="E127" s="30">
        <v>230</v>
      </c>
      <c r="F127" s="26" t="s">
        <v>480</v>
      </c>
      <c r="G127" s="22"/>
      <c r="H127" s="22"/>
      <c r="I127" s="22"/>
      <c r="J127" s="75"/>
      <c r="K127" s="78"/>
      <c r="L127" s="78"/>
      <c r="M127" s="44"/>
    </row>
    <row r="128" spans="2:15" ht="27" hidden="1" customHeight="1" x14ac:dyDescent="0.25">
      <c r="B128" s="17" t="s">
        <v>55</v>
      </c>
      <c r="C128" s="32">
        <v>1</v>
      </c>
      <c r="D128" s="24">
        <v>270.83999999999997</v>
      </c>
      <c r="E128" s="25">
        <v>16</v>
      </c>
      <c r="F128" s="26">
        <v>1523</v>
      </c>
      <c r="G128" s="22">
        <v>59.59</v>
      </c>
      <c r="H128" s="22">
        <v>13.542</v>
      </c>
      <c r="I128" s="22">
        <v>197.70799999999997</v>
      </c>
      <c r="J128" s="75">
        <v>236</v>
      </c>
      <c r="K128" s="78"/>
      <c r="L128" s="78"/>
      <c r="M128" s="44">
        <v>3391.4209999999998</v>
      </c>
    </row>
    <row r="129" spans="2:13" ht="27" hidden="1" customHeight="1" x14ac:dyDescent="0.25">
      <c r="B129" s="14" t="s">
        <v>181</v>
      </c>
      <c r="C129" s="32">
        <v>0.33</v>
      </c>
      <c r="D129" s="24">
        <v>105.41</v>
      </c>
      <c r="E129" s="25">
        <v>31</v>
      </c>
      <c r="F129" s="26"/>
      <c r="G129" s="22"/>
      <c r="H129" s="22"/>
      <c r="I129" s="22"/>
      <c r="J129" s="75"/>
      <c r="K129" s="78"/>
      <c r="L129" s="78"/>
      <c r="M129" s="44"/>
    </row>
    <row r="130" spans="2:13" ht="27" hidden="1" customHeight="1" x14ac:dyDescent="0.25">
      <c r="B130" s="11" t="s">
        <v>152</v>
      </c>
      <c r="C130" s="32">
        <v>1</v>
      </c>
      <c r="D130" s="24">
        <v>273.45</v>
      </c>
      <c r="E130" s="25">
        <v>223</v>
      </c>
      <c r="F130" s="26">
        <v>2203</v>
      </c>
      <c r="G130" s="22"/>
      <c r="H130" s="22"/>
      <c r="I130" s="22"/>
      <c r="J130" s="75"/>
      <c r="K130" s="78"/>
      <c r="L130" s="78"/>
      <c r="M130" s="44"/>
    </row>
    <row r="131" spans="2:13" ht="27" hidden="1" customHeight="1" x14ac:dyDescent="0.25">
      <c r="B131" s="11" t="s">
        <v>49</v>
      </c>
      <c r="C131" s="32">
        <v>1</v>
      </c>
      <c r="D131" s="27">
        <v>323.2</v>
      </c>
      <c r="E131" s="25">
        <v>280</v>
      </c>
      <c r="F131" s="26">
        <v>1944</v>
      </c>
      <c r="G131" s="22"/>
      <c r="H131" s="22"/>
      <c r="I131" s="22"/>
      <c r="J131" s="75"/>
      <c r="K131" s="78"/>
      <c r="L131" s="78"/>
      <c r="M131" s="44"/>
    </row>
    <row r="132" spans="2:13" ht="27" hidden="1" customHeight="1" x14ac:dyDescent="0.25">
      <c r="B132" s="11" t="s">
        <v>186</v>
      </c>
      <c r="C132" s="32">
        <v>1</v>
      </c>
      <c r="D132" s="27">
        <v>222.28</v>
      </c>
      <c r="E132" s="25">
        <v>206</v>
      </c>
      <c r="F132" s="26"/>
      <c r="G132" s="22"/>
      <c r="H132" s="22"/>
      <c r="I132" s="22"/>
      <c r="J132" s="75"/>
      <c r="K132" s="78"/>
      <c r="L132" s="78"/>
      <c r="M132" s="44"/>
    </row>
    <row r="133" spans="2:13" ht="27" hidden="1" customHeight="1" x14ac:dyDescent="0.25">
      <c r="B133" s="12" t="s">
        <v>172</v>
      </c>
      <c r="C133" s="32">
        <v>1</v>
      </c>
      <c r="D133" s="24">
        <v>327.47000000000003</v>
      </c>
      <c r="E133" s="25">
        <v>336</v>
      </c>
      <c r="F133" s="26">
        <v>2833</v>
      </c>
      <c r="G133" s="22"/>
      <c r="H133" s="22"/>
      <c r="I133" s="22"/>
      <c r="J133" s="75"/>
      <c r="K133" s="78"/>
      <c r="L133" s="78"/>
      <c r="M133" s="44"/>
    </row>
    <row r="134" spans="2:13" ht="26.25" hidden="1" customHeight="1" x14ac:dyDescent="0.25">
      <c r="B134" s="11" t="s">
        <v>0</v>
      </c>
      <c r="C134" s="32">
        <v>0.45</v>
      </c>
      <c r="D134" s="27">
        <v>204.91</v>
      </c>
      <c r="E134" s="25">
        <v>287</v>
      </c>
      <c r="F134" s="26">
        <v>0</v>
      </c>
      <c r="G134" s="22"/>
      <c r="H134" s="22"/>
      <c r="I134" s="22"/>
      <c r="J134" s="75"/>
      <c r="K134" s="78"/>
      <c r="L134" s="78"/>
      <c r="M134" s="44"/>
    </row>
    <row r="135" spans="2:13" ht="26.25" hidden="1" customHeight="1" x14ac:dyDescent="0.25">
      <c r="B135" s="11" t="s">
        <v>36</v>
      </c>
      <c r="C135" s="32">
        <v>0.4</v>
      </c>
      <c r="D135" s="27">
        <v>162.02000000000001</v>
      </c>
      <c r="E135" s="25">
        <v>40</v>
      </c>
      <c r="F135" s="26">
        <v>0</v>
      </c>
      <c r="G135" s="22"/>
      <c r="H135" s="22"/>
      <c r="I135" s="22"/>
      <c r="J135" s="75"/>
      <c r="K135" s="78"/>
      <c r="L135" s="78"/>
      <c r="M135" s="44"/>
    </row>
    <row r="136" spans="2:13" ht="26.25" hidden="1" customHeight="1" x14ac:dyDescent="0.25">
      <c r="B136" s="11" t="s">
        <v>129</v>
      </c>
      <c r="C136" s="32">
        <v>1</v>
      </c>
      <c r="D136" s="27">
        <v>233.08</v>
      </c>
      <c r="E136" s="25">
        <v>311</v>
      </c>
      <c r="F136" s="26">
        <v>0</v>
      </c>
      <c r="G136" s="22"/>
      <c r="H136" s="22"/>
      <c r="I136" s="22"/>
      <c r="J136" s="75"/>
      <c r="K136" s="78"/>
      <c r="L136" s="78"/>
      <c r="M136" s="44"/>
    </row>
    <row r="137" spans="2:13" ht="26.25" hidden="1" customHeight="1" x14ac:dyDescent="0.25">
      <c r="B137" s="11" t="s">
        <v>126</v>
      </c>
      <c r="C137" s="32">
        <v>1</v>
      </c>
      <c r="D137" s="24">
        <v>245.11</v>
      </c>
      <c r="E137" s="25">
        <v>320</v>
      </c>
      <c r="F137" s="26">
        <v>2811</v>
      </c>
      <c r="G137" s="22"/>
      <c r="H137" s="22"/>
      <c r="I137" s="22"/>
      <c r="J137" s="75"/>
      <c r="K137" s="78"/>
      <c r="L137" s="78"/>
      <c r="M137" s="44"/>
    </row>
    <row r="138" spans="2:13" ht="26.25" hidden="1" customHeight="1" x14ac:dyDescent="0.25">
      <c r="B138" s="19" t="s">
        <v>76</v>
      </c>
      <c r="C138" s="32">
        <v>1</v>
      </c>
      <c r="D138" s="24">
        <v>231</v>
      </c>
      <c r="E138" s="30">
        <v>201</v>
      </c>
      <c r="F138" s="26">
        <v>126</v>
      </c>
      <c r="G138" s="22">
        <v>46.2</v>
      </c>
      <c r="H138" s="22">
        <v>11.55</v>
      </c>
      <c r="I138" s="22">
        <v>173.25</v>
      </c>
      <c r="J138" s="75">
        <v>215</v>
      </c>
      <c r="K138" s="78"/>
      <c r="L138" s="78"/>
      <c r="M138" s="44">
        <v>3075.6329999999998</v>
      </c>
    </row>
    <row r="139" spans="2:13" ht="26.25" hidden="1" customHeight="1" x14ac:dyDescent="0.25">
      <c r="B139" s="11" t="s">
        <v>155</v>
      </c>
      <c r="C139" s="32">
        <v>1</v>
      </c>
      <c r="D139" s="24">
        <v>283.77999999999997</v>
      </c>
      <c r="E139" s="25">
        <v>375</v>
      </c>
      <c r="F139" s="26">
        <v>2542</v>
      </c>
      <c r="G139" s="22"/>
      <c r="H139" s="22"/>
      <c r="I139" s="22"/>
      <c r="J139" s="75"/>
      <c r="K139" s="78"/>
      <c r="L139" s="78"/>
      <c r="M139" s="44"/>
    </row>
    <row r="140" spans="2:13" ht="26.25" hidden="1" customHeight="1" x14ac:dyDescent="0.25">
      <c r="B140" s="19" t="s">
        <v>184</v>
      </c>
      <c r="C140" s="34">
        <v>1</v>
      </c>
      <c r="D140" s="27">
        <v>235.68</v>
      </c>
      <c r="E140" s="25">
        <v>202</v>
      </c>
      <c r="F140" s="26"/>
      <c r="G140" s="22"/>
      <c r="H140" s="22">
        <v>11.784000000000001</v>
      </c>
      <c r="I140" s="22">
        <v>223.89600000000002</v>
      </c>
      <c r="J140" s="75"/>
      <c r="K140" s="78"/>
      <c r="L140" s="78"/>
      <c r="M140" s="44"/>
    </row>
    <row r="141" spans="2:13" ht="26.25" hidden="1" customHeight="1" x14ac:dyDescent="0.25">
      <c r="B141" s="11" t="s">
        <v>2</v>
      </c>
      <c r="C141" s="32">
        <v>0.4</v>
      </c>
      <c r="D141" s="24">
        <v>128.09</v>
      </c>
      <c r="E141" s="25">
        <v>43</v>
      </c>
      <c r="F141" s="26">
        <v>2027</v>
      </c>
      <c r="G141" s="22">
        <v>69.81</v>
      </c>
      <c r="H141" s="22"/>
      <c r="I141" s="22"/>
      <c r="J141" s="75"/>
      <c r="K141" s="78"/>
      <c r="L141" s="78"/>
      <c r="M141" s="44"/>
    </row>
    <row r="142" spans="2:13" ht="26.25" hidden="1" customHeight="1" x14ac:dyDescent="0.25">
      <c r="B142" s="11" t="s">
        <v>144</v>
      </c>
      <c r="C142" s="32">
        <v>0.17</v>
      </c>
      <c r="D142" s="24">
        <v>148.6</v>
      </c>
      <c r="E142" s="25">
        <v>47</v>
      </c>
      <c r="F142" s="26">
        <v>2092</v>
      </c>
      <c r="G142" s="22"/>
      <c r="H142" s="22"/>
      <c r="I142" s="22"/>
      <c r="J142" s="75"/>
      <c r="K142" s="78"/>
      <c r="L142" s="78"/>
      <c r="M142" s="44"/>
    </row>
    <row r="143" spans="2:13" ht="26.25" hidden="1" customHeight="1" x14ac:dyDescent="0.25">
      <c r="B143" s="11" t="s">
        <v>137</v>
      </c>
      <c r="C143" s="32">
        <v>0.35</v>
      </c>
      <c r="D143" s="24">
        <v>166.59</v>
      </c>
      <c r="E143" s="25">
        <v>282</v>
      </c>
      <c r="F143" s="26">
        <v>2545</v>
      </c>
      <c r="G143" s="22"/>
      <c r="H143" s="22"/>
      <c r="I143" s="22"/>
      <c r="J143" s="75"/>
      <c r="K143" s="78"/>
      <c r="L143" s="78"/>
      <c r="M143" s="44"/>
    </row>
    <row r="144" spans="2:13" ht="26.25" hidden="1" customHeight="1" x14ac:dyDescent="0.25">
      <c r="B144" s="17" t="s">
        <v>138</v>
      </c>
      <c r="C144" s="32">
        <v>0.35</v>
      </c>
      <c r="D144" s="24">
        <v>166.59</v>
      </c>
      <c r="E144" s="25">
        <v>116</v>
      </c>
      <c r="F144" s="26">
        <v>2604</v>
      </c>
      <c r="G144" s="22"/>
      <c r="H144" s="22">
        <v>8.3295000000000012</v>
      </c>
      <c r="I144" s="22">
        <v>158.26050000000001</v>
      </c>
      <c r="J144" s="75"/>
      <c r="K144" s="78"/>
      <c r="L144" s="78"/>
      <c r="M144" s="44"/>
    </row>
    <row r="145" spans="2:13" ht="27" hidden="1" customHeight="1" x14ac:dyDescent="0.25">
      <c r="B145" s="19" t="s">
        <v>97</v>
      </c>
      <c r="C145" s="32">
        <v>1</v>
      </c>
      <c r="D145" s="24">
        <v>408.26</v>
      </c>
      <c r="E145" s="25">
        <v>333</v>
      </c>
      <c r="F145" s="26">
        <v>64</v>
      </c>
      <c r="G145" s="22">
        <v>85.74</v>
      </c>
      <c r="H145" s="22">
        <v>20.413</v>
      </c>
      <c r="I145" s="22">
        <v>302.10699999999997</v>
      </c>
      <c r="J145" s="75"/>
      <c r="K145" s="78"/>
      <c r="L145" s="78"/>
      <c r="M145" s="44"/>
    </row>
    <row r="146" spans="2:13" ht="27" hidden="1" customHeight="1" x14ac:dyDescent="0.25">
      <c r="B146" s="11" t="s">
        <v>157</v>
      </c>
      <c r="C146" s="32">
        <v>1</v>
      </c>
      <c r="D146" s="27">
        <v>309.87</v>
      </c>
      <c r="E146" s="25">
        <v>211</v>
      </c>
      <c r="F146" s="26"/>
      <c r="G146" s="22"/>
      <c r="H146" s="22"/>
      <c r="I146" s="22"/>
      <c r="J146" s="75"/>
      <c r="K146" s="78"/>
      <c r="L146" s="78"/>
      <c r="M146" s="44"/>
    </row>
    <row r="147" spans="2:13" ht="26.25" hidden="1" customHeight="1" x14ac:dyDescent="0.25">
      <c r="B147" s="11" t="s">
        <v>3</v>
      </c>
      <c r="C147" s="32">
        <v>0.35</v>
      </c>
      <c r="D147" s="27">
        <v>117.19</v>
      </c>
      <c r="E147" s="25">
        <v>294</v>
      </c>
      <c r="F147" s="26">
        <v>0</v>
      </c>
      <c r="G147" s="22"/>
      <c r="H147" s="22"/>
      <c r="I147" s="22"/>
      <c r="J147" s="75"/>
      <c r="K147" s="78"/>
      <c r="L147" s="78"/>
      <c r="M147" s="44"/>
    </row>
    <row r="148" spans="2:13" ht="26.25" hidden="1" customHeight="1" x14ac:dyDescent="0.25">
      <c r="B148" s="11" t="s">
        <v>95</v>
      </c>
      <c r="C148" s="32">
        <v>1</v>
      </c>
      <c r="D148" s="27">
        <v>254.99</v>
      </c>
      <c r="E148" s="25">
        <v>357</v>
      </c>
      <c r="F148" s="26"/>
      <c r="G148" s="22"/>
      <c r="H148" s="22"/>
      <c r="I148" s="22"/>
      <c r="J148" s="75"/>
      <c r="K148" s="78"/>
      <c r="L148" s="78"/>
      <c r="M148" s="44"/>
    </row>
    <row r="149" spans="2:13" ht="26.25" hidden="1" customHeight="1" x14ac:dyDescent="0.25">
      <c r="B149" s="17" t="s">
        <v>125</v>
      </c>
      <c r="C149" s="32">
        <v>0.45</v>
      </c>
      <c r="D149" s="24">
        <v>136.56</v>
      </c>
      <c r="E149" s="25">
        <v>322</v>
      </c>
      <c r="F149" s="26" t="s">
        <v>487</v>
      </c>
      <c r="G149" s="22">
        <v>66.760000000000005</v>
      </c>
      <c r="H149" s="22">
        <v>6.8280000000000003</v>
      </c>
      <c r="I149" s="22">
        <v>62.971999999999994</v>
      </c>
      <c r="J149" s="75"/>
      <c r="K149" s="78"/>
      <c r="L149" s="78"/>
      <c r="M149" s="44"/>
    </row>
    <row r="150" spans="2:13" ht="26.25" hidden="1" customHeight="1" x14ac:dyDescent="0.25">
      <c r="B150" s="17" t="s">
        <v>118</v>
      </c>
      <c r="C150" s="33">
        <v>0.45</v>
      </c>
      <c r="D150" s="24">
        <v>101.19</v>
      </c>
      <c r="E150" s="25">
        <v>326</v>
      </c>
      <c r="F150" s="26">
        <v>2823</v>
      </c>
      <c r="G150" s="22"/>
      <c r="H150" s="22">
        <v>5.0594999999999999</v>
      </c>
      <c r="I150" s="22">
        <v>96.130499999999998</v>
      </c>
      <c r="J150" s="75"/>
      <c r="K150" s="78"/>
      <c r="L150" s="78"/>
      <c r="M150" s="44"/>
    </row>
    <row r="151" spans="2:13" ht="26.25" hidden="1" customHeight="1" x14ac:dyDescent="0.25">
      <c r="B151" s="19" t="s">
        <v>124</v>
      </c>
      <c r="C151" s="32">
        <v>0.45</v>
      </c>
      <c r="D151" s="24">
        <v>138.88</v>
      </c>
      <c r="E151" s="25">
        <v>319</v>
      </c>
      <c r="F151" s="26">
        <v>2815</v>
      </c>
      <c r="G151" s="22">
        <v>67.59</v>
      </c>
      <c r="H151" s="22">
        <v>6.944</v>
      </c>
      <c r="I151" s="22">
        <v>64.345999999999989</v>
      </c>
      <c r="J151" s="75">
        <v>115</v>
      </c>
      <c r="K151" s="78"/>
      <c r="L151" s="78"/>
      <c r="M151" s="44"/>
    </row>
    <row r="152" spans="2:13" ht="26.25" hidden="1" customHeight="1" x14ac:dyDescent="0.25">
      <c r="B152" s="11" t="s">
        <v>37</v>
      </c>
      <c r="C152" s="32">
        <v>0.45</v>
      </c>
      <c r="D152" s="24">
        <v>166.78</v>
      </c>
      <c r="E152" s="25">
        <v>21</v>
      </c>
      <c r="F152" s="26">
        <v>1905</v>
      </c>
      <c r="G152" s="22"/>
      <c r="H152" s="22"/>
      <c r="I152" s="22"/>
      <c r="J152" s="75"/>
      <c r="K152" s="78"/>
      <c r="L152" s="78"/>
      <c r="M152" s="44"/>
    </row>
    <row r="153" spans="2:13" ht="26.25" hidden="1" customHeight="1" x14ac:dyDescent="0.25">
      <c r="B153" s="11" t="s">
        <v>447</v>
      </c>
      <c r="C153" s="32">
        <v>1</v>
      </c>
      <c r="D153" s="27">
        <v>292.98</v>
      </c>
      <c r="E153" s="25">
        <v>3</v>
      </c>
      <c r="F153" s="26">
        <v>1904</v>
      </c>
      <c r="G153" s="22"/>
      <c r="H153" s="22"/>
      <c r="I153" s="22"/>
      <c r="J153" s="75"/>
      <c r="K153" s="78"/>
      <c r="L153" s="78"/>
      <c r="M153" s="44"/>
    </row>
    <row r="154" spans="2:13" ht="26.25" hidden="1" customHeight="1" x14ac:dyDescent="0.25">
      <c r="B154" s="11" t="s">
        <v>4</v>
      </c>
      <c r="C154" s="32">
        <v>0.5</v>
      </c>
      <c r="D154" s="24">
        <v>155.75</v>
      </c>
      <c r="E154" s="25">
        <v>22</v>
      </c>
      <c r="F154" s="26">
        <v>125</v>
      </c>
      <c r="G154" s="22"/>
      <c r="H154" s="22"/>
      <c r="I154" s="22"/>
      <c r="J154" s="75"/>
      <c r="K154" s="78"/>
      <c r="L154" s="78"/>
      <c r="M154" s="44"/>
    </row>
    <row r="155" spans="2:13" ht="26.25" hidden="1" customHeight="1" x14ac:dyDescent="0.25">
      <c r="B155" s="17" t="s">
        <v>38</v>
      </c>
      <c r="C155" s="32">
        <v>1</v>
      </c>
      <c r="D155" s="24">
        <v>293.27</v>
      </c>
      <c r="E155" s="25">
        <v>215</v>
      </c>
      <c r="F155" s="26">
        <v>2011</v>
      </c>
      <c r="G155" s="22">
        <v>61.58</v>
      </c>
      <c r="H155" s="22">
        <v>14.663499999999999</v>
      </c>
      <c r="I155" s="22">
        <v>217.0265</v>
      </c>
      <c r="J155" s="75">
        <v>257</v>
      </c>
      <c r="K155" s="78"/>
      <c r="L155" s="78"/>
      <c r="M155" s="44">
        <v>302.18</v>
      </c>
    </row>
    <row r="156" spans="2:13" ht="26.25" hidden="1" customHeight="1" x14ac:dyDescent="0.25">
      <c r="B156" s="11" t="s">
        <v>88</v>
      </c>
      <c r="C156" s="32">
        <v>0.4</v>
      </c>
      <c r="D156" s="27">
        <v>121.08</v>
      </c>
      <c r="E156" s="25">
        <v>56</v>
      </c>
      <c r="F156" s="26">
        <v>0</v>
      </c>
      <c r="G156" s="22"/>
      <c r="H156" s="22"/>
      <c r="I156" s="22"/>
      <c r="J156" s="75"/>
      <c r="K156" s="78"/>
      <c r="L156" s="78"/>
      <c r="M156" s="44"/>
    </row>
    <row r="157" spans="2:13" ht="26.25" hidden="1" customHeight="1" x14ac:dyDescent="0.25">
      <c r="B157" s="11" t="s">
        <v>39</v>
      </c>
      <c r="C157" s="32">
        <v>0.4</v>
      </c>
      <c r="D157" s="27">
        <v>150.47999999999999</v>
      </c>
      <c r="E157" s="25">
        <v>57</v>
      </c>
      <c r="F157" s="26">
        <v>2019</v>
      </c>
      <c r="G157" s="22"/>
      <c r="H157" s="22"/>
      <c r="I157" s="22"/>
      <c r="J157" s="75"/>
      <c r="K157" s="78"/>
      <c r="L157" s="78"/>
      <c r="M157" s="44"/>
    </row>
    <row r="158" spans="2:13" ht="26.25" hidden="1" customHeight="1" x14ac:dyDescent="0.25">
      <c r="B158" s="11" t="s">
        <v>140</v>
      </c>
      <c r="C158" s="33">
        <v>0.4</v>
      </c>
      <c r="D158" s="24">
        <v>86.49</v>
      </c>
      <c r="E158" s="25">
        <v>288</v>
      </c>
      <c r="F158" s="26">
        <v>2462</v>
      </c>
      <c r="G158" s="22"/>
      <c r="H158" s="22"/>
      <c r="I158" s="22"/>
      <c r="J158" s="75"/>
      <c r="K158" s="78"/>
      <c r="L158" s="78"/>
      <c r="M158" s="44"/>
    </row>
    <row r="159" spans="2:13" ht="26.25" hidden="1" customHeight="1" x14ac:dyDescent="0.25">
      <c r="B159" s="11" t="s">
        <v>139</v>
      </c>
      <c r="C159" s="33">
        <v>1</v>
      </c>
      <c r="D159" s="27">
        <v>185.08</v>
      </c>
      <c r="E159" s="25">
        <v>218</v>
      </c>
      <c r="F159" s="26" t="s">
        <v>151</v>
      </c>
      <c r="G159" s="22"/>
      <c r="H159" s="22"/>
      <c r="I159" s="22"/>
      <c r="J159" s="75"/>
      <c r="K159" s="78"/>
      <c r="L159" s="78"/>
      <c r="M159" s="44"/>
    </row>
    <row r="160" spans="2:13" ht="26.25" hidden="1" customHeight="1" x14ac:dyDescent="0.25">
      <c r="B160" s="11" t="s">
        <v>6</v>
      </c>
      <c r="C160" s="32">
        <v>0.5</v>
      </c>
      <c r="D160" s="24">
        <v>118.49</v>
      </c>
      <c r="E160" s="25">
        <v>58</v>
      </c>
      <c r="F160" s="26">
        <v>1989</v>
      </c>
      <c r="G160" s="22"/>
      <c r="H160" s="22"/>
      <c r="I160" s="22"/>
      <c r="J160" s="75"/>
      <c r="K160" s="78"/>
      <c r="L160" s="78"/>
      <c r="M160" s="44"/>
    </row>
    <row r="161" spans="2:15" ht="26.25" hidden="1" customHeight="1" x14ac:dyDescent="0.25">
      <c r="B161" s="11" t="s">
        <v>87</v>
      </c>
      <c r="C161" s="32">
        <v>0.5</v>
      </c>
      <c r="D161" s="24">
        <v>109</v>
      </c>
      <c r="E161" s="25">
        <v>59</v>
      </c>
      <c r="F161" s="26">
        <v>1794</v>
      </c>
      <c r="G161" s="22"/>
      <c r="H161" s="22"/>
      <c r="I161" s="22"/>
      <c r="J161" s="75"/>
      <c r="K161" s="78"/>
      <c r="L161" s="78"/>
      <c r="M161" s="44"/>
    </row>
    <row r="162" spans="2:15" ht="26.25" hidden="1" customHeight="1" x14ac:dyDescent="0.25">
      <c r="B162" s="11" t="s">
        <v>187</v>
      </c>
      <c r="C162" s="32">
        <v>0.35</v>
      </c>
      <c r="D162" s="24">
        <v>133.35</v>
      </c>
      <c r="E162" s="25">
        <v>394</v>
      </c>
      <c r="F162" s="26">
        <v>2985</v>
      </c>
      <c r="G162" s="22"/>
      <c r="H162" s="22"/>
      <c r="I162" s="22"/>
      <c r="J162" s="75"/>
      <c r="K162" s="78"/>
      <c r="L162" s="78"/>
      <c r="M162" s="44"/>
    </row>
    <row r="163" spans="2:15" ht="47.25" hidden="1" customHeight="1" x14ac:dyDescent="0.25">
      <c r="B163" s="11" t="s">
        <v>141</v>
      </c>
      <c r="C163" s="32">
        <v>1</v>
      </c>
      <c r="D163" s="24">
        <v>256.39</v>
      </c>
      <c r="E163" s="25">
        <v>221</v>
      </c>
      <c r="F163" s="26">
        <v>57</v>
      </c>
      <c r="G163" s="22"/>
      <c r="H163" s="22"/>
      <c r="I163" s="22"/>
      <c r="J163" s="75"/>
      <c r="K163" s="78"/>
      <c r="L163" s="78"/>
      <c r="M163" s="44"/>
    </row>
    <row r="164" spans="2:15" ht="26.25" hidden="1" customHeight="1" x14ac:dyDescent="0.25">
      <c r="B164" s="11" t="s">
        <v>161</v>
      </c>
      <c r="C164" s="32">
        <v>1</v>
      </c>
      <c r="D164" s="24">
        <v>184.91</v>
      </c>
      <c r="E164" s="25">
        <v>348</v>
      </c>
      <c r="F164" s="26">
        <v>2899</v>
      </c>
      <c r="G164" s="22"/>
      <c r="H164" s="22"/>
      <c r="I164" s="22"/>
      <c r="J164" s="75"/>
      <c r="K164" s="78"/>
      <c r="L164" s="78"/>
      <c r="M164" s="44"/>
    </row>
    <row r="165" spans="2:15" ht="26.25" hidden="1" customHeight="1" x14ac:dyDescent="0.25">
      <c r="B165" s="17" t="s">
        <v>51</v>
      </c>
      <c r="C165" s="32">
        <v>1</v>
      </c>
      <c r="D165" s="24">
        <v>246.56</v>
      </c>
      <c r="E165" s="25">
        <v>225</v>
      </c>
      <c r="F165" s="26">
        <v>2182</v>
      </c>
      <c r="G165" s="22">
        <v>67.81</v>
      </c>
      <c r="H165" s="22">
        <v>12.328000000000001</v>
      </c>
      <c r="I165" s="22">
        <v>166.422</v>
      </c>
      <c r="J165" s="75">
        <v>198</v>
      </c>
      <c r="K165" s="78"/>
      <c r="L165" s="78"/>
      <c r="M165" s="44">
        <v>1937.319</v>
      </c>
    </row>
    <row r="166" spans="2:15" ht="26.25" hidden="1" customHeight="1" x14ac:dyDescent="0.25">
      <c r="B166" s="11" t="s">
        <v>92</v>
      </c>
      <c r="C166" s="32">
        <v>0.6</v>
      </c>
      <c r="D166" s="27">
        <v>175.58</v>
      </c>
      <c r="E166" s="25">
        <v>299</v>
      </c>
      <c r="F166" s="26">
        <v>0</v>
      </c>
      <c r="G166" s="22"/>
      <c r="H166" s="22"/>
      <c r="I166" s="22"/>
      <c r="J166" s="75"/>
      <c r="K166" s="78"/>
      <c r="L166" s="78"/>
      <c r="M166" s="44"/>
    </row>
    <row r="167" spans="2:15" ht="26.25" hidden="1" customHeight="1" x14ac:dyDescent="0.25">
      <c r="B167" s="11" t="s">
        <v>7</v>
      </c>
      <c r="C167" s="32">
        <v>1</v>
      </c>
      <c r="D167" s="24">
        <v>861.21</v>
      </c>
      <c r="E167" s="25">
        <v>226</v>
      </c>
      <c r="F167" s="26">
        <v>1920</v>
      </c>
      <c r="G167" s="22"/>
      <c r="H167" s="22"/>
      <c r="I167" s="22"/>
      <c r="J167" s="75"/>
      <c r="K167" s="78"/>
      <c r="L167" s="78"/>
      <c r="M167" s="44"/>
    </row>
    <row r="168" spans="2:15" ht="26.25" hidden="1" customHeight="1" x14ac:dyDescent="0.25">
      <c r="B168" s="11" t="s">
        <v>8</v>
      </c>
      <c r="C168" s="32">
        <v>0.3</v>
      </c>
      <c r="D168" s="24">
        <v>114.75</v>
      </c>
      <c r="E168" s="25">
        <v>62</v>
      </c>
      <c r="F168" s="26">
        <v>2252</v>
      </c>
      <c r="G168" s="22"/>
      <c r="H168" s="22"/>
      <c r="I168" s="22"/>
      <c r="J168" s="75"/>
      <c r="K168" s="78"/>
      <c r="L168" s="78"/>
      <c r="M168" s="44"/>
    </row>
    <row r="169" spans="2:15" ht="26.25" customHeight="1" x14ac:dyDescent="0.3">
      <c r="B169" s="91" t="s">
        <v>9</v>
      </c>
      <c r="C169" s="87">
        <v>1</v>
      </c>
      <c r="D169" s="24">
        <v>240.43</v>
      </c>
      <c r="E169" s="25">
        <v>229</v>
      </c>
      <c r="F169" s="26">
        <v>2010</v>
      </c>
      <c r="G169" s="22">
        <v>66.12</v>
      </c>
      <c r="H169" s="22">
        <v>12.021500000000001</v>
      </c>
      <c r="I169" s="22">
        <v>162.2885</v>
      </c>
      <c r="J169" s="75">
        <v>193</v>
      </c>
      <c r="K169" s="88">
        <v>3120</v>
      </c>
      <c r="L169" s="88">
        <f>K169*C169</f>
        <v>3120</v>
      </c>
      <c r="M169" s="89">
        <v>2207.61</v>
      </c>
      <c r="N169" s="90">
        <f>J169-I169</f>
        <v>30.711500000000001</v>
      </c>
      <c r="O169" s="90">
        <f>L169*(N169-3)</f>
        <v>86459.88</v>
      </c>
    </row>
    <row r="170" spans="2:15" ht="26.25" hidden="1" customHeight="1" x14ac:dyDescent="0.25">
      <c r="B170" s="11" t="s">
        <v>10</v>
      </c>
      <c r="C170" s="32">
        <v>0.4</v>
      </c>
      <c r="D170" s="24">
        <v>128.93</v>
      </c>
      <c r="E170" s="25">
        <v>64</v>
      </c>
      <c r="F170" s="26">
        <v>2020</v>
      </c>
      <c r="G170" s="22"/>
      <c r="H170" s="22"/>
      <c r="I170" s="22"/>
      <c r="J170" s="75"/>
      <c r="K170" s="78"/>
      <c r="L170" s="78"/>
      <c r="M170" s="44"/>
    </row>
    <row r="171" spans="2:15" ht="33.75" hidden="1" customHeight="1" x14ac:dyDescent="0.25">
      <c r="B171" s="11" t="s">
        <v>11</v>
      </c>
      <c r="C171" s="32">
        <v>0.5</v>
      </c>
      <c r="D171" s="24">
        <v>109.09</v>
      </c>
      <c r="E171" s="25">
        <v>65</v>
      </c>
      <c r="F171" s="26">
        <v>1795</v>
      </c>
      <c r="G171" s="22"/>
      <c r="H171" s="22"/>
      <c r="I171" s="22"/>
      <c r="J171" s="75"/>
      <c r="K171" s="78"/>
      <c r="L171" s="78"/>
      <c r="M171" s="44"/>
    </row>
    <row r="172" spans="2:15" ht="26.25" hidden="1" customHeight="1" x14ac:dyDescent="0.25">
      <c r="B172" s="11" t="s">
        <v>96</v>
      </c>
      <c r="C172" s="32">
        <v>0.5</v>
      </c>
      <c r="D172" s="24">
        <v>124.79</v>
      </c>
      <c r="E172" s="25">
        <v>358</v>
      </c>
      <c r="F172" s="26">
        <v>1829</v>
      </c>
      <c r="G172" s="22"/>
      <c r="H172" s="22"/>
      <c r="I172" s="22"/>
      <c r="J172" s="75"/>
      <c r="K172" s="78"/>
      <c r="L172" s="78"/>
      <c r="M172" s="44"/>
    </row>
    <row r="173" spans="2:15" ht="26.25" hidden="1" customHeight="1" x14ac:dyDescent="0.25">
      <c r="B173" s="17" t="s">
        <v>104</v>
      </c>
      <c r="C173" s="33">
        <v>0.35</v>
      </c>
      <c r="D173" s="24">
        <v>105.99</v>
      </c>
      <c r="E173" s="25">
        <v>296</v>
      </c>
      <c r="F173" s="26">
        <v>2660</v>
      </c>
      <c r="G173" s="22"/>
      <c r="H173" s="22">
        <v>5.2995000000000001</v>
      </c>
      <c r="I173" s="22">
        <v>100.6905</v>
      </c>
      <c r="J173" s="75"/>
      <c r="K173" s="78"/>
      <c r="L173" s="78"/>
      <c r="M173" s="44"/>
    </row>
    <row r="174" spans="2:15" ht="26.25" hidden="1" customHeight="1" x14ac:dyDescent="0.25">
      <c r="B174" s="17" t="s">
        <v>159</v>
      </c>
      <c r="C174" s="33">
        <v>1</v>
      </c>
      <c r="D174" s="24">
        <v>281.88</v>
      </c>
      <c r="E174" s="25">
        <v>297</v>
      </c>
      <c r="F174" s="26">
        <v>2756</v>
      </c>
      <c r="G174" s="22">
        <v>46.09</v>
      </c>
      <c r="H174" s="22">
        <v>14.094000000000001</v>
      </c>
      <c r="I174" s="22">
        <v>221.696</v>
      </c>
      <c r="J174" s="75">
        <v>258</v>
      </c>
      <c r="K174" s="78"/>
      <c r="L174" s="78"/>
      <c r="M174" s="44">
        <v>155.50399999999999</v>
      </c>
    </row>
    <row r="175" spans="2:15" ht="26.25" hidden="1" customHeight="1" x14ac:dyDescent="0.25">
      <c r="B175" s="11" t="s">
        <v>160</v>
      </c>
      <c r="C175" s="33">
        <v>0.42</v>
      </c>
      <c r="D175" s="27">
        <v>144.65</v>
      </c>
      <c r="E175" s="25">
        <v>289</v>
      </c>
      <c r="F175" s="26">
        <v>0</v>
      </c>
      <c r="G175" s="22"/>
      <c r="H175" s="22"/>
      <c r="I175" s="22"/>
      <c r="J175" s="75"/>
      <c r="K175" s="78"/>
      <c r="L175" s="78"/>
      <c r="M175" s="44"/>
    </row>
    <row r="176" spans="2:15" ht="26.25" hidden="1" customHeight="1" x14ac:dyDescent="0.25">
      <c r="B176" s="11" t="s">
        <v>105</v>
      </c>
      <c r="C176" s="33">
        <v>0.4</v>
      </c>
      <c r="D176" s="24">
        <v>155.16</v>
      </c>
      <c r="E176" s="25">
        <v>303</v>
      </c>
      <c r="F176" s="26">
        <v>2826</v>
      </c>
      <c r="G176" s="22"/>
      <c r="H176" s="22"/>
      <c r="I176" s="22"/>
      <c r="J176" s="75"/>
      <c r="K176" s="78"/>
      <c r="L176" s="78"/>
      <c r="M176" s="44"/>
    </row>
    <row r="177" spans="2:15" ht="26.25" hidden="1" customHeight="1" x14ac:dyDescent="0.25">
      <c r="B177" s="11" t="s">
        <v>103</v>
      </c>
      <c r="C177" s="32">
        <v>0.35</v>
      </c>
      <c r="D177" s="27">
        <v>100.94</v>
      </c>
      <c r="E177" s="25">
        <v>277</v>
      </c>
      <c r="F177" s="26">
        <v>0</v>
      </c>
      <c r="G177" s="22"/>
      <c r="H177" s="22"/>
      <c r="I177" s="22"/>
      <c r="J177" s="75"/>
      <c r="K177" s="78"/>
      <c r="L177" s="78"/>
      <c r="M177" s="44"/>
    </row>
    <row r="178" spans="2:15" ht="26.25" customHeight="1" x14ac:dyDescent="0.3">
      <c r="B178" s="91" t="s">
        <v>130</v>
      </c>
      <c r="C178" s="87">
        <v>1</v>
      </c>
      <c r="D178" s="24">
        <v>149.69999999999999</v>
      </c>
      <c r="E178" s="25">
        <v>316</v>
      </c>
      <c r="F178" s="26">
        <v>2808</v>
      </c>
      <c r="G178" s="22">
        <v>35.42</v>
      </c>
      <c r="H178" s="22">
        <v>7.4849999999999994</v>
      </c>
      <c r="I178" s="22">
        <v>106.79499999999999</v>
      </c>
      <c r="J178" s="75">
        <v>126</v>
      </c>
      <c r="K178" s="88">
        <v>100</v>
      </c>
      <c r="L178" s="88">
        <f>K178*C178</f>
        <v>100</v>
      </c>
      <c r="M178" s="89"/>
      <c r="N178" s="90">
        <f>J178-I178</f>
        <v>19.205000000000013</v>
      </c>
      <c r="O178" s="90">
        <f>L178*(N178-3)</f>
        <v>1620.5000000000014</v>
      </c>
    </row>
    <row r="179" spans="2:15" ht="26.25" hidden="1" customHeight="1" x14ac:dyDescent="0.25">
      <c r="B179" s="11" t="s">
        <v>40</v>
      </c>
      <c r="C179" s="32">
        <v>0.5</v>
      </c>
      <c r="D179" s="24">
        <v>112.84</v>
      </c>
      <c r="E179" s="25">
        <v>68</v>
      </c>
      <c r="F179" s="26">
        <v>256</v>
      </c>
      <c r="G179" s="22"/>
      <c r="H179" s="22"/>
      <c r="I179" s="22"/>
      <c r="J179" s="75"/>
      <c r="K179" s="78"/>
      <c r="L179" s="78"/>
      <c r="M179" s="44"/>
    </row>
    <row r="180" spans="2:15" ht="26.25" hidden="1" customHeight="1" x14ac:dyDescent="0.25">
      <c r="B180" s="11" t="s">
        <v>75</v>
      </c>
      <c r="C180" s="32">
        <v>1</v>
      </c>
      <c r="D180" s="24">
        <v>170.52</v>
      </c>
      <c r="E180" s="30">
        <v>235</v>
      </c>
      <c r="F180" s="26">
        <v>102</v>
      </c>
      <c r="G180" s="22"/>
      <c r="H180" s="22"/>
      <c r="I180" s="22"/>
      <c r="J180" s="75"/>
      <c r="K180" s="78"/>
      <c r="L180" s="78"/>
      <c r="M180" s="44"/>
    </row>
    <row r="181" spans="2:15" ht="26.25" hidden="1" customHeight="1" x14ac:dyDescent="0.25">
      <c r="B181" s="11" t="s">
        <v>143</v>
      </c>
      <c r="C181" s="32">
        <v>0.17</v>
      </c>
      <c r="D181" s="27">
        <v>105.18</v>
      </c>
      <c r="E181" s="25">
        <v>274</v>
      </c>
      <c r="F181" s="26">
        <v>0</v>
      </c>
      <c r="G181" s="22"/>
      <c r="H181" s="22"/>
      <c r="I181" s="22"/>
      <c r="J181" s="75"/>
      <c r="K181" s="78"/>
      <c r="L181" s="78"/>
      <c r="M181" s="44"/>
    </row>
    <row r="182" spans="2:15" ht="26.25" hidden="1" customHeight="1" x14ac:dyDescent="0.25">
      <c r="B182" s="17" t="s">
        <v>12</v>
      </c>
      <c r="C182" s="32">
        <v>1</v>
      </c>
      <c r="D182" s="24">
        <v>288.14</v>
      </c>
      <c r="E182" s="25">
        <v>236</v>
      </c>
      <c r="F182" s="26">
        <v>2150</v>
      </c>
      <c r="G182" s="22">
        <v>48.99</v>
      </c>
      <c r="H182" s="22">
        <v>14.407</v>
      </c>
      <c r="I182" s="22">
        <v>224.74299999999997</v>
      </c>
      <c r="J182" s="75">
        <v>262</v>
      </c>
      <c r="K182" s="78"/>
      <c r="L182" s="78"/>
      <c r="M182" s="44">
        <v>713.28</v>
      </c>
    </row>
    <row r="183" spans="2:15" ht="26.25" hidden="1" customHeight="1" x14ac:dyDescent="0.25">
      <c r="B183" s="11" t="s">
        <v>78</v>
      </c>
      <c r="C183" s="32">
        <v>0.5</v>
      </c>
      <c r="D183" s="27">
        <v>0</v>
      </c>
      <c r="E183" s="25">
        <v>71</v>
      </c>
      <c r="F183" s="26">
        <v>0</v>
      </c>
      <c r="G183" s="22"/>
      <c r="H183" s="22"/>
      <c r="I183" s="22"/>
      <c r="J183" s="75"/>
      <c r="K183" s="78"/>
      <c r="L183" s="78"/>
      <c r="M183" s="44"/>
    </row>
    <row r="184" spans="2:15" ht="26.25" hidden="1" customHeight="1" x14ac:dyDescent="0.25">
      <c r="B184" s="11" t="s">
        <v>59</v>
      </c>
      <c r="C184" s="32">
        <v>1</v>
      </c>
      <c r="D184" s="24">
        <v>208.3</v>
      </c>
      <c r="E184" s="25">
        <v>237</v>
      </c>
      <c r="F184" s="26">
        <v>1792</v>
      </c>
      <c r="G184" s="22"/>
      <c r="H184" s="22"/>
      <c r="I184" s="22"/>
      <c r="J184" s="75"/>
      <c r="K184" s="78"/>
      <c r="L184" s="78"/>
      <c r="M184" s="44"/>
    </row>
    <row r="185" spans="2:15" ht="26.25" hidden="1" customHeight="1" x14ac:dyDescent="0.25">
      <c r="B185" s="11" t="s">
        <v>13</v>
      </c>
      <c r="C185" s="32">
        <v>0.5</v>
      </c>
      <c r="D185" s="27">
        <v>0</v>
      </c>
      <c r="E185" s="25">
        <v>72</v>
      </c>
      <c r="F185" s="26">
        <v>0</v>
      </c>
      <c r="G185" s="22"/>
      <c r="H185" s="22"/>
      <c r="I185" s="22"/>
      <c r="J185" s="75"/>
      <c r="K185" s="78"/>
      <c r="L185" s="78"/>
      <c r="M185" s="44"/>
    </row>
    <row r="186" spans="2:15" ht="26.25" hidden="1" customHeight="1" x14ac:dyDescent="0.25">
      <c r="B186" s="19" t="s">
        <v>14</v>
      </c>
      <c r="C186" s="32">
        <v>1</v>
      </c>
      <c r="D186" s="24">
        <v>302.10000000000002</v>
      </c>
      <c r="E186" s="25">
        <v>239</v>
      </c>
      <c r="F186" s="26">
        <v>2158</v>
      </c>
      <c r="G186" s="22">
        <v>76.430000000000007</v>
      </c>
      <c r="H186" s="22">
        <v>15.105000000000002</v>
      </c>
      <c r="I186" s="22">
        <v>210.56500000000003</v>
      </c>
      <c r="J186" s="75">
        <v>255</v>
      </c>
      <c r="K186" s="78"/>
      <c r="L186" s="78"/>
      <c r="M186" s="44">
        <v>718.39700000000005</v>
      </c>
    </row>
    <row r="187" spans="2:15" ht="26.25" hidden="1" customHeight="1" x14ac:dyDescent="0.25">
      <c r="B187" s="11" t="s">
        <v>106</v>
      </c>
      <c r="C187" s="33">
        <v>1</v>
      </c>
      <c r="D187" s="24">
        <v>272.23</v>
      </c>
      <c r="E187" s="25">
        <v>304</v>
      </c>
      <c r="F187" s="26">
        <v>2876</v>
      </c>
      <c r="G187" s="22">
        <v>44.51</v>
      </c>
      <c r="H187" s="22"/>
      <c r="I187" s="22"/>
      <c r="J187" s="75"/>
      <c r="K187" s="78"/>
      <c r="L187" s="78"/>
      <c r="M187" s="44"/>
    </row>
    <row r="188" spans="2:15" ht="26.25" hidden="1" customHeight="1" x14ac:dyDescent="0.25">
      <c r="B188" s="17" t="s">
        <v>108</v>
      </c>
      <c r="C188" s="33">
        <v>0.35</v>
      </c>
      <c r="D188" s="24">
        <v>99.78</v>
      </c>
      <c r="E188" s="25">
        <v>306</v>
      </c>
      <c r="F188" s="26">
        <v>2877</v>
      </c>
      <c r="G188" s="22"/>
      <c r="H188" s="22">
        <v>4.9890000000000008</v>
      </c>
      <c r="I188" s="22">
        <v>94.790999999999997</v>
      </c>
      <c r="J188" s="75"/>
      <c r="K188" s="78"/>
      <c r="L188" s="78"/>
      <c r="M188" s="44"/>
    </row>
    <row r="189" spans="2:15" ht="26.25" hidden="1" customHeight="1" x14ac:dyDescent="0.25">
      <c r="B189" s="11" t="s">
        <v>50</v>
      </c>
      <c r="C189" s="32">
        <v>1</v>
      </c>
      <c r="D189" s="24">
        <v>713.09</v>
      </c>
      <c r="E189" s="25">
        <v>240</v>
      </c>
      <c r="F189" s="26">
        <v>1921</v>
      </c>
      <c r="G189" s="22"/>
      <c r="H189" s="22"/>
      <c r="I189" s="22"/>
      <c r="J189" s="75"/>
      <c r="K189" s="78"/>
      <c r="L189" s="78"/>
      <c r="M189" s="44"/>
    </row>
    <row r="190" spans="2:15" ht="24.75" hidden="1" customHeight="1" x14ac:dyDescent="0.25">
      <c r="B190" s="11" t="s">
        <v>15</v>
      </c>
      <c r="C190" s="32">
        <v>0.35</v>
      </c>
      <c r="D190" s="24">
        <v>144.08000000000001</v>
      </c>
      <c r="E190" s="25">
        <v>115</v>
      </c>
      <c r="F190" s="26">
        <v>2538</v>
      </c>
      <c r="G190" s="22"/>
      <c r="H190" s="22"/>
      <c r="I190" s="22"/>
      <c r="J190" s="75"/>
      <c r="K190" s="78"/>
      <c r="L190" s="78"/>
      <c r="M190" s="44"/>
    </row>
    <row r="191" spans="2:15" ht="26.25" hidden="1" customHeight="1" x14ac:dyDescent="0.25">
      <c r="B191" s="11" t="s">
        <v>16</v>
      </c>
      <c r="C191" s="32">
        <v>1</v>
      </c>
      <c r="D191" s="24">
        <v>389.27</v>
      </c>
      <c r="E191" s="25">
        <v>11</v>
      </c>
      <c r="F191" s="26">
        <v>664</v>
      </c>
      <c r="G191" s="22">
        <v>42.82</v>
      </c>
      <c r="H191" s="22"/>
      <c r="I191" s="22"/>
      <c r="J191" s="75"/>
      <c r="K191" s="78"/>
      <c r="L191" s="78"/>
      <c r="M191" s="44"/>
    </row>
    <row r="192" spans="2:15" ht="26.25" hidden="1" customHeight="1" x14ac:dyDescent="0.25">
      <c r="B192" s="11" t="s">
        <v>98</v>
      </c>
      <c r="C192" s="32">
        <v>0.35</v>
      </c>
      <c r="D192" s="24">
        <v>175.21</v>
      </c>
      <c r="E192" s="25">
        <v>360</v>
      </c>
      <c r="F192" s="26">
        <v>665</v>
      </c>
      <c r="G192" s="22"/>
      <c r="H192" s="22"/>
      <c r="I192" s="22"/>
      <c r="J192" s="75"/>
      <c r="K192" s="78"/>
      <c r="L192" s="78"/>
      <c r="M192" s="44"/>
    </row>
    <row r="193" spans="2:15" ht="52.5" hidden="1" customHeight="1" x14ac:dyDescent="0.25">
      <c r="B193" s="11" t="s">
        <v>17</v>
      </c>
      <c r="C193" s="32">
        <v>1</v>
      </c>
      <c r="D193" s="24">
        <v>278.25</v>
      </c>
      <c r="E193" s="25">
        <v>313</v>
      </c>
      <c r="F193" s="26">
        <v>2308</v>
      </c>
      <c r="G193" s="22"/>
      <c r="H193" s="22"/>
      <c r="I193" s="22"/>
      <c r="J193" s="75"/>
      <c r="K193" s="78"/>
      <c r="L193" s="78"/>
      <c r="M193" s="44"/>
    </row>
    <row r="194" spans="2:15" ht="26.25" hidden="1" customHeight="1" x14ac:dyDescent="0.25">
      <c r="B194" s="11" t="s">
        <v>18</v>
      </c>
      <c r="C194" s="32">
        <v>1</v>
      </c>
      <c r="D194" s="24">
        <v>302.39999999999998</v>
      </c>
      <c r="E194" s="25">
        <v>323</v>
      </c>
      <c r="F194" s="26">
        <v>2310</v>
      </c>
      <c r="G194" s="22"/>
      <c r="H194" s="22"/>
      <c r="I194" s="22"/>
      <c r="J194" s="75"/>
      <c r="K194" s="78"/>
      <c r="L194" s="78"/>
      <c r="M194" s="44"/>
    </row>
    <row r="195" spans="2:15" ht="26.25" hidden="1" customHeight="1" x14ac:dyDescent="0.25">
      <c r="B195" s="11" t="s">
        <v>148</v>
      </c>
      <c r="C195" s="32">
        <v>0.35</v>
      </c>
      <c r="D195" s="27">
        <v>133.68</v>
      </c>
      <c r="E195" s="25">
        <v>77</v>
      </c>
      <c r="F195" s="26">
        <v>0</v>
      </c>
      <c r="G195" s="22"/>
      <c r="H195" s="22"/>
      <c r="I195" s="22"/>
      <c r="J195" s="75"/>
      <c r="K195" s="78"/>
      <c r="L195" s="78"/>
      <c r="M195" s="44"/>
    </row>
    <row r="196" spans="2:15" ht="26.25" customHeight="1" x14ac:dyDescent="0.3">
      <c r="B196" s="91" t="s">
        <v>19</v>
      </c>
      <c r="C196" s="87">
        <v>1</v>
      </c>
      <c r="D196" s="24">
        <v>285.29000000000002</v>
      </c>
      <c r="E196" s="25">
        <v>242</v>
      </c>
      <c r="F196" s="26">
        <v>2151</v>
      </c>
      <c r="G196" s="22">
        <v>59.91</v>
      </c>
      <c r="H196" s="22">
        <v>14.264500000000002</v>
      </c>
      <c r="I196" s="22">
        <v>211.11550000000003</v>
      </c>
      <c r="J196" s="75">
        <v>241</v>
      </c>
      <c r="K196" s="88">
        <v>1185</v>
      </c>
      <c r="L196" s="88">
        <f>K196*C196</f>
        <v>1185</v>
      </c>
      <c r="M196" s="89">
        <v>1653.423</v>
      </c>
      <c r="N196" s="90">
        <f>J196-I196</f>
        <v>29.884499999999974</v>
      </c>
      <c r="O196" s="90">
        <f>L196*(N196-3)</f>
        <v>31858.132499999971</v>
      </c>
    </row>
    <row r="197" spans="2:15" ht="26.25" hidden="1" customHeight="1" x14ac:dyDescent="0.25">
      <c r="B197" s="17" t="s">
        <v>20</v>
      </c>
      <c r="C197" s="32">
        <v>0.35</v>
      </c>
      <c r="D197" s="24">
        <v>131.69</v>
      </c>
      <c r="E197" s="25">
        <v>79</v>
      </c>
      <c r="F197" s="26">
        <v>2579</v>
      </c>
      <c r="G197" s="22">
        <v>84.43</v>
      </c>
      <c r="H197" s="22">
        <v>6.5845000000000002</v>
      </c>
      <c r="I197" s="22">
        <v>40.675499999999992</v>
      </c>
      <c r="J197" s="75"/>
      <c r="K197" s="78"/>
      <c r="L197" s="78"/>
      <c r="M197" s="44"/>
    </row>
    <row r="198" spans="2:15" ht="26.25" hidden="1" customHeight="1" x14ac:dyDescent="0.25">
      <c r="B198" s="11" t="s">
        <v>131</v>
      </c>
      <c r="C198" s="32">
        <v>0.35</v>
      </c>
      <c r="D198" s="24">
        <v>90.68</v>
      </c>
      <c r="E198" s="25">
        <v>286</v>
      </c>
      <c r="F198" s="26">
        <v>2361</v>
      </c>
      <c r="G198" s="22"/>
      <c r="H198" s="22"/>
      <c r="I198" s="22"/>
      <c r="J198" s="75"/>
      <c r="K198" s="78"/>
      <c r="L198" s="78"/>
      <c r="M198" s="44"/>
    </row>
    <row r="199" spans="2:15" ht="26.25" hidden="1" customHeight="1" x14ac:dyDescent="0.25">
      <c r="B199" s="11" t="s">
        <v>21</v>
      </c>
      <c r="C199" s="32">
        <v>1</v>
      </c>
      <c r="D199" s="24">
        <v>233.05</v>
      </c>
      <c r="E199" s="25">
        <v>271</v>
      </c>
      <c r="F199" s="26">
        <v>2360</v>
      </c>
      <c r="G199" s="22">
        <v>38.450000000000003</v>
      </c>
      <c r="H199" s="22">
        <v>11.652500000000002</v>
      </c>
      <c r="I199" s="22">
        <v>182.94750000000002</v>
      </c>
      <c r="J199" s="75">
        <v>200</v>
      </c>
      <c r="K199" s="78"/>
      <c r="L199" s="78"/>
      <c r="M199" s="44"/>
    </row>
    <row r="200" spans="2:15" ht="26.25" hidden="1" customHeight="1" x14ac:dyDescent="0.25">
      <c r="B200" s="17" t="s">
        <v>109</v>
      </c>
      <c r="C200" s="33">
        <v>0.35</v>
      </c>
      <c r="D200" s="24">
        <v>99.78</v>
      </c>
      <c r="E200" s="25">
        <v>307</v>
      </c>
      <c r="F200" s="26">
        <v>2848</v>
      </c>
      <c r="G200" s="22"/>
      <c r="H200" s="22">
        <v>4.9890000000000008</v>
      </c>
      <c r="I200" s="22">
        <v>94.790999999999997</v>
      </c>
      <c r="J200" s="75">
        <v>99</v>
      </c>
      <c r="K200" s="78"/>
      <c r="L200" s="78"/>
      <c r="M200" s="44"/>
    </row>
    <row r="201" spans="2:15" ht="26.25" hidden="1" customHeight="1" x14ac:dyDescent="0.25">
      <c r="B201" s="11" t="s">
        <v>107</v>
      </c>
      <c r="C201" s="33">
        <v>1</v>
      </c>
      <c r="D201" s="24">
        <v>272.23</v>
      </c>
      <c r="E201" s="25">
        <v>305</v>
      </c>
      <c r="F201" s="26">
        <v>2847</v>
      </c>
      <c r="G201" s="22">
        <v>44.92</v>
      </c>
      <c r="H201" s="22">
        <v>13.611500000000001</v>
      </c>
      <c r="I201" s="22">
        <v>213.6985</v>
      </c>
      <c r="J201" s="75">
        <v>232</v>
      </c>
      <c r="K201" s="78"/>
      <c r="L201" s="78"/>
      <c r="M201" s="44"/>
    </row>
    <row r="202" spans="2:15" ht="32.25" hidden="1" customHeight="1" x14ac:dyDescent="0.25">
      <c r="B202" s="11" t="s">
        <v>519</v>
      </c>
      <c r="C202" s="33">
        <v>0.35</v>
      </c>
      <c r="D202" s="27">
        <v>99.78</v>
      </c>
      <c r="E202" s="25">
        <v>300</v>
      </c>
      <c r="F202" s="26">
        <v>0</v>
      </c>
      <c r="G202" s="22"/>
      <c r="H202" s="22"/>
      <c r="I202" s="22"/>
      <c r="J202" s="75"/>
      <c r="K202" s="78"/>
      <c r="L202" s="78"/>
      <c r="M202" s="44"/>
    </row>
    <row r="203" spans="2:15" ht="31.5" hidden="1" customHeight="1" x14ac:dyDescent="0.25">
      <c r="B203" s="17" t="s">
        <v>127</v>
      </c>
      <c r="C203" s="32">
        <v>1</v>
      </c>
      <c r="D203" s="24">
        <v>218.37</v>
      </c>
      <c r="E203" s="25">
        <v>321</v>
      </c>
      <c r="F203" s="26">
        <v>2805</v>
      </c>
      <c r="G203" s="22">
        <v>36.03</v>
      </c>
      <c r="H203" s="22">
        <v>10.918500000000002</v>
      </c>
      <c r="I203" s="22">
        <v>171.42150000000001</v>
      </c>
      <c r="J203" s="75">
        <v>190</v>
      </c>
      <c r="K203" s="78"/>
      <c r="L203" s="78"/>
      <c r="M203" s="44"/>
    </row>
    <row r="204" spans="2:15" ht="26.25" hidden="1" customHeight="1" x14ac:dyDescent="0.25">
      <c r="B204" s="17" t="s">
        <v>128</v>
      </c>
      <c r="C204" s="32">
        <v>1</v>
      </c>
      <c r="D204" s="24">
        <v>212.07</v>
      </c>
      <c r="E204" s="25">
        <v>317</v>
      </c>
      <c r="F204" s="26" t="s">
        <v>457</v>
      </c>
      <c r="G204" s="22">
        <v>46.66</v>
      </c>
      <c r="H204" s="22">
        <v>10.6035</v>
      </c>
      <c r="I204" s="22">
        <v>154.8065</v>
      </c>
      <c r="J204" s="75">
        <v>190</v>
      </c>
      <c r="K204" s="78"/>
      <c r="L204" s="78"/>
      <c r="M204" s="44">
        <v>374.13200000000001</v>
      </c>
    </row>
    <row r="205" spans="2:15" ht="26.25" hidden="1" customHeight="1" x14ac:dyDescent="0.25">
      <c r="B205" s="11" t="s">
        <v>22</v>
      </c>
      <c r="C205" s="32">
        <v>0.35</v>
      </c>
      <c r="D205" s="24">
        <v>164.27</v>
      </c>
      <c r="E205" s="25">
        <v>27</v>
      </c>
      <c r="F205" s="26">
        <v>1605</v>
      </c>
      <c r="G205" s="22"/>
      <c r="H205" s="22"/>
      <c r="I205" s="22"/>
      <c r="J205" s="75"/>
      <c r="K205" s="78"/>
      <c r="L205" s="78"/>
      <c r="M205" s="44"/>
    </row>
    <row r="206" spans="2:15" ht="26.25" customHeight="1" x14ac:dyDescent="0.3">
      <c r="B206" s="91" t="s">
        <v>23</v>
      </c>
      <c r="C206" s="87">
        <v>1</v>
      </c>
      <c r="D206" s="24">
        <v>355.75</v>
      </c>
      <c r="E206" s="25">
        <v>12</v>
      </c>
      <c r="F206" s="26">
        <v>97</v>
      </c>
      <c r="G206" s="22">
        <v>59.2</v>
      </c>
      <c r="H206" s="22">
        <v>17.787500000000001</v>
      </c>
      <c r="I206" s="22">
        <v>278.76249999999999</v>
      </c>
      <c r="J206" s="75">
        <v>296</v>
      </c>
      <c r="K206" s="88">
        <v>45</v>
      </c>
      <c r="L206" s="88">
        <f>K206*C206</f>
        <v>45</v>
      </c>
      <c r="M206" s="89"/>
      <c r="N206" s="90">
        <f>J206-I206</f>
        <v>17.237500000000011</v>
      </c>
      <c r="O206" s="90">
        <f>L206*(N206-3)</f>
        <v>640.68750000000045</v>
      </c>
    </row>
    <row r="207" spans="2:15" ht="26.25" hidden="1" customHeight="1" x14ac:dyDescent="0.25">
      <c r="B207" s="11" t="s">
        <v>24</v>
      </c>
      <c r="C207" s="32">
        <v>0.35</v>
      </c>
      <c r="D207" s="24">
        <v>98</v>
      </c>
      <c r="E207" s="25">
        <v>272</v>
      </c>
      <c r="F207" s="26">
        <v>2617</v>
      </c>
      <c r="G207" s="22">
        <v>45.78</v>
      </c>
      <c r="H207" s="22"/>
      <c r="I207" s="22"/>
      <c r="J207" s="75"/>
      <c r="K207" s="78"/>
      <c r="L207" s="78"/>
      <c r="M207" s="44"/>
    </row>
    <row r="208" spans="2:15" ht="26.25" hidden="1" customHeight="1" x14ac:dyDescent="0.25">
      <c r="B208" s="17" t="s">
        <v>41</v>
      </c>
      <c r="C208" s="32">
        <v>0.35</v>
      </c>
      <c r="D208" s="24">
        <v>137.86000000000001</v>
      </c>
      <c r="E208" s="25">
        <v>117</v>
      </c>
      <c r="F208" s="26">
        <v>2602</v>
      </c>
      <c r="G208" s="22"/>
      <c r="H208" s="22">
        <v>6.8930000000000007</v>
      </c>
      <c r="I208" s="22">
        <v>130.96700000000001</v>
      </c>
      <c r="J208" s="75"/>
      <c r="K208" s="78"/>
      <c r="L208" s="78"/>
      <c r="M208" s="44"/>
    </row>
    <row r="209" spans="2:13" ht="26.25" hidden="1" customHeight="1" x14ac:dyDescent="0.25">
      <c r="B209" s="11" t="s">
        <v>99</v>
      </c>
      <c r="C209" s="32">
        <v>0.35</v>
      </c>
      <c r="D209" s="24">
        <v>144.08000000000001</v>
      </c>
      <c r="E209" s="25">
        <v>361</v>
      </c>
      <c r="F209" s="26">
        <v>2603</v>
      </c>
      <c r="G209" s="22"/>
      <c r="H209" s="22"/>
      <c r="I209" s="22"/>
      <c r="J209" s="75"/>
      <c r="K209" s="78"/>
      <c r="L209" s="78"/>
      <c r="M209" s="44"/>
    </row>
    <row r="210" spans="2:13" ht="30.75" hidden="1" customHeight="1" x14ac:dyDescent="0.25">
      <c r="B210" s="11" t="s">
        <v>42</v>
      </c>
      <c r="C210" s="32">
        <v>0.35</v>
      </c>
      <c r="D210" s="24">
        <v>142.32</v>
      </c>
      <c r="E210" s="25">
        <v>118</v>
      </c>
      <c r="F210" s="26">
        <v>2606</v>
      </c>
      <c r="G210" s="22"/>
      <c r="H210" s="22"/>
      <c r="I210" s="22"/>
      <c r="J210" s="75"/>
      <c r="K210" s="78"/>
      <c r="L210" s="78"/>
      <c r="M210" s="44"/>
    </row>
    <row r="211" spans="2:13" ht="26.25" hidden="1" customHeight="1" x14ac:dyDescent="0.25">
      <c r="B211" s="11" t="s">
        <v>25</v>
      </c>
      <c r="C211" s="32">
        <v>0.35</v>
      </c>
      <c r="D211" s="27">
        <v>0</v>
      </c>
      <c r="E211" s="25">
        <v>293</v>
      </c>
      <c r="F211" s="26">
        <v>0</v>
      </c>
      <c r="G211" s="22"/>
      <c r="H211" s="22"/>
      <c r="I211" s="22"/>
      <c r="J211" s="75"/>
      <c r="K211" s="78"/>
      <c r="L211" s="78"/>
      <c r="M211" s="44"/>
    </row>
    <row r="212" spans="2:13" ht="36" hidden="1" customHeight="1" x14ac:dyDescent="0.25">
      <c r="B212" s="11" t="s">
        <v>26</v>
      </c>
      <c r="C212" s="32">
        <v>1</v>
      </c>
      <c r="D212" s="27">
        <v>262.06</v>
      </c>
      <c r="E212" s="25">
        <v>270</v>
      </c>
      <c r="F212" s="26">
        <v>2362</v>
      </c>
      <c r="G212" s="22"/>
      <c r="H212" s="22"/>
      <c r="I212" s="22"/>
      <c r="J212" s="75"/>
      <c r="K212" s="78"/>
      <c r="L212" s="78"/>
      <c r="M212" s="44"/>
    </row>
    <row r="213" spans="2:13" ht="26.25" hidden="1" customHeight="1" x14ac:dyDescent="0.25">
      <c r="B213" s="11" t="s">
        <v>27</v>
      </c>
      <c r="C213" s="32">
        <v>1</v>
      </c>
      <c r="D213" s="24">
        <v>272.08</v>
      </c>
      <c r="E213" s="25">
        <v>245</v>
      </c>
      <c r="F213" s="26">
        <v>1801</v>
      </c>
      <c r="G213" s="22">
        <v>29.93</v>
      </c>
      <c r="H213" s="22"/>
      <c r="I213" s="22"/>
      <c r="J213" s="75"/>
      <c r="K213" s="78"/>
      <c r="L213" s="78"/>
      <c r="M213" s="44"/>
    </row>
    <row r="214" spans="2:13" ht="26.25" hidden="1" customHeight="1" x14ac:dyDescent="0.25">
      <c r="B214" s="17" t="s">
        <v>110</v>
      </c>
      <c r="C214" s="33">
        <v>0.45</v>
      </c>
      <c r="D214" s="24">
        <v>138.49</v>
      </c>
      <c r="E214" s="25">
        <v>276</v>
      </c>
      <c r="F214" s="26">
        <v>2734</v>
      </c>
      <c r="G214" s="22"/>
      <c r="H214" s="22">
        <v>6.924500000000001</v>
      </c>
      <c r="I214" s="22">
        <v>131.56550000000001</v>
      </c>
      <c r="J214" s="75"/>
      <c r="K214" s="78"/>
      <c r="L214" s="78"/>
      <c r="M214" s="44"/>
    </row>
    <row r="215" spans="2:13" ht="26.25" hidden="1" customHeight="1" x14ac:dyDescent="0.25">
      <c r="B215" s="11" t="s">
        <v>111</v>
      </c>
      <c r="C215" s="33">
        <v>0.375</v>
      </c>
      <c r="D215" s="24">
        <v>119.36</v>
      </c>
      <c r="E215" s="25">
        <v>298</v>
      </c>
      <c r="F215" s="26">
        <v>2733</v>
      </c>
      <c r="G215" s="22"/>
      <c r="H215" s="22"/>
      <c r="I215" s="22"/>
      <c r="J215" s="75"/>
      <c r="K215" s="78"/>
      <c r="L215" s="78"/>
      <c r="M215" s="44"/>
    </row>
    <row r="216" spans="2:13" ht="26.25" hidden="1" customHeight="1" x14ac:dyDescent="0.25">
      <c r="B216" s="11" t="s">
        <v>199</v>
      </c>
      <c r="C216" s="32">
        <v>0.4</v>
      </c>
      <c r="D216" s="24">
        <v>89.93</v>
      </c>
      <c r="E216" s="25">
        <v>82</v>
      </c>
      <c r="F216" s="26">
        <v>78</v>
      </c>
      <c r="G216" s="22"/>
      <c r="H216" s="22"/>
      <c r="I216" s="22"/>
      <c r="J216" s="75"/>
      <c r="K216" s="78"/>
      <c r="L216" s="78"/>
      <c r="M216" s="44"/>
    </row>
    <row r="217" spans="2:13" ht="26.25" hidden="1" customHeight="1" x14ac:dyDescent="0.25">
      <c r="B217" s="11" t="s">
        <v>142</v>
      </c>
      <c r="C217" s="32">
        <v>1</v>
      </c>
      <c r="D217" s="24">
        <v>210.1</v>
      </c>
      <c r="E217" s="25">
        <v>246</v>
      </c>
      <c r="F217" s="26">
        <v>43</v>
      </c>
      <c r="G217" s="22"/>
      <c r="H217" s="22"/>
      <c r="I217" s="22"/>
      <c r="J217" s="75"/>
      <c r="K217" s="78"/>
      <c r="L217" s="78"/>
      <c r="M217" s="44"/>
    </row>
    <row r="218" spans="2:13" ht="26.25" hidden="1" customHeight="1" x14ac:dyDescent="0.25">
      <c r="B218" s="17" t="s">
        <v>100</v>
      </c>
      <c r="C218" s="32">
        <v>1</v>
      </c>
      <c r="D218" s="24">
        <v>312.97000000000003</v>
      </c>
      <c r="E218" s="25">
        <v>362</v>
      </c>
      <c r="F218" s="26">
        <v>2615</v>
      </c>
      <c r="G218" s="22">
        <v>51.17</v>
      </c>
      <c r="H218" s="22">
        <v>15.648500000000002</v>
      </c>
      <c r="I218" s="22">
        <v>246.1515</v>
      </c>
      <c r="J218" s="75"/>
      <c r="K218" s="78"/>
      <c r="L218" s="78"/>
      <c r="M218" s="44"/>
    </row>
    <row r="219" spans="2:13" ht="26.25" hidden="1" customHeight="1" x14ac:dyDescent="0.25">
      <c r="B219" s="11" t="s">
        <v>28</v>
      </c>
      <c r="C219" s="32">
        <v>0.17</v>
      </c>
      <c r="D219" s="24">
        <v>124.7</v>
      </c>
      <c r="E219" s="25">
        <v>83</v>
      </c>
      <c r="F219" s="26">
        <v>1869</v>
      </c>
      <c r="G219" s="22">
        <v>95.95</v>
      </c>
      <c r="H219" s="22"/>
      <c r="I219" s="22"/>
      <c r="J219" s="75"/>
      <c r="K219" s="78"/>
      <c r="L219" s="78"/>
      <c r="M219" s="44"/>
    </row>
    <row r="220" spans="2:13" ht="26.25" hidden="1" customHeight="1" x14ac:dyDescent="0.25">
      <c r="B220" s="11" t="s">
        <v>43</v>
      </c>
      <c r="C220" s="32">
        <v>0.38</v>
      </c>
      <c r="D220" s="24">
        <v>123.42</v>
      </c>
      <c r="E220" s="25">
        <v>91</v>
      </c>
      <c r="F220" s="26">
        <v>2173</v>
      </c>
      <c r="G220" s="22"/>
      <c r="H220" s="22"/>
      <c r="I220" s="22"/>
      <c r="J220" s="75"/>
      <c r="K220" s="78"/>
      <c r="L220" s="78"/>
      <c r="M220" s="44"/>
    </row>
    <row r="221" spans="2:13" ht="26.25" hidden="1" customHeight="1" x14ac:dyDescent="0.25">
      <c r="B221" s="11" t="s">
        <v>44</v>
      </c>
      <c r="C221" s="32">
        <v>1</v>
      </c>
      <c r="D221" s="27">
        <v>247.08</v>
      </c>
      <c r="E221" s="25">
        <v>13</v>
      </c>
      <c r="F221" s="26">
        <v>1831</v>
      </c>
      <c r="G221" s="22"/>
      <c r="H221" s="22"/>
      <c r="I221" s="22"/>
      <c r="J221" s="75"/>
      <c r="K221" s="78"/>
      <c r="L221" s="78"/>
      <c r="M221" s="44"/>
    </row>
    <row r="222" spans="2:13" ht="26.25" hidden="1" customHeight="1" x14ac:dyDescent="0.25">
      <c r="B222" s="11" t="s">
        <v>101</v>
      </c>
      <c r="C222" s="32">
        <v>1</v>
      </c>
      <c r="D222" s="24">
        <v>234.49</v>
      </c>
      <c r="E222" s="25">
        <v>363</v>
      </c>
      <c r="F222" s="26">
        <v>2472</v>
      </c>
      <c r="G222" s="22">
        <v>51.59</v>
      </c>
      <c r="H222" s="22"/>
      <c r="I222" s="22"/>
      <c r="J222" s="75"/>
      <c r="K222" s="78"/>
      <c r="L222" s="78"/>
      <c r="M222" s="44"/>
    </row>
    <row r="223" spans="2:13" ht="24.75" hidden="1" customHeight="1" x14ac:dyDescent="0.25">
      <c r="B223" s="11" t="s">
        <v>29</v>
      </c>
      <c r="C223" s="32">
        <v>1</v>
      </c>
      <c r="D223" s="24">
        <v>233.99</v>
      </c>
      <c r="E223" s="25">
        <v>247</v>
      </c>
      <c r="F223" s="26">
        <v>1051</v>
      </c>
      <c r="G223" s="22">
        <v>38.61</v>
      </c>
      <c r="H223" s="22">
        <v>11.6995</v>
      </c>
      <c r="I223" s="22">
        <v>183.68049999999999</v>
      </c>
      <c r="J223" s="75">
        <v>203</v>
      </c>
      <c r="K223" s="78"/>
      <c r="L223" s="78"/>
      <c r="M223" s="44"/>
    </row>
    <row r="224" spans="2:13" ht="26.25" hidden="1" customHeight="1" x14ac:dyDescent="0.25">
      <c r="B224" s="11" t="s">
        <v>121</v>
      </c>
      <c r="C224" s="33">
        <v>0.4</v>
      </c>
      <c r="D224" s="24">
        <v>108.9</v>
      </c>
      <c r="E224" s="25">
        <v>329</v>
      </c>
      <c r="F224" s="26">
        <v>2759</v>
      </c>
      <c r="G224" s="22">
        <v>46.2</v>
      </c>
      <c r="H224" s="22"/>
      <c r="I224" s="22"/>
      <c r="J224" s="75"/>
      <c r="K224" s="78"/>
      <c r="L224" s="78"/>
      <c r="M224" s="44"/>
    </row>
    <row r="225" spans="2:15" ht="26.25" hidden="1" customHeight="1" x14ac:dyDescent="0.25">
      <c r="B225" s="11" t="s">
        <v>120</v>
      </c>
      <c r="C225" s="33">
        <v>0.4</v>
      </c>
      <c r="D225" s="24">
        <v>108.9</v>
      </c>
      <c r="E225" s="25">
        <v>328</v>
      </c>
      <c r="F225" s="26">
        <v>2758</v>
      </c>
      <c r="G225" s="22"/>
      <c r="H225" s="22"/>
      <c r="I225" s="22"/>
      <c r="J225" s="75"/>
      <c r="K225" s="78"/>
      <c r="L225" s="78"/>
      <c r="M225" s="44"/>
    </row>
    <row r="226" spans="2:15" ht="26.25" customHeight="1" x14ac:dyDescent="0.3">
      <c r="B226" s="91" t="s">
        <v>30</v>
      </c>
      <c r="C226" s="87">
        <v>1</v>
      </c>
      <c r="D226" s="24">
        <v>238.39</v>
      </c>
      <c r="E226" s="25">
        <v>250</v>
      </c>
      <c r="F226" s="26">
        <v>227</v>
      </c>
      <c r="G226" s="22">
        <v>39.33</v>
      </c>
      <c r="H226" s="22">
        <v>11.919499999999999</v>
      </c>
      <c r="I226" s="22">
        <v>187.1405</v>
      </c>
      <c r="J226" s="75">
        <v>202</v>
      </c>
      <c r="K226" s="88">
        <v>1030</v>
      </c>
      <c r="L226" s="88">
        <f>K226*C226</f>
        <v>1030</v>
      </c>
      <c r="M226" s="89"/>
      <c r="N226" s="90">
        <f>J226-I226</f>
        <v>14.859499999999997</v>
      </c>
      <c r="O226" s="90">
        <f>L226*(N226-3)</f>
        <v>12215.284999999996</v>
      </c>
    </row>
    <row r="227" spans="2:15" s="64" customFormat="1" ht="26.25" hidden="1" customHeight="1" x14ac:dyDescent="0.25">
      <c r="B227" s="66" t="s">
        <v>163</v>
      </c>
      <c r="C227" s="58">
        <v>1</v>
      </c>
      <c r="D227" s="59"/>
      <c r="E227" s="60">
        <v>344</v>
      </c>
      <c r="F227" s="61"/>
      <c r="G227" s="62"/>
      <c r="H227" s="62"/>
      <c r="I227" s="62">
        <v>250.64</v>
      </c>
      <c r="J227" s="75">
        <v>250</v>
      </c>
      <c r="K227" s="78"/>
      <c r="L227" s="78"/>
      <c r="M227" s="63"/>
      <c r="N227"/>
    </row>
    <row r="228" spans="2:15" s="64" customFormat="1" ht="26.25" hidden="1" customHeight="1" x14ac:dyDescent="0.25">
      <c r="B228" s="57" t="s">
        <v>164</v>
      </c>
      <c r="C228" s="58">
        <v>1</v>
      </c>
      <c r="D228" s="59"/>
      <c r="E228" s="60">
        <v>345</v>
      </c>
      <c r="F228" s="61"/>
      <c r="G228" s="62"/>
      <c r="H228" s="62"/>
      <c r="I228" s="62">
        <v>257.52</v>
      </c>
      <c r="J228" s="75">
        <v>257</v>
      </c>
      <c r="K228" s="78"/>
      <c r="L228" s="78"/>
      <c r="M228" s="63"/>
      <c r="N228"/>
    </row>
    <row r="229" spans="2:15" s="64" customFormat="1" ht="26.25" hidden="1" customHeight="1" x14ac:dyDescent="0.25">
      <c r="B229" s="66" t="s">
        <v>165</v>
      </c>
      <c r="C229" s="58">
        <v>1</v>
      </c>
      <c r="D229" s="59"/>
      <c r="E229" s="60">
        <v>346</v>
      </c>
      <c r="F229" s="61"/>
      <c r="G229" s="62"/>
      <c r="H229" s="62"/>
      <c r="I229" s="62">
        <v>238.96</v>
      </c>
      <c r="J229" s="75">
        <v>238</v>
      </c>
      <c r="K229" s="78"/>
      <c r="L229" s="78"/>
      <c r="M229" s="63"/>
      <c r="N229"/>
    </row>
    <row r="230" spans="2:15" s="64" customFormat="1" ht="26.25" hidden="1" customHeight="1" x14ac:dyDescent="0.25">
      <c r="B230" s="66" t="s">
        <v>166</v>
      </c>
      <c r="C230" s="58">
        <v>1</v>
      </c>
      <c r="D230" s="59"/>
      <c r="E230" s="60">
        <v>347</v>
      </c>
      <c r="F230" s="61"/>
      <c r="G230" s="62"/>
      <c r="H230" s="62"/>
      <c r="I230" s="62">
        <v>244.35</v>
      </c>
      <c r="J230" s="75">
        <v>244</v>
      </c>
      <c r="K230" s="78"/>
      <c r="L230" s="78"/>
      <c r="M230" s="63"/>
      <c r="N230"/>
    </row>
    <row r="231" spans="2:15" ht="26.25" hidden="1" customHeight="1" x14ac:dyDescent="0.25">
      <c r="B231" s="17"/>
      <c r="C231" s="32"/>
      <c r="D231" s="24"/>
      <c r="E231" s="25"/>
      <c r="F231" s="26"/>
      <c r="G231" s="22"/>
      <c r="H231" s="22">
        <v>0</v>
      </c>
      <c r="I231" s="22">
        <v>0</v>
      </c>
      <c r="J231" s="75"/>
      <c r="K231" s="78"/>
      <c r="L231" s="78"/>
      <c r="M231" s="44"/>
    </row>
    <row r="232" spans="2:15" ht="26.25" hidden="1" customHeight="1" x14ac:dyDescent="0.25">
      <c r="B232" s="11" t="s">
        <v>115</v>
      </c>
      <c r="C232" s="33">
        <v>0.84</v>
      </c>
      <c r="D232" s="24">
        <v>273.27999999999997</v>
      </c>
      <c r="E232" s="25">
        <v>308</v>
      </c>
      <c r="F232" s="26">
        <v>2800</v>
      </c>
      <c r="G232" s="22"/>
      <c r="H232" s="22">
        <v>13.664</v>
      </c>
      <c r="I232" s="22">
        <v>259.61599999999999</v>
      </c>
      <c r="J232" s="75"/>
      <c r="K232" s="78"/>
      <c r="L232" s="78"/>
      <c r="M232" s="44"/>
    </row>
    <row r="233" spans="2:15" ht="26.25" hidden="1" customHeight="1" x14ac:dyDescent="0.25">
      <c r="B233" s="11" t="s">
        <v>45</v>
      </c>
      <c r="C233" s="32">
        <v>0.42</v>
      </c>
      <c r="D233" s="27">
        <v>128.24</v>
      </c>
      <c r="E233" s="25">
        <v>93</v>
      </c>
      <c r="F233" s="26">
        <v>0</v>
      </c>
      <c r="G233" s="22"/>
      <c r="H233" s="22">
        <v>6.4120000000000008</v>
      </c>
      <c r="I233" s="22">
        <v>121.828</v>
      </c>
      <c r="J233" s="75"/>
      <c r="K233" s="78"/>
      <c r="L233" s="78"/>
      <c r="M233" s="44"/>
    </row>
    <row r="234" spans="2:15" ht="26.25" hidden="1" customHeight="1" x14ac:dyDescent="0.25">
      <c r="B234" s="11" t="s">
        <v>46</v>
      </c>
      <c r="C234" s="32">
        <v>0.42</v>
      </c>
      <c r="D234" s="27">
        <v>132.28</v>
      </c>
      <c r="E234" s="25">
        <v>95</v>
      </c>
      <c r="F234" s="26">
        <v>0</v>
      </c>
      <c r="G234" s="22"/>
      <c r="H234" s="22">
        <v>6.6140000000000008</v>
      </c>
      <c r="I234" s="22">
        <v>125.666</v>
      </c>
      <c r="J234" s="75"/>
      <c r="K234" s="78"/>
      <c r="L234" s="78"/>
      <c r="M234" s="44"/>
    </row>
    <row r="235" spans="2:15" ht="26.25" hidden="1" customHeight="1" x14ac:dyDescent="0.25">
      <c r="B235" s="11" t="s">
        <v>31</v>
      </c>
      <c r="C235" s="32">
        <v>0.5</v>
      </c>
      <c r="D235" s="24">
        <v>173.88</v>
      </c>
      <c r="E235" s="25">
        <v>29</v>
      </c>
      <c r="F235" s="26">
        <v>1527</v>
      </c>
      <c r="G235" s="22"/>
      <c r="H235" s="22">
        <v>8.6940000000000008</v>
      </c>
      <c r="I235" s="22">
        <v>165.18600000000001</v>
      </c>
      <c r="J235" s="75"/>
      <c r="K235" s="78"/>
      <c r="L235" s="78"/>
      <c r="M235" s="44"/>
    </row>
    <row r="236" spans="2:15" ht="26.25" hidden="1" customHeight="1" x14ac:dyDescent="0.25">
      <c r="B236" s="11" t="s">
        <v>32</v>
      </c>
      <c r="C236" s="32">
        <v>1</v>
      </c>
      <c r="D236" s="27">
        <v>263.37</v>
      </c>
      <c r="E236" s="25">
        <v>15</v>
      </c>
      <c r="F236" s="26">
        <v>0</v>
      </c>
      <c r="G236" s="22"/>
      <c r="H236" s="22">
        <v>13.168500000000002</v>
      </c>
      <c r="I236" s="22">
        <v>250.20150000000001</v>
      </c>
      <c r="J236" s="75"/>
      <c r="K236" s="78"/>
      <c r="L236" s="78"/>
      <c r="M236" s="44"/>
    </row>
    <row r="237" spans="2:15" ht="26.25" customHeight="1" x14ac:dyDescent="0.3">
      <c r="B237" s="91" t="s">
        <v>77</v>
      </c>
      <c r="C237" s="87">
        <v>0.45</v>
      </c>
      <c r="D237" s="24">
        <v>138.30000000000001</v>
      </c>
      <c r="E237" s="25">
        <v>30</v>
      </c>
      <c r="F237" s="26">
        <v>1718</v>
      </c>
      <c r="G237" s="22">
        <v>50.71</v>
      </c>
      <c r="H237" s="22">
        <v>6.9150000000000009</v>
      </c>
      <c r="I237" s="22">
        <v>80.674999999999997</v>
      </c>
      <c r="J237" s="75">
        <v>116</v>
      </c>
      <c r="K237" s="88">
        <v>298</v>
      </c>
      <c r="L237" s="88">
        <f t="shared" ref="L237:L238" si="6">K237*C237</f>
        <v>134.1</v>
      </c>
      <c r="M237" s="89"/>
      <c r="N237" s="90">
        <f t="shared" ref="N237:N238" si="7">J237-I237</f>
        <v>35.325000000000003</v>
      </c>
      <c r="O237" s="90">
        <f t="shared" ref="O237:O238" si="8">L237*(N237-3)</f>
        <v>4334.7825000000003</v>
      </c>
    </row>
    <row r="238" spans="2:15" ht="26.25" customHeight="1" x14ac:dyDescent="0.3">
      <c r="B238" s="91" t="s">
        <v>62</v>
      </c>
      <c r="C238" s="87">
        <v>0.45</v>
      </c>
      <c r="D238" s="24">
        <v>138.77000000000001</v>
      </c>
      <c r="E238" s="25">
        <v>32</v>
      </c>
      <c r="F238" s="26">
        <v>1720</v>
      </c>
      <c r="G238" s="22">
        <v>50.88</v>
      </c>
      <c r="H238" s="22">
        <v>6.9385000000000012</v>
      </c>
      <c r="I238" s="22">
        <v>80.95150000000001</v>
      </c>
      <c r="J238" s="75">
        <v>117</v>
      </c>
      <c r="K238" s="88">
        <v>346</v>
      </c>
      <c r="L238" s="88">
        <f t="shared" si="6"/>
        <v>155.70000000000002</v>
      </c>
      <c r="M238" s="89">
        <v>108</v>
      </c>
      <c r="N238" s="90">
        <f t="shared" si="7"/>
        <v>36.04849999999999</v>
      </c>
      <c r="O238" s="90">
        <f t="shared" si="8"/>
        <v>5145.6514499999994</v>
      </c>
    </row>
    <row r="239" spans="2:15" ht="26.25" hidden="1" customHeight="1" x14ac:dyDescent="0.25">
      <c r="B239" s="11" t="s">
        <v>295</v>
      </c>
      <c r="C239" s="32">
        <v>0.6</v>
      </c>
      <c r="D239" s="24" t="s">
        <v>461</v>
      </c>
      <c r="E239" s="25">
        <v>102</v>
      </c>
      <c r="F239" s="26">
        <v>1341</v>
      </c>
      <c r="G239" s="22"/>
      <c r="H239" s="22" t="e">
        <v>#VALUE!</v>
      </c>
      <c r="I239" s="22" t="e">
        <v>#VALUE!</v>
      </c>
      <c r="J239" s="75"/>
      <c r="K239" s="78"/>
      <c r="L239" s="78"/>
      <c r="M239" s="44"/>
    </row>
    <row r="240" spans="2:15" ht="23.25" hidden="1" x14ac:dyDescent="0.25">
      <c r="B240" s="11" t="s">
        <v>57</v>
      </c>
      <c r="C240" s="32">
        <v>1</v>
      </c>
      <c r="D240" s="24">
        <v>191.98</v>
      </c>
      <c r="E240" s="25">
        <v>253</v>
      </c>
      <c r="F240" s="26">
        <v>1340</v>
      </c>
      <c r="G240" s="22">
        <v>46.46</v>
      </c>
      <c r="H240" s="22">
        <v>9.5990000000000002</v>
      </c>
      <c r="I240" s="22">
        <v>135.92099999999999</v>
      </c>
      <c r="J240" s="75">
        <v>182</v>
      </c>
      <c r="K240" s="78"/>
      <c r="L240" s="78"/>
      <c r="M240" s="44"/>
    </row>
    <row r="241" spans="2:14" ht="26.25" hidden="1" customHeight="1" x14ac:dyDescent="0.25">
      <c r="B241" s="19" t="s">
        <v>132</v>
      </c>
      <c r="C241" s="32">
        <v>1</v>
      </c>
      <c r="D241" s="27">
        <v>165.79</v>
      </c>
      <c r="E241" s="25">
        <v>318</v>
      </c>
      <c r="F241" s="26" t="s">
        <v>171</v>
      </c>
      <c r="G241" s="22">
        <v>45.59</v>
      </c>
      <c r="H241" s="22">
        <v>8.2895000000000003</v>
      </c>
      <c r="I241" s="22">
        <v>111.91049999999998</v>
      </c>
      <c r="J241" s="75">
        <v>140</v>
      </c>
      <c r="K241" s="78"/>
      <c r="L241" s="78"/>
      <c r="M241" s="44">
        <v>603.58000000000004</v>
      </c>
    </row>
    <row r="242" spans="2:14" ht="26.25" hidden="1" customHeight="1" x14ac:dyDescent="0.25">
      <c r="B242" s="11" t="s">
        <v>136</v>
      </c>
      <c r="C242" s="32">
        <v>0.33</v>
      </c>
      <c r="D242" s="27">
        <v>106.84</v>
      </c>
      <c r="E242" s="25">
        <v>401</v>
      </c>
      <c r="F242" s="26"/>
      <c r="G242" s="22"/>
      <c r="H242" s="22">
        <v>5.3420000000000005</v>
      </c>
      <c r="I242" s="22">
        <v>101.498</v>
      </c>
      <c r="J242" s="75"/>
      <c r="K242" s="78"/>
      <c r="L242" s="78"/>
      <c r="M242" s="44"/>
    </row>
    <row r="243" spans="2:14" ht="26.25" hidden="1" customHeight="1" x14ac:dyDescent="0.25">
      <c r="B243" s="17" t="s">
        <v>135</v>
      </c>
      <c r="C243" s="32">
        <v>0.42</v>
      </c>
      <c r="D243" s="24">
        <v>130.38</v>
      </c>
      <c r="E243" s="25">
        <v>103</v>
      </c>
      <c r="F243" s="26">
        <v>341</v>
      </c>
      <c r="G243" s="22"/>
      <c r="H243" s="22">
        <v>6.5190000000000001</v>
      </c>
      <c r="I243" s="22">
        <v>123.86099999999999</v>
      </c>
      <c r="J243" s="75"/>
      <c r="K243" s="78"/>
      <c r="L243" s="78"/>
      <c r="M243" s="44"/>
    </row>
    <row r="244" spans="2:14" ht="26.25" hidden="1" customHeight="1" x14ac:dyDescent="0.25">
      <c r="B244" s="11" t="s">
        <v>84</v>
      </c>
      <c r="C244" s="32">
        <v>0.45</v>
      </c>
      <c r="D244" s="24">
        <v>140.85</v>
      </c>
      <c r="E244" s="25">
        <v>284</v>
      </c>
      <c r="F244" s="26">
        <v>2658</v>
      </c>
      <c r="G244" s="22"/>
      <c r="H244" s="22">
        <v>7.0425000000000004</v>
      </c>
      <c r="I244" s="22">
        <v>133.8075</v>
      </c>
      <c r="J244" s="75"/>
      <c r="K244" s="78"/>
      <c r="L244" s="78"/>
      <c r="M244" s="44"/>
    </row>
    <row r="245" spans="2:14" ht="26.25" hidden="1" customHeight="1" x14ac:dyDescent="0.25">
      <c r="B245" s="11" t="s">
        <v>33</v>
      </c>
      <c r="C245" s="32">
        <v>0.4</v>
      </c>
      <c r="D245" s="24">
        <v>95.28</v>
      </c>
      <c r="E245" s="25">
        <v>281</v>
      </c>
      <c r="F245" s="26">
        <v>2205</v>
      </c>
      <c r="G245" s="22">
        <v>39.299999999999997</v>
      </c>
      <c r="H245" s="22">
        <v>4.7640000000000002</v>
      </c>
      <c r="I245" s="22">
        <v>51.216000000000001</v>
      </c>
      <c r="J245" s="75">
        <v>83</v>
      </c>
      <c r="K245" s="78"/>
      <c r="L245" s="78"/>
      <c r="M245" s="44"/>
    </row>
    <row r="246" spans="2:14" ht="26.25" hidden="1" customHeight="1" x14ac:dyDescent="0.25">
      <c r="B246" s="11" t="s">
        <v>79</v>
      </c>
      <c r="C246" s="32">
        <v>1</v>
      </c>
      <c r="D246" s="24">
        <v>239.8</v>
      </c>
      <c r="E246" s="25">
        <v>258</v>
      </c>
      <c r="F246" s="26">
        <v>1727</v>
      </c>
      <c r="G246" s="22"/>
      <c r="H246" s="22">
        <v>11.990000000000002</v>
      </c>
      <c r="I246" s="22">
        <v>227.81</v>
      </c>
      <c r="J246" s="75"/>
      <c r="K246" s="78"/>
      <c r="L246" s="78"/>
      <c r="M246" s="44"/>
    </row>
    <row r="247" spans="2:14" ht="26.25" hidden="1" customHeight="1" x14ac:dyDescent="0.25">
      <c r="B247" s="11" t="s">
        <v>80</v>
      </c>
      <c r="C247" s="32">
        <v>0.45</v>
      </c>
      <c r="D247" s="27">
        <v>138.99</v>
      </c>
      <c r="E247" s="25">
        <v>104</v>
      </c>
      <c r="F247" s="26">
        <v>0</v>
      </c>
      <c r="G247" s="22"/>
      <c r="H247" s="22">
        <v>6.9495000000000005</v>
      </c>
      <c r="I247" s="22">
        <v>132.04050000000001</v>
      </c>
      <c r="J247" s="75"/>
      <c r="K247" s="78"/>
      <c r="L247" s="78"/>
      <c r="M247" s="44"/>
    </row>
    <row r="248" spans="2:14" ht="26.25" hidden="1" customHeight="1" x14ac:dyDescent="0.25">
      <c r="B248" s="11" t="s">
        <v>35</v>
      </c>
      <c r="C248" s="32">
        <v>1</v>
      </c>
      <c r="D248" s="24">
        <v>284.52999999999997</v>
      </c>
      <c r="E248" s="25">
        <v>18</v>
      </c>
      <c r="F248" s="26">
        <v>1351</v>
      </c>
      <c r="G248" s="22"/>
      <c r="H248" s="22">
        <v>14.2265</v>
      </c>
      <c r="I248" s="22">
        <v>270.30349999999999</v>
      </c>
      <c r="J248" s="75"/>
      <c r="K248" s="78"/>
      <c r="L248" s="78"/>
      <c r="M248" s="44"/>
    </row>
    <row r="249" spans="2:14" ht="26.25" hidden="1" customHeight="1" x14ac:dyDescent="0.25">
      <c r="B249" s="11" t="s">
        <v>47</v>
      </c>
      <c r="C249" s="32">
        <v>0.5</v>
      </c>
      <c r="D249" s="24">
        <v>171.02</v>
      </c>
      <c r="E249" s="25">
        <v>34</v>
      </c>
      <c r="F249" s="26">
        <v>1354</v>
      </c>
      <c r="G249" s="22"/>
      <c r="H249" s="22">
        <v>8.5510000000000002</v>
      </c>
      <c r="I249" s="22">
        <v>162.46900000000002</v>
      </c>
      <c r="J249" s="75"/>
      <c r="K249" s="78"/>
      <c r="L249" s="78"/>
      <c r="M249" s="44"/>
    </row>
    <row r="250" spans="2:14" ht="26.25" hidden="1" customHeight="1" x14ac:dyDescent="0.25">
      <c r="B250" s="11" t="s">
        <v>82</v>
      </c>
      <c r="C250" s="32">
        <v>0.33</v>
      </c>
      <c r="D250" s="27">
        <v>115.37</v>
      </c>
      <c r="E250" s="25">
        <v>107</v>
      </c>
      <c r="F250" s="26">
        <v>0</v>
      </c>
      <c r="G250" s="22"/>
      <c r="H250" s="22">
        <v>5.7685000000000004</v>
      </c>
      <c r="I250" s="22">
        <v>109.6015</v>
      </c>
      <c r="J250" s="75"/>
      <c r="K250" s="78"/>
      <c r="L250" s="78"/>
      <c r="M250" s="44"/>
    </row>
    <row r="251" spans="2:14" s="2" customFormat="1" ht="26.25" hidden="1" customHeight="1" x14ac:dyDescent="0.25">
      <c r="B251" s="11" t="s">
        <v>133</v>
      </c>
      <c r="C251" s="32">
        <v>1</v>
      </c>
      <c r="D251" s="24">
        <v>271.3</v>
      </c>
      <c r="E251" s="25">
        <v>259</v>
      </c>
      <c r="F251" s="26">
        <v>2219</v>
      </c>
      <c r="G251" s="22"/>
      <c r="H251" s="22">
        <v>13.565000000000001</v>
      </c>
      <c r="I251" s="22">
        <v>257.73500000000001</v>
      </c>
      <c r="J251" s="75"/>
      <c r="K251" s="78"/>
      <c r="L251" s="78"/>
      <c r="M251" s="44"/>
      <c r="N251"/>
    </row>
    <row r="252" spans="2:14" ht="26.25" hidden="1" customHeight="1" x14ac:dyDescent="0.25">
      <c r="B252" s="11" t="s">
        <v>81</v>
      </c>
      <c r="C252" s="32">
        <v>0.45</v>
      </c>
      <c r="D252" s="27">
        <v>148.51</v>
      </c>
      <c r="E252" s="25">
        <v>109</v>
      </c>
      <c r="F252" s="26">
        <v>0</v>
      </c>
      <c r="G252" s="22"/>
      <c r="H252" s="22">
        <v>7.4254999999999995</v>
      </c>
      <c r="I252" s="22">
        <v>141.08449999999999</v>
      </c>
      <c r="J252" s="75"/>
      <c r="K252" s="78"/>
      <c r="L252" s="78"/>
      <c r="M252" s="44"/>
    </row>
    <row r="253" spans="2:14" ht="26.25" hidden="1" customHeight="1" x14ac:dyDescent="0.25">
      <c r="B253" s="11" t="s">
        <v>90</v>
      </c>
      <c r="C253" s="32">
        <v>0.67</v>
      </c>
      <c r="D253" s="27">
        <v>48.97</v>
      </c>
      <c r="E253" s="30"/>
      <c r="F253" s="26"/>
      <c r="G253" s="22"/>
      <c r="H253" s="22">
        <v>2.4485000000000001</v>
      </c>
      <c r="I253" s="22">
        <v>46.521499999999996</v>
      </c>
      <c r="J253" s="75"/>
      <c r="K253" s="78"/>
      <c r="L253" s="78"/>
      <c r="M253" s="44"/>
    </row>
    <row r="254" spans="2:14" ht="26.25" hidden="1" customHeight="1" x14ac:dyDescent="0.25">
      <c r="B254" s="11" t="s">
        <v>176</v>
      </c>
      <c r="C254" s="32">
        <v>1</v>
      </c>
      <c r="D254" s="24">
        <v>217.69</v>
      </c>
      <c r="E254" s="25">
        <v>341</v>
      </c>
      <c r="F254" s="26">
        <v>2845</v>
      </c>
      <c r="G254" s="22"/>
      <c r="H254" s="22">
        <v>10.884500000000001</v>
      </c>
      <c r="I254" s="22">
        <v>206.80549999999999</v>
      </c>
      <c r="J254" s="75">
        <v>216</v>
      </c>
      <c r="K254" s="78"/>
      <c r="L254" s="78"/>
      <c r="M254" s="44"/>
    </row>
    <row r="255" spans="2:14" ht="26.25" hidden="1" customHeight="1" x14ac:dyDescent="0.25">
      <c r="B255" s="11" t="s">
        <v>177</v>
      </c>
      <c r="C255" s="32">
        <v>0.4</v>
      </c>
      <c r="D255" s="24">
        <v>94.69</v>
      </c>
      <c r="E255" s="25">
        <v>343</v>
      </c>
      <c r="F255" s="26">
        <v>2844</v>
      </c>
      <c r="G255" s="22">
        <v>39.06</v>
      </c>
      <c r="H255" s="22">
        <v>4.7344999999999997</v>
      </c>
      <c r="I255" s="22">
        <v>50.895499999999998</v>
      </c>
      <c r="J255" s="75">
        <v>85</v>
      </c>
      <c r="K255" s="78"/>
      <c r="L255" s="78"/>
      <c r="M255" s="44"/>
    </row>
    <row r="256" spans="2:14" ht="26.25" hidden="1" customHeight="1" x14ac:dyDescent="0.25">
      <c r="B256" s="11" t="s">
        <v>173</v>
      </c>
      <c r="C256" s="32">
        <v>1</v>
      </c>
      <c r="D256" s="24">
        <v>225.84</v>
      </c>
      <c r="E256" s="25">
        <v>331</v>
      </c>
      <c r="F256" s="26">
        <v>2857</v>
      </c>
      <c r="G256" s="22"/>
      <c r="H256" s="22">
        <v>11.292000000000002</v>
      </c>
      <c r="I256" s="22">
        <v>214.548</v>
      </c>
      <c r="J256" s="75"/>
      <c r="K256" s="78"/>
      <c r="L256" s="78"/>
      <c r="M256" s="44"/>
    </row>
    <row r="257" spans="2:15" ht="26.25" hidden="1" customHeight="1" x14ac:dyDescent="0.25">
      <c r="B257" s="11" t="s">
        <v>175</v>
      </c>
      <c r="C257" s="32">
        <v>1</v>
      </c>
      <c r="D257" s="24">
        <v>209.1</v>
      </c>
      <c r="E257" s="25">
        <v>340</v>
      </c>
      <c r="F257" s="26">
        <v>2843</v>
      </c>
      <c r="G257" s="22">
        <v>34.5</v>
      </c>
      <c r="H257" s="22">
        <v>10.455</v>
      </c>
      <c r="I257" s="22">
        <v>164.14499999999998</v>
      </c>
      <c r="J257" s="75">
        <v>195</v>
      </c>
      <c r="K257" s="78"/>
      <c r="L257" s="78"/>
      <c r="M257" s="44"/>
    </row>
    <row r="258" spans="2:15" ht="26.25" hidden="1" customHeight="1" x14ac:dyDescent="0.25">
      <c r="B258" s="11" t="s">
        <v>174</v>
      </c>
      <c r="C258" s="32">
        <v>0.4</v>
      </c>
      <c r="D258" s="24">
        <v>87.8</v>
      </c>
      <c r="E258" s="25">
        <v>342</v>
      </c>
      <c r="F258" s="26">
        <v>2842</v>
      </c>
      <c r="G258" s="22">
        <v>35.89</v>
      </c>
      <c r="H258" s="22">
        <v>4.3899999999999997</v>
      </c>
      <c r="I258" s="22">
        <v>47.519999999999996</v>
      </c>
      <c r="J258" s="75">
        <v>81</v>
      </c>
      <c r="K258" s="78"/>
      <c r="L258" s="78"/>
      <c r="M258" s="44"/>
    </row>
    <row r="259" spans="2:15" ht="26.25" hidden="1" customHeight="1" x14ac:dyDescent="0.25">
      <c r="B259" s="11" t="s">
        <v>117</v>
      </c>
      <c r="C259" s="33">
        <v>1</v>
      </c>
      <c r="D259" s="24">
        <v>225.84</v>
      </c>
      <c r="E259" s="25">
        <v>325</v>
      </c>
      <c r="F259" s="26">
        <v>2858</v>
      </c>
      <c r="G259" s="22"/>
      <c r="H259" s="22">
        <v>11.292000000000002</v>
      </c>
      <c r="I259" s="22">
        <v>214.548</v>
      </c>
      <c r="J259" s="75"/>
      <c r="K259" s="78"/>
      <c r="L259" s="78"/>
      <c r="M259" s="44"/>
    </row>
    <row r="260" spans="2:15" ht="26.25" hidden="1" customHeight="1" x14ac:dyDescent="0.25">
      <c r="B260" s="11" t="s">
        <v>113</v>
      </c>
      <c r="C260" s="33">
        <v>0.4</v>
      </c>
      <c r="D260" s="24">
        <v>96.84</v>
      </c>
      <c r="E260" s="25">
        <v>301</v>
      </c>
      <c r="F260" s="26">
        <v>2801</v>
      </c>
      <c r="G260" s="22">
        <v>39.950000000000003</v>
      </c>
      <c r="H260" s="22">
        <v>4.8420000000000005</v>
      </c>
      <c r="I260" s="22">
        <v>52.048000000000002</v>
      </c>
      <c r="J260" s="75">
        <v>85</v>
      </c>
      <c r="K260" s="78"/>
      <c r="L260" s="78"/>
      <c r="M260" s="44"/>
    </row>
    <row r="261" spans="2:15" ht="26.25" hidden="1" customHeight="1" x14ac:dyDescent="0.25">
      <c r="B261" s="17" t="s">
        <v>114</v>
      </c>
      <c r="C261" s="33">
        <v>0.4</v>
      </c>
      <c r="D261" s="24">
        <v>96.84</v>
      </c>
      <c r="E261" s="25">
        <v>302</v>
      </c>
      <c r="F261" s="26">
        <v>2799</v>
      </c>
      <c r="G261" s="22">
        <v>39.950000000000003</v>
      </c>
      <c r="H261" s="22">
        <v>4.8420000000000005</v>
      </c>
      <c r="I261" s="22">
        <v>52.048000000000002</v>
      </c>
      <c r="J261" s="75">
        <v>85</v>
      </c>
      <c r="K261" s="78"/>
      <c r="L261" s="78"/>
      <c r="M261" s="44">
        <v>24</v>
      </c>
    </row>
    <row r="262" spans="2:15" ht="26.25" customHeight="1" x14ac:dyDescent="0.3">
      <c r="B262" s="91" t="s">
        <v>86</v>
      </c>
      <c r="C262" s="87">
        <v>0.4</v>
      </c>
      <c r="D262" s="24">
        <v>93.12</v>
      </c>
      <c r="E262" s="25">
        <v>273</v>
      </c>
      <c r="F262" s="26">
        <v>2618</v>
      </c>
      <c r="G262" s="22">
        <v>38.409999999999997</v>
      </c>
      <c r="H262" s="22">
        <v>4.6560000000000006</v>
      </c>
      <c r="I262" s="22">
        <v>50.054000000000009</v>
      </c>
      <c r="J262" s="75">
        <v>83</v>
      </c>
      <c r="K262" s="88">
        <v>1630</v>
      </c>
      <c r="L262" s="88">
        <f>K262*C262</f>
        <v>652</v>
      </c>
      <c r="M262" s="89"/>
      <c r="N262" s="90">
        <f>J262-I262</f>
        <v>32.945999999999991</v>
      </c>
      <c r="O262" s="90">
        <f>L262*(N262-3)</f>
        <v>19524.791999999994</v>
      </c>
    </row>
    <row r="263" spans="2:15" ht="26.25" hidden="1" customHeight="1" x14ac:dyDescent="0.25">
      <c r="B263" s="11" t="s">
        <v>85</v>
      </c>
      <c r="C263" s="32">
        <v>0.4</v>
      </c>
      <c r="D263" s="24">
        <v>93.12</v>
      </c>
      <c r="E263" s="25">
        <v>278</v>
      </c>
      <c r="F263" s="26">
        <v>2621</v>
      </c>
      <c r="G263" s="22">
        <v>38.409999999999997</v>
      </c>
      <c r="H263" s="22">
        <v>4.6560000000000006</v>
      </c>
      <c r="I263" s="22">
        <v>50.054000000000009</v>
      </c>
      <c r="J263" s="75">
        <v>83</v>
      </c>
      <c r="K263" s="78"/>
      <c r="L263" s="78"/>
      <c r="M263" s="44"/>
    </row>
    <row r="264" spans="2:15" ht="26.25" hidden="1" customHeight="1" x14ac:dyDescent="0.25">
      <c r="B264" s="11" t="s">
        <v>116</v>
      </c>
      <c r="C264" s="33">
        <v>0.4</v>
      </c>
      <c r="D264" s="24">
        <v>98.1</v>
      </c>
      <c r="E264" s="25">
        <v>309</v>
      </c>
      <c r="F264" s="26">
        <v>2686</v>
      </c>
      <c r="G264" s="22">
        <v>40.1</v>
      </c>
      <c r="H264" s="22">
        <v>4.9050000000000002</v>
      </c>
      <c r="I264" s="22">
        <v>53.094999999999992</v>
      </c>
      <c r="J264" s="75">
        <v>97</v>
      </c>
      <c r="K264" s="78"/>
      <c r="L264" s="78"/>
      <c r="M264" s="44"/>
    </row>
    <row r="265" spans="2:15" ht="26.25" hidden="1" customHeight="1" x14ac:dyDescent="0.25">
      <c r="B265" s="11" t="s">
        <v>119</v>
      </c>
      <c r="C265" s="33">
        <v>1</v>
      </c>
      <c r="D265" s="24">
        <v>228.68</v>
      </c>
      <c r="E265" s="25">
        <v>327</v>
      </c>
      <c r="F265" s="26">
        <v>2795</v>
      </c>
      <c r="G265" s="22">
        <v>44.92</v>
      </c>
      <c r="H265" s="22">
        <v>11.434000000000001</v>
      </c>
      <c r="I265" s="22">
        <v>172.32599999999999</v>
      </c>
      <c r="J265" s="75">
        <v>206</v>
      </c>
      <c r="K265" s="78"/>
      <c r="L265" s="78"/>
      <c r="M265" s="44"/>
    </row>
    <row r="266" spans="2:15" ht="26.25" hidden="1" customHeight="1" x14ac:dyDescent="0.25">
      <c r="B266" s="11" t="s">
        <v>179</v>
      </c>
      <c r="C266" s="33">
        <v>0.4</v>
      </c>
      <c r="D266" s="24">
        <v>100.06</v>
      </c>
      <c r="E266" s="25">
        <v>350</v>
      </c>
      <c r="F266" s="26">
        <v>2895</v>
      </c>
      <c r="G266" s="22"/>
      <c r="H266" s="22">
        <v>5.0030000000000001</v>
      </c>
      <c r="I266" s="22">
        <v>95.057000000000002</v>
      </c>
      <c r="J266" s="75"/>
      <c r="K266" s="78"/>
      <c r="L266" s="78"/>
      <c r="M266" s="44"/>
    </row>
    <row r="267" spans="2:15" ht="26.25" hidden="1" customHeight="1" x14ac:dyDescent="0.25">
      <c r="B267" s="11" t="s">
        <v>180</v>
      </c>
      <c r="C267" s="33">
        <v>1</v>
      </c>
      <c r="D267" s="24">
        <v>211.31</v>
      </c>
      <c r="E267" s="25">
        <v>349</v>
      </c>
      <c r="F267" s="26">
        <v>2896</v>
      </c>
      <c r="G267" s="22"/>
      <c r="H267" s="22">
        <v>10.5655</v>
      </c>
      <c r="I267" s="22">
        <v>200.74450000000002</v>
      </c>
      <c r="J267" s="75"/>
      <c r="K267" s="78"/>
      <c r="L267" s="78"/>
      <c r="M267" s="44"/>
    </row>
    <row r="268" spans="2:15" ht="26.25" hidden="1" customHeight="1" x14ac:dyDescent="0.25">
      <c r="B268" s="11" t="s">
        <v>112</v>
      </c>
      <c r="C268" s="32">
        <v>1</v>
      </c>
      <c r="D268" s="24">
        <v>215.25</v>
      </c>
      <c r="E268" s="25">
        <v>283</v>
      </c>
      <c r="F268" s="26">
        <v>2725</v>
      </c>
      <c r="G268" s="22">
        <v>35.520000000000003</v>
      </c>
      <c r="H268" s="22">
        <v>10.762500000000001</v>
      </c>
      <c r="I268" s="22">
        <v>168.9675</v>
      </c>
      <c r="J268" s="75">
        <v>201</v>
      </c>
      <c r="K268" s="78"/>
      <c r="L268" s="78"/>
      <c r="M268" s="44">
        <v>865.56700000000001</v>
      </c>
    </row>
    <row r="269" spans="2:15" ht="26.25" hidden="1" customHeight="1" x14ac:dyDescent="0.25">
      <c r="B269" s="11" t="s">
        <v>153</v>
      </c>
      <c r="C269" s="32">
        <v>0.4</v>
      </c>
      <c r="D269" s="24">
        <v>160.71</v>
      </c>
      <c r="E269" s="25">
        <v>408</v>
      </c>
      <c r="F269" s="26">
        <v>2735</v>
      </c>
      <c r="G269" s="22"/>
      <c r="H269" s="22">
        <v>8.0355000000000008</v>
      </c>
      <c r="I269" s="22">
        <v>152.67449999999999</v>
      </c>
      <c r="J269" s="75"/>
      <c r="K269" s="78"/>
      <c r="L269" s="78"/>
      <c r="M269" s="44"/>
    </row>
    <row r="270" spans="2:15" ht="26.25" hidden="1" customHeight="1" x14ac:dyDescent="0.25">
      <c r="B270" s="11" t="s">
        <v>178</v>
      </c>
      <c r="C270" s="32">
        <v>0.1</v>
      </c>
      <c r="D270" s="24">
        <v>36.74</v>
      </c>
      <c r="E270" s="25">
        <v>334</v>
      </c>
      <c r="F270" s="26">
        <v>2841</v>
      </c>
      <c r="G270" s="22"/>
      <c r="H270" s="22">
        <v>1.8370000000000002</v>
      </c>
      <c r="I270" s="22">
        <v>34.902999999999999</v>
      </c>
      <c r="J270" s="75"/>
      <c r="K270" s="78"/>
      <c r="L270" s="78"/>
      <c r="M270" s="44"/>
    </row>
    <row r="271" spans="2:15" ht="26.25" hidden="1" customHeight="1" x14ac:dyDescent="0.25">
      <c r="B271" s="11" t="s">
        <v>154</v>
      </c>
      <c r="C271" s="32">
        <v>0.5</v>
      </c>
      <c r="D271" s="24">
        <v>177.77</v>
      </c>
      <c r="E271" s="25">
        <v>20</v>
      </c>
      <c r="F271" s="26">
        <v>82</v>
      </c>
      <c r="G271" s="22"/>
      <c r="H271" s="22">
        <v>8.8885000000000005</v>
      </c>
      <c r="I271" s="22">
        <v>168.88150000000002</v>
      </c>
      <c r="J271" s="75"/>
      <c r="K271" s="78"/>
      <c r="L271" s="78"/>
      <c r="M271" s="44"/>
    </row>
    <row r="272" spans="2:15" ht="27" hidden="1" customHeight="1" x14ac:dyDescent="0.25">
      <c r="B272" s="17" t="s">
        <v>48</v>
      </c>
      <c r="C272" s="32">
        <v>1</v>
      </c>
      <c r="D272" s="24">
        <v>239.84</v>
      </c>
      <c r="E272" s="25">
        <v>263</v>
      </c>
      <c r="F272" s="26">
        <v>1430</v>
      </c>
      <c r="G272" s="22">
        <v>39.57</v>
      </c>
      <c r="H272" s="22">
        <v>11.992000000000001</v>
      </c>
      <c r="I272" s="22">
        <v>188.27800000000002</v>
      </c>
      <c r="J272" s="75">
        <v>218</v>
      </c>
      <c r="K272" s="78"/>
      <c r="L272" s="78"/>
      <c r="M272" s="44"/>
    </row>
    <row r="273" spans="2:13" ht="27" hidden="1" customHeight="1" x14ac:dyDescent="0.25">
      <c r="B273" s="11" t="s">
        <v>191</v>
      </c>
      <c r="C273" s="32">
        <v>0.4</v>
      </c>
      <c r="D273" s="24">
        <v>104.5</v>
      </c>
      <c r="E273" s="25">
        <v>387</v>
      </c>
      <c r="F273" s="26">
        <v>2983</v>
      </c>
      <c r="G273" s="22"/>
      <c r="H273" s="22">
        <v>5.2250000000000005</v>
      </c>
      <c r="I273" s="22">
        <v>99.275000000000006</v>
      </c>
      <c r="J273" s="75"/>
      <c r="K273" s="78"/>
      <c r="L273" s="78"/>
      <c r="M273" s="44"/>
    </row>
    <row r="274" spans="2:13" ht="27" hidden="1" customHeight="1" x14ac:dyDescent="0.25">
      <c r="B274" s="11" t="s">
        <v>192</v>
      </c>
      <c r="C274" s="32">
        <v>1</v>
      </c>
      <c r="D274" s="24">
        <v>213.63</v>
      </c>
      <c r="E274" s="25">
        <v>373</v>
      </c>
      <c r="F274" s="26">
        <v>2824</v>
      </c>
      <c r="G274" s="22"/>
      <c r="H274" s="22">
        <v>10.6815</v>
      </c>
      <c r="I274" s="22">
        <v>202.9485</v>
      </c>
      <c r="J274" s="75"/>
      <c r="K274" s="78"/>
      <c r="L274" s="78"/>
      <c r="M274" s="44"/>
    </row>
    <row r="275" spans="2:13" ht="27" hidden="1" customHeight="1" x14ac:dyDescent="0.25">
      <c r="B275" s="11" t="s">
        <v>193</v>
      </c>
      <c r="C275" s="32">
        <v>1</v>
      </c>
      <c r="D275" s="24">
        <v>257.66000000000003</v>
      </c>
      <c r="E275" s="25">
        <v>372</v>
      </c>
      <c r="F275" s="26">
        <v>3068</v>
      </c>
      <c r="G275" s="22"/>
      <c r="H275" s="22">
        <v>12.883000000000003</v>
      </c>
      <c r="I275" s="22">
        <v>244.77700000000002</v>
      </c>
      <c r="J275" s="75"/>
      <c r="K275" s="78"/>
      <c r="L275" s="78"/>
      <c r="M275" s="44"/>
    </row>
    <row r="276" spans="2:13" ht="27" hidden="1" customHeight="1" x14ac:dyDescent="0.25">
      <c r="B276" s="11" t="s">
        <v>156</v>
      </c>
      <c r="C276" s="32">
        <v>0.28000000000000003</v>
      </c>
      <c r="D276" s="24">
        <v>101.74</v>
      </c>
      <c r="E276" s="25">
        <v>385</v>
      </c>
      <c r="F276" s="26">
        <v>3035</v>
      </c>
      <c r="G276" s="22"/>
      <c r="H276" s="22">
        <v>5.0869999999999997</v>
      </c>
      <c r="I276" s="22">
        <v>96.652999999999992</v>
      </c>
      <c r="J276" s="75"/>
      <c r="K276" s="78"/>
      <c r="L276" s="78"/>
      <c r="M276" s="44"/>
    </row>
    <row r="277" spans="2:13" ht="27" hidden="1" customHeight="1" x14ac:dyDescent="0.25">
      <c r="B277" s="11" t="s">
        <v>194</v>
      </c>
      <c r="C277" s="32">
        <v>0.13</v>
      </c>
      <c r="D277" s="24">
        <v>122.45</v>
      </c>
      <c r="E277" s="25">
        <v>380</v>
      </c>
      <c r="F277" s="26">
        <v>3060</v>
      </c>
      <c r="G277" s="22"/>
      <c r="H277" s="22">
        <v>6.1225000000000005</v>
      </c>
      <c r="I277" s="22">
        <v>116.3275</v>
      </c>
      <c r="J277" s="75"/>
      <c r="K277" s="78"/>
      <c r="L277" s="78"/>
      <c r="M277" s="44"/>
    </row>
    <row r="278" spans="2:13" ht="27" hidden="1" customHeight="1" x14ac:dyDescent="0.25">
      <c r="B278" s="11" t="s">
        <v>195</v>
      </c>
      <c r="C278" s="32">
        <v>0.13</v>
      </c>
      <c r="D278" s="27">
        <v>125.44</v>
      </c>
      <c r="E278" s="25">
        <v>368</v>
      </c>
      <c r="F278" s="26">
        <v>3056</v>
      </c>
      <c r="G278" s="22"/>
      <c r="H278" s="22">
        <v>6.2720000000000002</v>
      </c>
      <c r="I278" s="22">
        <v>119.16799999999999</v>
      </c>
      <c r="J278" s="75"/>
      <c r="K278" s="78"/>
      <c r="L278" s="78"/>
      <c r="M278" s="44"/>
    </row>
    <row r="279" spans="2:13" ht="27" hidden="1" customHeight="1" x14ac:dyDescent="0.25">
      <c r="B279" s="11" t="s">
        <v>196</v>
      </c>
      <c r="C279" s="32">
        <v>0.6</v>
      </c>
      <c r="D279" s="24">
        <v>178.2</v>
      </c>
      <c r="E279" s="25">
        <v>354</v>
      </c>
      <c r="F279" s="26">
        <v>2916</v>
      </c>
      <c r="G279" s="22"/>
      <c r="H279" s="22">
        <v>8.91</v>
      </c>
      <c r="I279" s="22">
        <v>169.29</v>
      </c>
      <c r="J279" s="75"/>
      <c r="K279" s="78"/>
      <c r="L279" s="78"/>
      <c r="M279" s="44"/>
    </row>
    <row r="280" spans="2:13" ht="27" hidden="1" customHeight="1" x14ac:dyDescent="0.25">
      <c r="B280" s="11" t="s">
        <v>197</v>
      </c>
      <c r="C280" s="32">
        <v>0.6</v>
      </c>
      <c r="D280" s="24">
        <v>169.72</v>
      </c>
      <c r="E280" s="25">
        <v>353</v>
      </c>
      <c r="F280" s="26">
        <v>2919</v>
      </c>
      <c r="G280" s="22"/>
      <c r="H280" s="22">
        <v>8.4860000000000007</v>
      </c>
      <c r="I280" s="22">
        <v>161.23400000000001</v>
      </c>
      <c r="J280" s="75"/>
      <c r="K280" s="78"/>
      <c r="L280" s="78"/>
      <c r="M280" s="44"/>
    </row>
    <row r="281" spans="2:13" ht="27" hidden="1" customHeight="1" x14ac:dyDescent="0.25">
      <c r="B281" s="11" t="s">
        <v>198</v>
      </c>
      <c r="C281" s="32">
        <v>0.6</v>
      </c>
      <c r="D281" s="24">
        <v>169.72</v>
      </c>
      <c r="E281" s="25">
        <v>355</v>
      </c>
      <c r="F281" s="26">
        <v>2918</v>
      </c>
      <c r="G281" s="22"/>
      <c r="H281" s="22">
        <v>8.4860000000000007</v>
      </c>
      <c r="I281" s="22">
        <v>161.23400000000001</v>
      </c>
      <c r="J281" s="75"/>
      <c r="K281" s="78"/>
      <c r="L281" s="78"/>
      <c r="M281" s="44"/>
    </row>
    <row r="282" spans="2:13" ht="27" hidden="1" customHeight="1" x14ac:dyDescent="0.25">
      <c r="B282" s="11" t="s">
        <v>200</v>
      </c>
      <c r="C282" s="32">
        <v>0.33</v>
      </c>
      <c r="D282" s="24">
        <v>89.61</v>
      </c>
      <c r="E282" s="25">
        <v>388</v>
      </c>
      <c r="F282" s="26">
        <v>2984</v>
      </c>
      <c r="G282" s="22"/>
      <c r="H282" s="22">
        <v>4.4805000000000001</v>
      </c>
      <c r="I282" s="22">
        <v>85.129499999999993</v>
      </c>
      <c r="J282" s="75"/>
      <c r="K282" s="78"/>
      <c r="L282" s="78"/>
      <c r="M282" s="44"/>
    </row>
    <row r="283" spans="2:13" ht="27" hidden="1" customHeight="1" x14ac:dyDescent="0.25">
      <c r="B283" s="11" t="s">
        <v>201</v>
      </c>
      <c r="C283" s="32">
        <v>1</v>
      </c>
      <c r="D283" s="24">
        <v>193.88</v>
      </c>
      <c r="E283" s="25">
        <v>400</v>
      </c>
      <c r="F283" s="26">
        <v>2803</v>
      </c>
      <c r="G283" s="22"/>
      <c r="H283" s="22">
        <v>9.6940000000000008</v>
      </c>
      <c r="I283" s="22">
        <v>184.18600000000001</v>
      </c>
      <c r="J283" s="75"/>
      <c r="K283" s="78"/>
      <c r="L283" s="78"/>
      <c r="M283" s="44"/>
    </row>
    <row r="284" spans="2:13" ht="27" hidden="1" customHeight="1" x14ac:dyDescent="0.25">
      <c r="B284" s="11" t="s">
        <v>202</v>
      </c>
      <c r="C284" s="32">
        <v>0.42</v>
      </c>
      <c r="D284" s="24">
        <v>157.99</v>
      </c>
      <c r="E284" s="25">
        <v>409</v>
      </c>
      <c r="F284" s="26">
        <v>2319</v>
      </c>
      <c r="G284" s="22"/>
      <c r="H284" s="22">
        <v>7.8995000000000006</v>
      </c>
      <c r="I284" s="22">
        <v>150.09050000000002</v>
      </c>
      <c r="J284" s="75"/>
      <c r="K284" s="78"/>
      <c r="L284" s="78"/>
      <c r="M284" s="44"/>
    </row>
    <row r="285" spans="2:13" ht="27" hidden="1" customHeight="1" x14ac:dyDescent="0.25">
      <c r="B285" s="11" t="s">
        <v>203</v>
      </c>
      <c r="C285" s="32"/>
      <c r="D285" s="27">
        <v>257.62</v>
      </c>
      <c r="E285" s="25">
        <v>1</v>
      </c>
      <c r="F285" s="26"/>
      <c r="G285" s="22"/>
      <c r="H285" s="22">
        <v>12.881</v>
      </c>
      <c r="I285" s="22">
        <v>244.739</v>
      </c>
      <c r="J285" s="75"/>
      <c r="K285" s="78"/>
      <c r="L285" s="78"/>
      <c r="M285" s="44"/>
    </row>
    <row r="286" spans="2:13" ht="27" hidden="1" customHeight="1" x14ac:dyDescent="0.25">
      <c r="B286" s="11" t="s">
        <v>204</v>
      </c>
      <c r="C286" s="32"/>
      <c r="D286" s="27">
        <v>257.85000000000002</v>
      </c>
      <c r="E286" s="25">
        <v>9</v>
      </c>
      <c r="F286" s="26"/>
      <c r="G286" s="22"/>
      <c r="H286" s="22">
        <v>12.892500000000002</v>
      </c>
      <c r="I286" s="22">
        <v>244.95750000000001</v>
      </c>
      <c r="J286" s="75"/>
      <c r="K286" s="78"/>
      <c r="L286" s="78"/>
      <c r="M286" s="44"/>
    </row>
    <row r="287" spans="2:13" ht="27" hidden="1" customHeight="1" x14ac:dyDescent="0.25">
      <c r="B287" s="11" t="s">
        <v>205</v>
      </c>
      <c r="C287" s="32"/>
      <c r="D287" s="27">
        <v>257.85000000000002</v>
      </c>
      <c r="E287" s="25">
        <v>10</v>
      </c>
      <c r="F287" s="26"/>
      <c r="G287" s="22"/>
      <c r="H287" s="22">
        <v>12.892500000000002</v>
      </c>
      <c r="I287" s="22">
        <v>244.95750000000001</v>
      </c>
      <c r="J287" s="75"/>
      <c r="K287" s="78"/>
      <c r="L287" s="78"/>
      <c r="M287" s="44"/>
    </row>
    <row r="288" spans="2:13" ht="27" hidden="1" customHeight="1" x14ac:dyDescent="0.25">
      <c r="B288" s="13" t="s">
        <v>206</v>
      </c>
      <c r="C288" s="32">
        <v>1</v>
      </c>
      <c r="D288" s="24">
        <v>221.11</v>
      </c>
      <c r="E288" s="25">
        <v>14</v>
      </c>
      <c r="F288" s="26">
        <v>2071</v>
      </c>
      <c r="G288" s="22"/>
      <c r="H288" s="22">
        <v>11.055500000000002</v>
      </c>
      <c r="I288" s="22">
        <v>210.05450000000002</v>
      </c>
      <c r="J288" s="75"/>
      <c r="K288" s="78"/>
      <c r="L288" s="78"/>
      <c r="M288" s="44"/>
    </row>
    <row r="289" spans="2:13" ht="27" hidden="1" customHeight="1" x14ac:dyDescent="0.25">
      <c r="B289" s="13" t="s">
        <v>207</v>
      </c>
      <c r="C289" s="32"/>
      <c r="D289" s="27">
        <v>133.61000000000001</v>
      </c>
      <c r="E289" s="25">
        <v>24</v>
      </c>
      <c r="F289" s="26"/>
      <c r="G289" s="22"/>
      <c r="H289" s="22">
        <v>6.6805000000000012</v>
      </c>
      <c r="I289" s="22">
        <v>126.92950000000002</v>
      </c>
      <c r="J289" s="75"/>
      <c r="K289" s="78"/>
      <c r="L289" s="78"/>
      <c r="M289" s="44"/>
    </row>
    <row r="290" spans="2:13" ht="27" hidden="1" customHeight="1" x14ac:dyDescent="0.25">
      <c r="B290" s="13" t="s">
        <v>208</v>
      </c>
      <c r="C290" s="32"/>
      <c r="D290" s="27">
        <v>124.22</v>
      </c>
      <c r="E290" s="25">
        <v>35</v>
      </c>
      <c r="F290" s="26"/>
      <c r="G290" s="22"/>
      <c r="H290" s="22">
        <v>6.2110000000000003</v>
      </c>
      <c r="I290" s="22">
        <v>118.009</v>
      </c>
      <c r="J290" s="75"/>
      <c r="K290" s="78"/>
      <c r="L290" s="78"/>
      <c r="M290" s="44"/>
    </row>
    <row r="291" spans="2:13" ht="27" hidden="1" customHeight="1" x14ac:dyDescent="0.25">
      <c r="B291" s="13" t="s">
        <v>209</v>
      </c>
      <c r="C291" s="32"/>
      <c r="D291" s="27">
        <v>124.22</v>
      </c>
      <c r="E291" s="25">
        <v>36</v>
      </c>
      <c r="F291" s="26"/>
      <c r="G291" s="22"/>
      <c r="H291" s="22">
        <v>6.2110000000000003</v>
      </c>
      <c r="I291" s="22">
        <v>118.009</v>
      </c>
      <c r="J291" s="75"/>
      <c r="K291" s="78"/>
      <c r="L291" s="78"/>
      <c r="M291" s="44"/>
    </row>
    <row r="292" spans="2:13" ht="27" hidden="1" customHeight="1" x14ac:dyDescent="0.25">
      <c r="B292" s="13" t="s">
        <v>210</v>
      </c>
      <c r="C292" s="32">
        <v>0.4</v>
      </c>
      <c r="D292" s="24">
        <v>121.17</v>
      </c>
      <c r="E292" s="25">
        <v>279</v>
      </c>
      <c r="F292" s="26">
        <v>2312</v>
      </c>
      <c r="G292" s="22"/>
      <c r="H292" s="22">
        <v>6.0585000000000004</v>
      </c>
      <c r="I292" s="22">
        <v>115.11150000000001</v>
      </c>
      <c r="J292" s="75"/>
      <c r="K292" s="78"/>
      <c r="L292" s="78"/>
      <c r="M292" s="44"/>
    </row>
    <row r="293" spans="2:13" ht="27" hidden="1" customHeight="1" x14ac:dyDescent="0.25">
      <c r="B293" s="13" t="s">
        <v>211</v>
      </c>
      <c r="C293" s="32"/>
      <c r="D293" s="24">
        <v>127.46</v>
      </c>
      <c r="E293" s="25">
        <v>339</v>
      </c>
      <c r="F293" s="26">
        <v>2831</v>
      </c>
      <c r="G293" s="22"/>
      <c r="H293" s="22">
        <v>6.3730000000000002</v>
      </c>
      <c r="I293" s="22">
        <v>121.08699999999999</v>
      </c>
      <c r="J293" s="75"/>
      <c r="K293" s="78"/>
      <c r="L293" s="78"/>
      <c r="M293" s="44"/>
    </row>
    <row r="294" spans="2:13" ht="27" hidden="1" customHeight="1" x14ac:dyDescent="0.25">
      <c r="B294" s="13" t="s">
        <v>212</v>
      </c>
      <c r="C294" s="32"/>
      <c r="D294" s="27">
        <v>128.09</v>
      </c>
      <c r="E294" s="25">
        <v>42</v>
      </c>
      <c r="F294" s="26"/>
      <c r="G294" s="22"/>
      <c r="H294" s="22">
        <v>6.4045000000000005</v>
      </c>
      <c r="I294" s="22">
        <v>121.6855</v>
      </c>
      <c r="J294" s="75"/>
      <c r="K294" s="78"/>
      <c r="L294" s="78"/>
      <c r="M294" s="44"/>
    </row>
    <row r="295" spans="2:13" ht="27" hidden="1" customHeight="1" x14ac:dyDescent="0.25">
      <c r="B295" s="13" t="s">
        <v>213</v>
      </c>
      <c r="C295" s="32">
        <v>0.4</v>
      </c>
      <c r="D295" s="24">
        <v>145.85</v>
      </c>
      <c r="E295" s="25">
        <v>54</v>
      </c>
      <c r="F295" s="26">
        <v>2477</v>
      </c>
      <c r="G295" s="22"/>
      <c r="H295" s="22">
        <v>7.2925000000000004</v>
      </c>
      <c r="I295" s="22">
        <v>138.5575</v>
      </c>
      <c r="J295" s="75"/>
      <c r="K295" s="78"/>
      <c r="L295" s="78"/>
      <c r="M295" s="44"/>
    </row>
    <row r="296" spans="2:13" ht="27" hidden="1" customHeight="1" x14ac:dyDescent="0.25">
      <c r="B296" s="13" t="s">
        <v>214</v>
      </c>
      <c r="C296" s="32">
        <v>0.6</v>
      </c>
      <c r="D296" s="24">
        <v>207.85</v>
      </c>
      <c r="E296" s="25">
        <v>100</v>
      </c>
      <c r="F296" s="26">
        <v>2285</v>
      </c>
      <c r="G296" s="22"/>
      <c r="H296" s="22">
        <v>10.3925</v>
      </c>
      <c r="I296" s="22">
        <v>197.45749999999998</v>
      </c>
      <c r="J296" s="75"/>
      <c r="K296" s="78"/>
      <c r="L296" s="78"/>
      <c r="M296" s="44"/>
    </row>
    <row r="297" spans="2:13" ht="27" hidden="1" customHeight="1" x14ac:dyDescent="0.25">
      <c r="B297" s="13" t="s">
        <v>215</v>
      </c>
      <c r="C297" s="32"/>
      <c r="D297" s="27">
        <v>208.11</v>
      </c>
      <c r="E297" s="25">
        <v>114</v>
      </c>
      <c r="F297" s="26"/>
      <c r="G297" s="22"/>
      <c r="H297" s="22">
        <v>10.405500000000002</v>
      </c>
      <c r="I297" s="22">
        <v>197.70450000000002</v>
      </c>
      <c r="J297" s="75"/>
      <c r="K297" s="78"/>
      <c r="L297" s="78"/>
      <c r="M297" s="44"/>
    </row>
    <row r="298" spans="2:13" ht="27" hidden="1" customHeight="1" x14ac:dyDescent="0.25">
      <c r="B298" s="13" t="s">
        <v>216</v>
      </c>
      <c r="C298" s="32"/>
      <c r="D298" s="27">
        <v>26.88</v>
      </c>
      <c r="E298" s="25">
        <v>119</v>
      </c>
      <c r="F298" s="26"/>
      <c r="G298" s="22"/>
      <c r="H298" s="22">
        <v>1.3440000000000001</v>
      </c>
      <c r="I298" s="22">
        <v>25.535999999999998</v>
      </c>
      <c r="J298" s="75"/>
      <c r="K298" s="78"/>
      <c r="L298" s="78"/>
      <c r="M298" s="44"/>
    </row>
    <row r="299" spans="2:13" ht="27" hidden="1" customHeight="1" x14ac:dyDescent="0.25">
      <c r="B299" s="13" t="s">
        <v>217</v>
      </c>
      <c r="C299" s="32"/>
      <c r="D299" s="27">
        <v>28.74</v>
      </c>
      <c r="E299" s="25">
        <v>120</v>
      </c>
      <c r="F299" s="26"/>
      <c r="G299" s="22"/>
      <c r="H299" s="22">
        <v>1.4370000000000001</v>
      </c>
      <c r="I299" s="22">
        <v>27.302999999999997</v>
      </c>
      <c r="J299" s="75"/>
      <c r="K299" s="78"/>
      <c r="L299" s="78"/>
      <c r="M299" s="44"/>
    </row>
    <row r="300" spans="2:13" ht="27" hidden="1" customHeight="1" x14ac:dyDescent="0.25">
      <c r="B300" s="13" t="s">
        <v>218</v>
      </c>
      <c r="C300" s="32"/>
      <c r="D300" s="27">
        <v>245.11</v>
      </c>
      <c r="E300" s="25">
        <v>203</v>
      </c>
      <c r="F300" s="26"/>
      <c r="G300" s="22"/>
      <c r="H300" s="22">
        <v>12.255500000000001</v>
      </c>
      <c r="I300" s="22">
        <v>232.8545</v>
      </c>
      <c r="J300" s="75"/>
      <c r="K300" s="78"/>
      <c r="L300" s="78"/>
      <c r="M300" s="44"/>
    </row>
    <row r="301" spans="2:13" ht="27" hidden="1" customHeight="1" x14ac:dyDescent="0.25">
      <c r="B301" s="13" t="s">
        <v>219</v>
      </c>
      <c r="C301" s="32"/>
      <c r="D301" s="27">
        <v>206.87</v>
      </c>
      <c r="E301" s="25">
        <v>212</v>
      </c>
      <c r="F301" s="26"/>
      <c r="G301" s="22"/>
      <c r="H301" s="22">
        <v>10.343500000000001</v>
      </c>
      <c r="I301" s="22">
        <v>196.5265</v>
      </c>
      <c r="J301" s="75"/>
      <c r="K301" s="78"/>
      <c r="L301" s="78"/>
      <c r="M301" s="44"/>
    </row>
    <row r="302" spans="2:13" ht="27" hidden="1" customHeight="1" x14ac:dyDescent="0.25">
      <c r="B302" s="13" t="s">
        <v>220</v>
      </c>
      <c r="C302" s="32"/>
      <c r="D302" s="27">
        <v>200.68</v>
      </c>
      <c r="E302" s="25">
        <v>213</v>
      </c>
      <c r="F302" s="26"/>
      <c r="G302" s="22"/>
      <c r="H302" s="22">
        <v>10.034000000000001</v>
      </c>
      <c r="I302" s="22">
        <v>190.64600000000002</v>
      </c>
      <c r="J302" s="75"/>
      <c r="K302" s="78"/>
      <c r="L302" s="78"/>
      <c r="M302" s="44"/>
    </row>
    <row r="303" spans="2:13" ht="27" hidden="1" customHeight="1" x14ac:dyDescent="0.25">
      <c r="B303" s="13" t="s">
        <v>221</v>
      </c>
      <c r="C303" s="32"/>
      <c r="D303" s="27">
        <v>137.27000000000001</v>
      </c>
      <c r="E303" s="25">
        <v>224</v>
      </c>
      <c r="F303" s="26"/>
      <c r="G303" s="22"/>
      <c r="H303" s="22">
        <v>6.863500000000001</v>
      </c>
      <c r="I303" s="22">
        <v>130.40650000000002</v>
      </c>
      <c r="J303" s="75"/>
      <c r="K303" s="78"/>
      <c r="L303" s="78"/>
      <c r="M303" s="44"/>
    </row>
    <row r="304" spans="2:13" ht="27" hidden="1" customHeight="1" x14ac:dyDescent="0.25">
      <c r="B304" s="13" t="s">
        <v>222</v>
      </c>
      <c r="C304" s="32">
        <v>1</v>
      </c>
      <c r="D304" s="27">
        <v>199.7</v>
      </c>
      <c r="E304" s="25">
        <v>232</v>
      </c>
      <c r="F304" s="26"/>
      <c r="G304" s="22"/>
      <c r="H304" s="22">
        <v>9.9849999999999994</v>
      </c>
      <c r="I304" s="22">
        <v>189.71499999999997</v>
      </c>
      <c r="J304" s="75"/>
      <c r="K304" s="78"/>
      <c r="L304" s="78"/>
      <c r="M304" s="44"/>
    </row>
    <row r="305" spans="2:13" ht="27" hidden="1" customHeight="1" x14ac:dyDescent="0.25">
      <c r="B305" s="13" t="s">
        <v>223</v>
      </c>
      <c r="C305" s="32"/>
      <c r="D305" s="27">
        <v>250.87</v>
      </c>
      <c r="E305" s="25">
        <v>233</v>
      </c>
      <c r="F305" s="26"/>
      <c r="G305" s="22"/>
      <c r="H305" s="22">
        <v>12.543500000000002</v>
      </c>
      <c r="I305" s="22">
        <v>238.32650000000001</v>
      </c>
      <c r="J305" s="75"/>
      <c r="K305" s="78"/>
      <c r="L305" s="78"/>
      <c r="M305" s="44"/>
    </row>
    <row r="306" spans="2:13" ht="27" hidden="1" customHeight="1" x14ac:dyDescent="0.25">
      <c r="B306" s="13" t="s">
        <v>224</v>
      </c>
      <c r="C306" s="32"/>
      <c r="D306" s="27">
        <v>144.08000000000001</v>
      </c>
      <c r="E306" s="25">
        <v>234</v>
      </c>
      <c r="F306" s="26"/>
      <c r="G306" s="22"/>
      <c r="H306" s="22">
        <v>7.2040000000000006</v>
      </c>
      <c r="I306" s="22">
        <v>136.876</v>
      </c>
      <c r="J306" s="75"/>
      <c r="K306" s="78"/>
      <c r="L306" s="78"/>
      <c r="M306" s="44"/>
    </row>
    <row r="307" spans="2:13" ht="27" hidden="1" customHeight="1" x14ac:dyDescent="0.25">
      <c r="B307" s="13" t="s">
        <v>225</v>
      </c>
      <c r="C307" s="32"/>
      <c r="D307" s="27">
        <v>199.26</v>
      </c>
      <c r="E307" s="25">
        <v>249</v>
      </c>
      <c r="F307" s="26"/>
      <c r="G307" s="22"/>
      <c r="H307" s="22">
        <v>9.963000000000001</v>
      </c>
      <c r="I307" s="22">
        <v>189.297</v>
      </c>
      <c r="J307" s="75"/>
      <c r="K307" s="78"/>
      <c r="L307" s="78"/>
      <c r="M307" s="44"/>
    </row>
    <row r="308" spans="2:13" ht="27" hidden="1" customHeight="1" x14ac:dyDescent="0.25">
      <c r="B308" s="13" t="s">
        <v>226</v>
      </c>
      <c r="C308" s="32"/>
      <c r="D308" s="27">
        <v>144.08000000000001</v>
      </c>
      <c r="E308" s="25">
        <v>269</v>
      </c>
      <c r="F308" s="26"/>
      <c r="G308" s="22"/>
      <c r="H308" s="22">
        <v>7.2040000000000006</v>
      </c>
      <c r="I308" s="22">
        <v>136.876</v>
      </c>
      <c r="J308" s="75"/>
      <c r="K308" s="78"/>
      <c r="L308" s="78"/>
      <c r="M308" s="44"/>
    </row>
    <row r="309" spans="2:13" ht="27" hidden="1" customHeight="1" x14ac:dyDescent="0.25">
      <c r="B309" s="13" t="s">
        <v>227</v>
      </c>
      <c r="C309" s="32"/>
      <c r="D309" s="27">
        <v>111.21</v>
      </c>
      <c r="E309" s="25">
        <v>275</v>
      </c>
      <c r="F309" s="26"/>
      <c r="G309" s="22"/>
      <c r="H309" s="22">
        <v>5.5605000000000002</v>
      </c>
      <c r="I309" s="22">
        <v>105.64949999999999</v>
      </c>
      <c r="J309" s="75"/>
      <c r="K309" s="78"/>
      <c r="L309" s="78"/>
      <c r="M309" s="44"/>
    </row>
    <row r="310" spans="2:13" ht="27" hidden="1" customHeight="1" x14ac:dyDescent="0.25">
      <c r="B310" s="13" t="s">
        <v>228</v>
      </c>
      <c r="C310" s="32">
        <v>0.1</v>
      </c>
      <c r="D310" s="24">
        <v>38.15</v>
      </c>
      <c r="E310" s="25">
        <v>285</v>
      </c>
      <c r="F310" s="26">
        <v>2368</v>
      </c>
      <c r="G310" s="22"/>
      <c r="H310" s="22">
        <v>1.9075</v>
      </c>
      <c r="I310" s="22">
        <v>36.2425</v>
      </c>
      <c r="J310" s="75"/>
      <c r="K310" s="78"/>
      <c r="L310" s="78"/>
      <c r="M310" s="44"/>
    </row>
    <row r="311" spans="2:13" ht="27" hidden="1" customHeight="1" x14ac:dyDescent="0.25">
      <c r="B311" s="13" t="s">
        <v>229</v>
      </c>
      <c r="C311" s="32">
        <v>0.4</v>
      </c>
      <c r="D311" s="24">
        <v>79.989999999999995</v>
      </c>
      <c r="E311" s="25">
        <v>290</v>
      </c>
      <c r="F311" s="26">
        <v>2616</v>
      </c>
      <c r="G311" s="22"/>
      <c r="H311" s="22">
        <v>3.9994999999999998</v>
      </c>
      <c r="I311" s="22">
        <v>75.990499999999997</v>
      </c>
      <c r="J311" s="75"/>
      <c r="K311" s="78"/>
      <c r="L311" s="78"/>
      <c r="M311" s="44"/>
    </row>
    <row r="312" spans="2:13" ht="27" hidden="1" customHeight="1" x14ac:dyDescent="0.25">
      <c r="B312" s="13" t="s">
        <v>230</v>
      </c>
      <c r="C312" s="32"/>
      <c r="D312" s="27">
        <v>132.47</v>
      </c>
      <c r="E312" s="25">
        <v>332</v>
      </c>
      <c r="F312" s="26"/>
      <c r="G312" s="22"/>
      <c r="H312" s="22">
        <v>6.6234999999999999</v>
      </c>
      <c r="I312" s="22">
        <v>125.84649999999999</v>
      </c>
      <c r="J312" s="75"/>
      <c r="K312" s="78"/>
      <c r="L312" s="78"/>
      <c r="M312" s="44"/>
    </row>
    <row r="313" spans="2:13" ht="27" hidden="1" customHeight="1" x14ac:dyDescent="0.25">
      <c r="B313" s="13" t="s">
        <v>231</v>
      </c>
      <c r="C313" s="32">
        <v>0.35</v>
      </c>
      <c r="D313" s="24">
        <v>96.96</v>
      </c>
      <c r="E313" s="25">
        <v>337</v>
      </c>
      <c r="F313" s="26">
        <v>2757</v>
      </c>
      <c r="G313" s="22"/>
      <c r="H313" s="22">
        <v>4.8479999999999999</v>
      </c>
      <c r="I313" s="22">
        <v>92.111999999999995</v>
      </c>
      <c r="J313" s="75"/>
      <c r="K313" s="78"/>
      <c r="L313" s="78"/>
      <c r="M313" s="44"/>
    </row>
    <row r="314" spans="2:13" ht="27" hidden="1" customHeight="1" x14ac:dyDescent="0.25">
      <c r="B314" s="13" t="s">
        <v>232</v>
      </c>
      <c r="C314" s="32"/>
      <c r="D314" s="27">
        <v>128.09</v>
      </c>
      <c r="E314" s="25">
        <v>352</v>
      </c>
      <c r="F314" s="26"/>
      <c r="G314" s="22"/>
      <c r="H314" s="22">
        <v>6.4045000000000005</v>
      </c>
      <c r="I314" s="22">
        <v>121.6855</v>
      </c>
      <c r="J314" s="75"/>
      <c r="K314" s="78"/>
      <c r="L314" s="78"/>
      <c r="M314" s="44"/>
    </row>
    <row r="315" spans="2:13" ht="27" hidden="1" customHeight="1" x14ac:dyDescent="0.25">
      <c r="B315" s="13" t="s">
        <v>233</v>
      </c>
      <c r="C315" s="32"/>
      <c r="D315" s="27">
        <v>153.97</v>
      </c>
      <c r="E315" s="25">
        <v>359</v>
      </c>
      <c r="F315" s="26"/>
      <c r="G315" s="22"/>
      <c r="H315" s="22">
        <v>7.6985000000000001</v>
      </c>
      <c r="I315" s="22">
        <v>146.2715</v>
      </c>
      <c r="J315" s="75"/>
      <c r="K315" s="78"/>
      <c r="L315" s="78"/>
      <c r="M315" s="44"/>
    </row>
    <row r="316" spans="2:13" ht="27" hidden="1" customHeight="1" x14ac:dyDescent="0.25">
      <c r="B316" s="13" t="s">
        <v>234</v>
      </c>
      <c r="C316" s="32">
        <v>0.4</v>
      </c>
      <c r="D316" s="27">
        <v>142.25</v>
      </c>
      <c r="E316" s="25">
        <v>370</v>
      </c>
      <c r="F316" s="26"/>
      <c r="G316" s="22"/>
      <c r="H316" s="22">
        <v>7.1125000000000007</v>
      </c>
      <c r="I316" s="22">
        <v>135.13749999999999</v>
      </c>
      <c r="J316" s="75"/>
      <c r="K316" s="78"/>
      <c r="L316" s="78"/>
      <c r="M316" s="44"/>
    </row>
    <row r="317" spans="2:13" ht="27" hidden="1" customHeight="1" x14ac:dyDescent="0.25">
      <c r="B317" s="13" t="s">
        <v>235</v>
      </c>
      <c r="C317" s="32">
        <v>0.28000000000000003</v>
      </c>
      <c r="D317" s="24">
        <v>124.18</v>
      </c>
      <c r="E317" s="25">
        <v>379</v>
      </c>
      <c r="F317" s="26">
        <v>2726</v>
      </c>
      <c r="G317" s="22"/>
      <c r="H317" s="22">
        <v>6.2090000000000005</v>
      </c>
      <c r="I317" s="22">
        <v>117.971</v>
      </c>
      <c r="J317" s="75"/>
      <c r="K317" s="78"/>
      <c r="L317" s="78"/>
      <c r="M317" s="44"/>
    </row>
    <row r="318" spans="2:13" ht="27" hidden="1" customHeight="1" x14ac:dyDescent="0.25">
      <c r="B318" s="13" t="s">
        <v>236</v>
      </c>
      <c r="C318" s="32"/>
      <c r="D318" s="27">
        <v>100.51</v>
      </c>
      <c r="E318" s="25">
        <v>389</v>
      </c>
      <c r="F318" s="26"/>
      <c r="G318" s="22"/>
      <c r="H318" s="22">
        <v>5.025500000000001</v>
      </c>
      <c r="I318" s="22">
        <v>95.484499999999997</v>
      </c>
      <c r="J318" s="75"/>
      <c r="K318" s="78"/>
      <c r="L318" s="78"/>
      <c r="M318" s="44"/>
    </row>
    <row r="319" spans="2:13" ht="27" hidden="1" customHeight="1" x14ac:dyDescent="0.25">
      <c r="B319" s="13" t="s">
        <v>237</v>
      </c>
      <c r="C319" s="32"/>
      <c r="D319" s="27">
        <v>104.56</v>
      </c>
      <c r="E319" s="25">
        <v>390</v>
      </c>
      <c r="F319" s="26"/>
      <c r="G319" s="22"/>
      <c r="H319" s="22">
        <v>5.2280000000000006</v>
      </c>
      <c r="I319" s="22">
        <v>99.332000000000008</v>
      </c>
      <c r="J319" s="75"/>
      <c r="K319" s="78"/>
      <c r="L319" s="78"/>
      <c r="M319" s="44"/>
    </row>
    <row r="320" spans="2:13" ht="27" hidden="1" customHeight="1" x14ac:dyDescent="0.25">
      <c r="B320" s="13" t="s">
        <v>238</v>
      </c>
      <c r="C320" s="32"/>
      <c r="D320" s="27">
        <v>109.41</v>
      </c>
      <c r="E320" s="25">
        <v>391</v>
      </c>
      <c r="F320" s="26"/>
      <c r="G320" s="22"/>
      <c r="H320" s="22">
        <v>5.4705000000000004</v>
      </c>
      <c r="I320" s="22">
        <v>103.9395</v>
      </c>
      <c r="J320" s="75"/>
      <c r="K320" s="78"/>
      <c r="L320" s="78"/>
      <c r="M320" s="44"/>
    </row>
    <row r="321" spans="2:15" ht="27" hidden="1" customHeight="1" x14ac:dyDescent="0.25">
      <c r="B321" s="13" t="s">
        <v>239</v>
      </c>
      <c r="C321" s="32">
        <v>0.28000000000000003</v>
      </c>
      <c r="D321" s="27">
        <v>107.36</v>
      </c>
      <c r="E321" s="25">
        <v>393</v>
      </c>
      <c r="F321" s="26"/>
      <c r="G321" s="22"/>
      <c r="H321" s="22">
        <v>5.3680000000000003</v>
      </c>
      <c r="I321" s="22">
        <v>101.992</v>
      </c>
      <c r="J321" s="75"/>
      <c r="K321" s="78"/>
      <c r="L321" s="78"/>
      <c r="M321" s="44"/>
    </row>
    <row r="322" spans="2:15" ht="27" hidden="1" customHeight="1" x14ac:dyDescent="0.25">
      <c r="B322" s="13" t="s">
        <v>240</v>
      </c>
      <c r="C322" s="32">
        <v>0.35</v>
      </c>
      <c r="D322" s="27">
        <v>145.22</v>
      </c>
      <c r="E322" s="25">
        <v>386</v>
      </c>
      <c r="F322" s="26"/>
      <c r="G322" s="22"/>
      <c r="H322" s="22">
        <v>7.2610000000000001</v>
      </c>
      <c r="I322" s="22">
        <v>137.959</v>
      </c>
      <c r="J322" s="75"/>
      <c r="K322" s="78"/>
      <c r="L322" s="78"/>
      <c r="M322" s="44"/>
    </row>
    <row r="323" spans="2:15" ht="27" hidden="1" customHeight="1" x14ac:dyDescent="0.25">
      <c r="B323" s="13" t="s">
        <v>241</v>
      </c>
      <c r="C323" s="32"/>
      <c r="D323" s="27">
        <v>332.79</v>
      </c>
      <c r="E323" s="30"/>
      <c r="F323" s="26"/>
      <c r="G323" s="22"/>
      <c r="H323" s="22">
        <v>16.639500000000002</v>
      </c>
      <c r="I323" s="22">
        <v>316.15050000000002</v>
      </c>
      <c r="J323" s="75"/>
      <c r="K323" s="78"/>
      <c r="L323" s="78"/>
      <c r="M323" s="44"/>
    </row>
    <row r="324" spans="2:15" ht="27" hidden="1" customHeight="1" x14ac:dyDescent="0.25">
      <c r="B324" s="18" t="s">
        <v>242</v>
      </c>
      <c r="C324" s="32">
        <v>0.42</v>
      </c>
      <c r="D324" s="24">
        <v>140.85</v>
      </c>
      <c r="E324" s="25">
        <v>108</v>
      </c>
      <c r="F324" s="26">
        <v>152</v>
      </c>
      <c r="G324" s="22"/>
      <c r="H324" s="22">
        <v>7.0425000000000004</v>
      </c>
      <c r="I324" s="22">
        <v>133.8075</v>
      </c>
      <c r="J324" s="75"/>
      <c r="K324" s="78"/>
      <c r="L324" s="78"/>
      <c r="M324" s="44"/>
    </row>
    <row r="325" spans="2:15" ht="27" hidden="1" customHeight="1" x14ac:dyDescent="0.25">
      <c r="B325" s="20" t="s">
        <v>243</v>
      </c>
      <c r="C325" s="35">
        <v>0.35</v>
      </c>
      <c r="D325" s="24">
        <v>90.22</v>
      </c>
      <c r="E325" s="25">
        <v>410</v>
      </c>
      <c r="F325" s="26">
        <v>3168</v>
      </c>
      <c r="G325" s="22">
        <v>42.53</v>
      </c>
      <c r="H325" s="22">
        <v>4.5110000000000001</v>
      </c>
      <c r="I325" s="22">
        <v>43.178999999999995</v>
      </c>
      <c r="J325" s="75">
        <v>77</v>
      </c>
      <c r="K325" s="78"/>
      <c r="L325" s="78"/>
      <c r="M325" s="44"/>
    </row>
    <row r="326" spans="2:15" ht="27" hidden="1" customHeight="1" x14ac:dyDescent="0.25">
      <c r="B326" s="20" t="s">
        <v>244</v>
      </c>
      <c r="C326" s="32">
        <v>0.35</v>
      </c>
      <c r="D326" s="24">
        <v>85.92</v>
      </c>
      <c r="E326" s="25">
        <v>412</v>
      </c>
      <c r="F326" s="26">
        <v>3167</v>
      </c>
      <c r="G326" s="22">
        <v>40.51</v>
      </c>
      <c r="H326" s="22">
        <v>4.2960000000000003</v>
      </c>
      <c r="I326" s="22">
        <v>41.114000000000004</v>
      </c>
      <c r="J326" s="75">
        <v>75</v>
      </c>
      <c r="K326" s="78"/>
      <c r="L326" s="78"/>
      <c r="M326" s="44"/>
    </row>
    <row r="327" spans="2:15" ht="27" hidden="1" customHeight="1" x14ac:dyDescent="0.25">
      <c r="B327" s="13" t="s">
        <v>245</v>
      </c>
      <c r="C327" s="32">
        <v>1</v>
      </c>
      <c r="D327" s="27">
        <v>165.94</v>
      </c>
      <c r="E327" s="25">
        <v>416</v>
      </c>
      <c r="F327" s="26">
        <v>3161</v>
      </c>
      <c r="G327" s="22">
        <v>45.63</v>
      </c>
      <c r="H327" s="22">
        <v>8.2970000000000006</v>
      </c>
      <c r="I327" s="22">
        <v>112.01300000000001</v>
      </c>
      <c r="J327" s="75">
        <v>140</v>
      </c>
      <c r="K327" s="78"/>
      <c r="L327" s="78"/>
      <c r="M327" s="44">
        <v>615.80200000000002</v>
      </c>
      <c r="O327" t="s">
        <v>531</v>
      </c>
    </row>
    <row r="328" spans="2:15" ht="27" hidden="1" customHeight="1" x14ac:dyDescent="0.25">
      <c r="B328" s="15" t="s">
        <v>257</v>
      </c>
      <c r="C328" s="32">
        <v>0.33</v>
      </c>
      <c r="D328" s="24">
        <v>114.56</v>
      </c>
      <c r="E328" s="25">
        <v>405</v>
      </c>
      <c r="F328" s="26">
        <v>2367</v>
      </c>
      <c r="G328" s="22"/>
      <c r="H328" s="22">
        <v>5.7280000000000006</v>
      </c>
      <c r="I328" s="22">
        <v>108.83200000000001</v>
      </c>
      <c r="J328" s="75"/>
      <c r="K328" s="78"/>
      <c r="L328" s="78"/>
      <c r="M328" s="44"/>
    </row>
    <row r="329" spans="2:15" ht="27" hidden="1" customHeight="1" x14ac:dyDescent="0.25">
      <c r="B329" s="15" t="s">
        <v>509</v>
      </c>
      <c r="C329" s="32">
        <v>0.33</v>
      </c>
      <c r="D329" s="27">
        <v>114.83</v>
      </c>
      <c r="E329" s="25">
        <v>404</v>
      </c>
      <c r="F329" s="26">
        <v>2997</v>
      </c>
      <c r="G329" s="22"/>
      <c r="H329" s="22">
        <v>5.7415000000000003</v>
      </c>
      <c r="I329" s="22">
        <v>109.0885</v>
      </c>
      <c r="J329" s="75"/>
      <c r="K329" s="78"/>
      <c r="L329" s="78"/>
      <c r="M329" s="44"/>
    </row>
    <row r="330" spans="2:15" ht="27" hidden="1" customHeight="1" x14ac:dyDescent="0.25">
      <c r="B330" s="15" t="s">
        <v>258</v>
      </c>
      <c r="C330" s="32">
        <v>0.3</v>
      </c>
      <c r="D330" s="27">
        <v>121.45</v>
      </c>
      <c r="E330" s="25">
        <v>403</v>
      </c>
      <c r="F330" s="26">
        <v>2996</v>
      </c>
      <c r="G330" s="22"/>
      <c r="H330" s="22">
        <v>6.0725000000000007</v>
      </c>
      <c r="I330" s="22">
        <v>115.3775</v>
      </c>
      <c r="J330" s="75"/>
      <c r="K330" s="78"/>
      <c r="L330" s="78"/>
      <c r="M330" s="44"/>
    </row>
    <row r="331" spans="2:15" ht="27" hidden="1" customHeight="1" x14ac:dyDescent="0.25">
      <c r="B331" s="15" t="s">
        <v>259</v>
      </c>
      <c r="C331" s="32"/>
      <c r="D331" s="27">
        <v>56.78</v>
      </c>
      <c r="E331" s="25">
        <v>418</v>
      </c>
      <c r="F331" s="26"/>
      <c r="G331" s="22"/>
      <c r="H331" s="22">
        <v>2.8390000000000004</v>
      </c>
      <c r="I331" s="22">
        <v>53.941000000000003</v>
      </c>
      <c r="J331" s="75"/>
      <c r="K331" s="78"/>
      <c r="L331" s="78"/>
      <c r="M331" s="44"/>
    </row>
    <row r="332" spans="2:15" ht="27" hidden="1" customHeight="1" x14ac:dyDescent="0.25">
      <c r="B332" s="16" t="s">
        <v>260</v>
      </c>
      <c r="C332" s="32"/>
      <c r="D332" s="27">
        <v>51.1</v>
      </c>
      <c r="E332" s="25">
        <v>417</v>
      </c>
      <c r="F332" s="26"/>
      <c r="G332" s="22"/>
      <c r="H332" s="22">
        <v>2.5550000000000002</v>
      </c>
      <c r="I332" s="22">
        <v>48.545000000000002</v>
      </c>
      <c r="J332" s="75"/>
      <c r="K332" s="78"/>
      <c r="L332" s="78"/>
      <c r="M332" s="44"/>
    </row>
    <row r="333" spans="2:15" ht="27" hidden="1" customHeight="1" x14ac:dyDescent="0.25">
      <c r="B333" s="16" t="s">
        <v>261</v>
      </c>
      <c r="C333" s="32"/>
      <c r="D333" s="27">
        <v>56.78</v>
      </c>
      <c r="E333" s="25">
        <v>419</v>
      </c>
      <c r="F333" s="26"/>
      <c r="G333" s="22"/>
      <c r="H333" s="22">
        <v>2.8390000000000004</v>
      </c>
      <c r="I333" s="22">
        <v>53.941000000000003</v>
      </c>
      <c r="J333" s="75"/>
      <c r="K333" s="78"/>
      <c r="L333" s="78"/>
      <c r="M333" s="44"/>
    </row>
    <row r="334" spans="2:15" ht="27" hidden="1" customHeight="1" x14ac:dyDescent="0.25">
      <c r="B334" s="13" t="s">
        <v>262</v>
      </c>
      <c r="C334" s="32"/>
      <c r="D334" s="27">
        <v>209.1</v>
      </c>
      <c r="E334" s="30"/>
      <c r="F334" s="26"/>
      <c r="G334" s="22"/>
      <c r="H334" s="22">
        <v>10.455</v>
      </c>
      <c r="I334" s="22">
        <v>198.64499999999998</v>
      </c>
      <c r="J334" s="75"/>
      <c r="K334" s="78"/>
      <c r="L334" s="78"/>
      <c r="M334" s="44"/>
    </row>
    <row r="335" spans="2:15" ht="27" hidden="1" customHeight="1" x14ac:dyDescent="0.25">
      <c r="B335" s="13" t="s">
        <v>262</v>
      </c>
      <c r="C335" s="32"/>
      <c r="D335" s="27">
        <v>209.1</v>
      </c>
      <c r="E335" s="30"/>
      <c r="F335" s="26"/>
      <c r="G335" s="22"/>
      <c r="H335" s="22">
        <v>10.455</v>
      </c>
      <c r="I335" s="22">
        <v>198.64499999999998</v>
      </c>
      <c r="J335" s="75"/>
      <c r="K335" s="78"/>
      <c r="L335" s="78"/>
      <c r="M335" s="44"/>
    </row>
    <row r="336" spans="2:15" ht="27" hidden="1" customHeight="1" x14ac:dyDescent="0.25">
      <c r="B336" s="13" t="s">
        <v>263</v>
      </c>
      <c r="C336" s="32"/>
      <c r="D336" s="27">
        <v>318.58999999999997</v>
      </c>
      <c r="E336" s="30"/>
      <c r="F336" s="26"/>
      <c r="G336" s="22"/>
      <c r="H336" s="22">
        <v>15.929499999999999</v>
      </c>
      <c r="I336" s="22">
        <v>302.66049999999996</v>
      </c>
      <c r="J336" s="75"/>
      <c r="K336" s="78"/>
      <c r="L336" s="78"/>
      <c r="M336" s="44"/>
    </row>
    <row r="337" spans="2:13" ht="27" hidden="1" customHeight="1" x14ac:dyDescent="0.25">
      <c r="B337" s="13" t="s">
        <v>264</v>
      </c>
      <c r="C337" s="32"/>
      <c r="D337" s="27">
        <v>138.88999999999999</v>
      </c>
      <c r="E337" s="30"/>
      <c r="F337" s="26"/>
      <c r="G337" s="22"/>
      <c r="H337" s="22">
        <v>6.9444999999999997</v>
      </c>
      <c r="I337" s="22">
        <v>131.94549999999998</v>
      </c>
      <c r="J337" s="75"/>
      <c r="K337" s="78"/>
      <c r="L337" s="78"/>
      <c r="M337" s="44"/>
    </row>
    <row r="338" spans="2:13" ht="27" hidden="1" customHeight="1" x14ac:dyDescent="0.25">
      <c r="B338" s="13" t="s">
        <v>265</v>
      </c>
      <c r="C338" s="32"/>
      <c r="D338" s="27">
        <v>93.12</v>
      </c>
      <c r="E338" s="30"/>
      <c r="F338" s="26"/>
      <c r="G338" s="22"/>
      <c r="H338" s="22">
        <v>4.6560000000000006</v>
      </c>
      <c r="I338" s="22">
        <v>88.463999999999999</v>
      </c>
      <c r="J338" s="75"/>
      <c r="K338" s="78"/>
      <c r="L338" s="78"/>
      <c r="M338" s="44"/>
    </row>
    <row r="339" spans="2:13" ht="27" hidden="1" customHeight="1" x14ac:dyDescent="0.25">
      <c r="B339" s="13" t="s">
        <v>266</v>
      </c>
      <c r="C339" s="32"/>
      <c r="D339" s="27">
        <v>96.84</v>
      </c>
      <c r="E339" s="30"/>
      <c r="F339" s="26"/>
      <c r="G339" s="22"/>
      <c r="H339" s="22">
        <v>4.8420000000000005</v>
      </c>
      <c r="I339" s="22">
        <v>91.998000000000005</v>
      </c>
      <c r="J339" s="75"/>
      <c r="K339" s="78"/>
      <c r="L339" s="78"/>
      <c r="M339" s="44"/>
    </row>
    <row r="340" spans="2:13" ht="27" hidden="1" customHeight="1" x14ac:dyDescent="0.25">
      <c r="B340" s="13" t="s">
        <v>267</v>
      </c>
      <c r="C340" s="32">
        <v>0.4</v>
      </c>
      <c r="D340" s="27">
        <v>93.12</v>
      </c>
      <c r="E340" s="30"/>
      <c r="F340" s="26"/>
      <c r="G340" s="22"/>
      <c r="H340" s="22">
        <v>4.6560000000000006</v>
      </c>
      <c r="I340" s="22">
        <v>88.463999999999999</v>
      </c>
      <c r="J340" s="75"/>
      <c r="K340" s="78"/>
      <c r="L340" s="78"/>
      <c r="M340" s="44"/>
    </row>
    <row r="341" spans="2:13" ht="27" hidden="1" customHeight="1" x14ac:dyDescent="0.25">
      <c r="B341" s="13" t="s">
        <v>268</v>
      </c>
      <c r="C341" s="32"/>
      <c r="D341" s="27">
        <v>106.84</v>
      </c>
      <c r="E341" s="30"/>
      <c r="F341" s="26"/>
      <c r="G341" s="22"/>
      <c r="H341" s="22">
        <v>5.3420000000000005</v>
      </c>
      <c r="I341" s="22">
        <v>101.498</v>
      </c>
      <c r="J341" s="75"/>
      <c r="K341" s="78"/>
      <c r="L341" s="78"/>
      <c r="M341" s="44"/>
    </row>
    <row r="342" spans="2:13" ht="27" hidden="1" customHeight="1" x14ac:dyDescent="0.25">
      <c r="B342" s="13" t="s">
        <v>269</v>
      </c>
      <c r="C342" s="32"/>
      <c r="D342" s="27">
        <v>140.6</v>
      </c>
      <c r="E342" s="30"/>
      <c r="F342" s="26"/>
      <c r="G342" s="22"/>
      <c r="H342" s="22">
        <v>7.03</v>
      </c>
      <c r="I342" s="22">
        <v>133.57</v>
      </c>
      <c r="J342" s="75"/>
      <c r="K342" s="78"/>
      <c r="L342" s="78"/>
      <c r="M342" s="44"/>
    </row>
    <row r="343" spans="2:13" ht="27" hidden="1" customHeight="1" x14ac:dyDescent="0.25">
      <c r="B343" s="18" t="s">
        <v>270</v>
      </c>
      <c r="C343" s="32">
        <v>0.35</v>
      </c>
      <c r="D343" s="27">
        <v>138.88999999999999</v>
      </c>
      <c r="E343" s="30"/>
      <c r="F343" s="26"/>
      <c r="G343" s="22"/>
      <c r="H343" s="22">
        <v>6.9444999999999997</v>
      </c>
      <c r="I343" s="22">
        <v>131.94549999999998</v>
      </c>
      <c r="J343" s="75"/>
      <c r="K343" s="78"/>
      <c r="L343" s="78"/>
      <c r="M343" s="44"/>
    </row>
    <row r="344" spans="2:13" ht="27" hidden="1" customHeight="1" x14ac:dyDescent="0.25">
      <c r="B344" s="13" t="s">
        <v>271</v>
      </c>
      <c r="C344" s="32"/>
      <c r="D344" s="27">
        <v>0</v>
      </c>
      <c r="E344" s="30"/>
      <c r="F344" s="26"/>
      <c r="G344" s="22"/>
      <c r="H344" s="22">
        <v>0</v>
      </c>
      <c r="I344" s="22">
        <v>0</v>
      </c>
      <c r="J344" s="75"/>
      <c r="K344" s="78"/>
      <c r="L344" s="78"/>
      <c r="M344" s="44"/>
    </row>
    <row r="345" spans="2:13" ht="27" hidden="1" customHeight="1" x14ac:dyDescent="0.25">
      <c r="B345" s="13" t="s">
        <v>272</v>
      </c>
      <c r="C345" s="32"/>
      <c r="D345" s="27">
        <v>0</v>
      </c>
      <c r="E345" s="30"/>
      <c r="F345" s="26"/>
      <c r="G345" s="22"/>
      <c r="H345" s="22">
        <v>0</v>
      </c>
      <c r="I345" s="22">
        <v>0</v>
      </c>
      <c r="J345" s="75"/>
      <c r="K345" s="78"/>
      <c r="L345" s="78"/>
      <c r="M345" s="44"/>
    </row>
    <row r="346" spans="2:13" ht="27" hidden="1" customHeight="1" x14ac:dyDescent="0.25">
      <c r="B346" s="13" t="s">
        <v>273</v>
      </c>
      <c r="C346" s="32"/>
      <c r="D346" s="27">
        <v>0</v>
      </c>
      <c r="E346" s="30"/>
      <c r="F346" s="26"/>
      <c r="G346" s="22"/>
      <c r="H346" s="22">
        <v>0</v>
      </c>
      <c r="I346" s="22">
        <v>0</v>
      </c>
      <c r="J346" s="75"/>
      <c r="K346" s="78"/>
      <c r="L346" s="78"/>
      <c r="M346" s="44"/>
    </row>
    <row r="347" spans="2:13" ht="27" hidden="1" customHeight="1" x14ac:dyDescent="0.25">
      <c r="B347" s="13" t="s">
        <v>274</v>
      </c>
      <c r="C347" s="32"/>
      <c r="D347" s="27">
        <v>109.41</v>
      </c>
      <c r="E347" s="30"/>
      <c r="F347" s="26"/>
      <c r="G347" s="22"/>
      <c r="H347" s="22">
        <v>5.4705000000000004</v>
      </c>
      <c r="I347" s="22">
        <v>103.9395</v>
      </c>
      <c r="J347" s="75"/>
      <c r="K347" s="78"/>
      <c r="L347" s="78"/>
      <c r="M347" s="44"/>
    </row>
    <row r="348" spans="2:13" ht="27" hidden="1" customHeight="1" x14ac:dyDescent="0.25">
      <c r="B348" s="13" t="s">
        <v>275</v>
      </c>
      <c r="C348" s="32"/>
      <c r="D348" s="27">
        <v>105.02</v>
      </c>
      <c r="E348" s="30"/>
      <c r="F348" s="26"/>
      <c r="G348" s="22"/>
      <c r="H348" s="22">
        <v>5.2510000000000003</v>
      </c>
      <c r="I348" s="22">
        <v>99.768999999999991</v>
      </c>
      <c r="J348" s="75"/>
      <c r="K348" s="78"/>
      <c r="L348" s="78"/>
      <c r="M348" s="44"/>
    </row>
    <row r="349" spans="2:13" ht="27" hidden="1" customHeight="1" x14ac:dyDescent="0.25">
      <c r="B349" s="13" t="s">
        <v>276</v>
      </c>
      <c r="C349" s="32"/>
      <c r="D349" s="27">
        <v>86.67</v>
      </c>
      <c r="E349" s="30"/>
      <c r="F349" s="26"/>
      <c r="G349" s="22"/>
      <c r="H349" s="22">
        <v>4.3334999999999999</v>
      </c>
      <c r="I349" s="22">
        <v>82.336500000000001</v>
      </c>
      <c r="J349" s="75"/>
      <c r="K349" s="78"/>
      <c r="L349" s="78"/>
      <c r="M349" s="44"/>
    </row>
    <row r="350" spans="2:13" ht="27" hidden="1" customHeight="1" x14ac:dyDescent="0.25">
      <c r="B350" s="13" t="s">
        <v>277</v>
      </c>
      <c r="C350" s="32"/>
      <c r="D350" s="27">
        <v>273.27999999999997</v>
      </c>
      <c r="E350" s="30"/>
      <c r="F350" s="26"/>
      <c r="G350" s="22"/>
      <c r="H350" s="22">
        <v>13.664</v>
      </c>
      <c r="I350" s="22">
        <v>259.61599999999999</v>
      </c>
      <c r="J350" s="75"/>
      <c r="K350" s="78"/>
      <c r="L350" s="78"/>
      <c r="M350" s="44"/>
    </row>
    <row r="351" spans="2:13" ht="27" hidden="1" customHeight="1" x14ac:dyDescent="0.25">
      <c r="B351" s="13" t="s">
        <v>278</v>
      </c>
      <c r="C351" s="32"/>
      <c r="D351" s="27">
        <v>93.12</v>
      </c>
      <c r="E351" s="30"/>
      <c r="F351" s="26"/>
      <c r="G351" s="22"/>
      <c r="H351" s="22">
        <v>4.6560000000000006</v>
      </c>
      <c r="I351" s="22">
        <v>88.463999999999999</v>
      </c>
      <c r="J351" s="75"/>
      <c r="K351" s="78"/>
      <c r="L351" s="78"/>
      <c r="M351" s="44"/>
    </row>
    <row r="352" spans="2:13" ht="27" hidden="1" customHeight="1" x14ac:dyDescent="0.25">
      <c r="B352" s="13" t="s">
        <v>279</v>
      </c>
      <c r="C352" s="32"/>
      <c r="D352" s="27">
        <v>273.27999999999997</v>
      </c>
      <c r="E352" s="30"/>
      <c r="F352" s="26"/>
      <c r="G352" s="22"/>
      <c r="H352" s="22">
        <v>13.664</v>
      </c>
      <c r="I352" s="22">
        <v>259.61599999999999</v>
      </c>
      <c r="J352" s="75"/>
      <c r="K352" s="78"/>
      <c r="L352" s="78"/>
      <c r="M352" s="44"/>
    </row>
    <row r="353" spans="2:13" ht="27" hidden="1" customHeight="1" x14ac:dyDescent="0.25">
      <c r="B353" s="13" t="s">
        <v>280</v>
      </c>
      <c r="C353" s="32"/>
      <c r="D353" s="27">
        <v>153.97</v>
      </c>
      <c r="E353" s="30"/>
      <c r="F353" s="26"/>
      <c r="G353" s="22"/>
      <c r="H353" s="22">
        <v>7.6985000000000001</v>
      </c>
      <c r="I353" s="22">
        <v>146.2715</v>
      </c>
      <c r="J353" s="75"/>
      <c r="K353" s="78"/>
      <c r="L353" s="78"/>
      <c r="M353" s="44"/>
    </row>
    <row r="354" spans="2:13" ht="27" hidden="1" customHeight="1" x14ac:dyDescent="0.25">
      <c r="B354" s="13" t="s">
        <v>281</v>
      </c>
      <c r="C354" s="32">
        <v>0.4</v>
      </c>
      <c r="D354" s="24">
        <v>86.47</v>
      </c>
      <c r="E354" s="30"/>
      <c r="F354" s="26"/>
      <c r="G354" s="22"/>
      <c r="H354" s="22">
        <v>4.3235000000000001</v>
      </c>
      <c r="I354" s="22">
        <v>82.146500000000003</v>
      </c>
      <c r="J354" s="75"/>
      <c r="K354" s="78"/>
      <c r="L354" s="78"/>
      <c r="M354" s="44"/>
    </row>
    <row r="355" spans="2:13" ht="27" hidden="1" customHeight="1" x14ac:dyDescent="0.25">
      <c r="B355" s="13" t="s">
        <v>282</v>
      </c>
      <c r="C355" s="32">
        <v>0.4</v>
      </c>
      <c r="D355" s="24">
        <v>89.93</v>
      </c>
      <c r="E355" s="30"/>
      <c r="F355" s="26"/>
      <c r="G355" s="22"/>
      <c r="H355" s="22">
        <v>4.4965000000000002</v>
      </c>
      <c r="I355" s="22">
        <v>85.433500000000009</v>
      </c>
      <c r="J355" s="75"/>
      <c r="K355" s="78"/>
      <c r="L355" s="78"/>
      <c r="M355" s="44"/>
    </row>
    <row r="356" spans="2:13" ht="27" hidden="1" customHeight="1" x14ac:dyDescent="0.25">
      <c r="B356" s="13" t="s">
        <v>283</v>
      </c>
      <c r="C356" s="32"/>
      <c r="D356" s="27">
        <v>0</v>
      </c>
      <c r="E356" s="30"/>
      <c r="F356" s="26"/>
      <c r="G356" s="22"/>
      <c r="H356" s="22">
        <v>0</v>
      </c>
      <c r="I356" s="22">
        <v>0</v>
      </c>
      <c r="J356" s="75"/>
      <c r="K356" s="78"/>
      <c r="L356" s="78"/>
      <c r="M356" s="44"/>
    </row>
    <row r="357" spans="2:13" ht="27" hidden="1" customHeight="1" x14ac:dyDescent="0.25">
      <c r="B357" s="13" t="s">
        <v>284</v>
      </c>
      <c r="C357" s="32"/>
      <c r="D357" s="27">
        <v>0</v>
      </c>
      <c r="E357" s="30"/>
      <c r="F357" s="26"/>
      <c r="G357" s="22"/>
      <c r="H357" s="22">
        <v>0</v>
      </c>
      <c r="I357" s="22">
        <v>0</v>
      </c>
      <c r="J357" s="75"/>
      <c r="K357" s="78"/>
      <c r="L357" s="78"/>
      <c r="M357" s="44"/>
    </row>
    <row r="358" spans="2:13" ht="27" hidden="1" customHeight="1" x14ac:dyDescent="0.25">
      <c r="B358" s="13" t="s">
        <v>285</v>
      </c>
      <c r="C358" s="32"/>
      <c r="D358" s="27">
        <v>63.56</v>
      </c>
      <c r="E358" s="30"/>
      <c r="F358" s="26"/>
      <c r="G358" s="22"/>
      <c r="H358" s="22">
        <v>3.1780000000000004</v>
      </c>
      <c r="I358" s="22">
        <v>60.382000000000005</v>
      </c>
      <c r="J358" s="75"/>
      <c r="K358" s="78"/>
      <c r="L358" s="78"/>
      <c r="M358" s="44"/>
    </row>
    <row r="359" spans="2:13" ht="27" hidden="1" customHeight="1" x14ac:dyDescent="0.25">
      <c r="B359" s="13" t="s">
        <v>286</v>
      </c>
      <c r="C359" s="32">
        <v>0.45</v>
      </c>
      <c r="D359" s="27">
        <v>101.19</v>
      </c>
      <c r="E359" s="30"/>
      <c r="F359" s="26"/>
      <c r="G359" s="22"/>
      <c r="H359" s="22">
        <v>5.0594999999999999</v>
      </c>
      <c r="I359" s="22">
        <v>96.130499999999998</v>
      </c>
      <c r="J359" s="75"/>
      <c r="K359" s="78"/>
      <c r="L359" s="78"/>
      <c r="M359" s="44"/>
    </row>
    <row r="360" spans="2:13" ht="27" hidden="1" customHeight="1" x14ac:dyDescent="0.25">
      <c r="B360" s="13" t="s">
        <v>287</v>
      </c>
      <c r="C360" s="32"/>
      <c r="D360" s="27">
        <v>228.33</v>
      </c>
      <c r="E360" s="30"/>
      <c r="F360" s="26"/>
      <c r="G360" s="22"/>
      <c r="H360" s="22">
        <v>11.416500000000001</v>
      </c>
      <c r="I360" s="22">
        <v>216.9135</v>
      </c>
      <c r="J360" s="75"/>
      <c r="K360" s="78"/>
      <c r="L360" s="78"/>
      <c r="M360" s="44"/>
    </row>
    <row r="361" spans="2:13" ht="27" hidden="1" customHeight="1" x14ac:dyDescent="0.25">
      <c r="B361" s="13" t="s">
        <v>288</v>
      </c>
      <c r="C361" s="32"/>
      <c r="D361" s="27">
        <v>85.92</v>
      </c>
      <c r="E361" s="30"/>
      <c r="F361" s="26"/>
      <c r="G361" s="22"/>
      <c r="H361" s="22">
        <v>4.2960000000000003</v>
      </c>
      <c r="I361" s="22">
        <v>81.623999999999995</v>
      </c>
      <c r="J361" s="75"/>
      <c r="K361" s="78"/>
      <c r="L361" s="78"/>
      <c r="M361" s="44"/>
    </row>
    <row r="362" spans="2:13" ht="27" hidden="1" customHeight="1" x14ac:dyDescent="0.25">
      <c r="B362" s="13" t="s">
        <v>289</v>
      </c>
      <c r="C362" s="32">
        <v>0.45</v>
      </c>
      <c r="D362" s="27">
        <v>0</v>
      </c>
      <c r="E362" s="30"/>
      <c r="F362" s="26"/>
      <c r="G362" s="22"/>
      <c r="H362" s="22">
        <v>0</v>
      </c>
      <c r="I362" s="22">
        <v>0</v>
      </c>
      <c r="J362" s="75"/>
      <c r="K362" s="78"/>
      <c r="L362" s="78"/>
      <c r="M362" s="44"/>
    </row>
    <row r="363" spans="2:13" ht="27" hidden="1" customHeight="1" x14ac:dyDescent="0.25">
      <c r="B363" s="13" t="s">
        <v>290</v>
      </c>
      <c r="C363" s="32"/>
      <c r="D363" s="27">
        <v>0</v>
      </c>
      <c r="E363" s="30"/>
      <c r="F363" s="26"/>
      <c r="G363" s="22"/>
      <c r="H363" s="22">
        <v>0</v>
      </c>
      <c r="I363" s="22">
        <v>0</v>
      </c>
      <c r="J363" s="75"/>
      <c r="K363" s="78"/>
      <c r="L363" s="78"/>
      <c r="M363" s="44"/>
    </row>
    <row r="364" spans="2:13" ht="27" hidden="1" customHeight="1" x14ac:dyDescent="0.25">
      <c r="B364" s="13" t="s">
        <v>301</v>
      </c>
      <c r="C364" s="32">
        <v>0.11</v>
      </c>
      <c r="D364" s="27">
        <v>107.52</v>
      </c>
      <c r="E364" s="25">
        <v>414</v>
      </c>
      <c r="F364" s="26">
        <v>3281</v>
      </c>
      <c r="G364" s="22"/>
      <c r="H364" s="22">
        <v>5.3760000000000003</v>
      </c>
      <c r="I364" s="22">
        <v>102.14399999999999</v>
      </c>
      <c r="J364" s="75"/>
      <c r="K364" s="78"/>
      <c r="L364" s="78"/>
      <c r="M364" s="44"/>
    </row>
    <row r="365" spans="2:13" ht="27" hidden="1" customHeight="1" x14ac:dyDescent="0.25">
      <c r="B365" s="13" t="s">
        <v>291</v>
      </c>
      <c r="C365" s="32"/>
      <c r="D365" s="27">
        <v>201.04</v>
      </c>
      <c r="E365" s="30"/>
      <c r="F365" s="26"/>
      <c r="G365" s="22"/>
      <c r="H365" s="22">
        <v>10.052</v>
      </c>
      <c r="I365" s="22">
        <v>190.988</v>
      </c>
      <c r="J365" s="75"/>
      <c r="K365" s="78"/>
      <c r="L365" s="78"/>
      <c r="M365" s="44"/>
    </row>
    <row r="366" spans="2:13" ht="27" hidden="1" customHeight="1" x14ac:dyDescent="0.25">
      <c r="B366" s="13" t="s">
        <v>292</v>
      </c>
      <c r="C366" s="32"/>
      <c r="D366" s="27">
        <v>0</v>
      </c>
      <c r="E366" s="30"/>
      <c r="F366" s="26"/>
      <c r="G366" s="22"/>
      <c r="H366" s="22">
        <v>0</v>
      </c>
      <c r="I366" s="22">
        <v>0</v>
      </c>
      <c r="J366" s="75"/>
      <c r="K366" s="78"/>
      <c r="L366" s="78"/>
      <c r="M366" s="44"/>
    </row>
    <row r="367" spans="2:13" ht="27" hidden="1" customHeight="1" x14ac:dyDescent="0.25">
      <c r="B367" s="13" t="s">
        <v>293</v>
      </c>
      <c r="C367" s="32"/>
      <c r="D367" s="27">
        <v>201.04</v>
      </c>
      <c r="E367" s="30"/>
      <c r="F367" s="26"/>
      <c r="G367" s="22"/>
      <c r="H367" s="22">
        <v>10.052</v>
      </c>
      <c r="I367" s="22">
        <v>190.988</v>
      </c>
      <c r="J367" s="75"/>
      <c r="K367" s="78"/>
      <c r="L367" s="78"/>
      <c r="M367" s="44"/>
    </row>
    <row r="368" spans="2:13" ht="27" hidden="1" customHeight="1" x14ac:dyDescent="0.25">
      <c r="B368" s="13" t="s">
        <v>294</v>
      </c>
      <c r="C368" s="32"/>
      <c r="D368" s="27">
        <v>118.49</v>
      </c>
      <c r="E368" s="25">
        <v>58</v>
      </c>
      <c r="F368" s="26"/>
      <c r="G368" s="22"/>
      <c r="H368" s="22">
        <v>5.9245000000000001</v>
      </c>
      <c r="I368" s="22">
        <v>112.5655</v>
      </c>
      <c r="J368" s="75"/>
      <c r="K368" s="78"/>
      <c r="L368" s="78"/>
      <c r="M368" s="44"/>
    </row>
    <row r="369" spans="2:15" ht="23.25" hidden="1" x14ac:dyDescent="0.25">
      <c r="B369" s="37" t="s">
        <v>527</v>
      </c>
      <c r="C369" s="36">
        <v>0.2</v>
      </c>
      <c r="D369" s="23">
        <v>116.23</v>
      </c>
      <c r="E369" s="30" t="s">
        <v>525</v>
      </c>
      <c r="F369" s="26"/>
      <c r="G369" s="22"/>
      <c r="H369" s="22">
        <v>5.8115000000000006</v>
      </c>
      <c r="I369" s="22">
        <v>110.41850000000001</v>
      </c>
      <c r="J369" s="75"/>
      <c r="K369" s="78"/>
      <c r="L369" s="78"/>
      <c r="M369" s="44"/>
    </row>
    <row r="370" spans="2:15" ht="23.25" hidden="1" x14ac:dyDescent="0.25">
      <c r="B370" s="37" t="s">
        <v>528</v>
      </c>
      <c r="C370" s="36">
        <v>0.27</v>
      </c>
      <c r="D370" s="23">
        <v>215.46</v>
      </c>
      <c r="E370" s="30" t="s">
        <v>526</v>
      </c>
      <c r="F370" s="26"/>
      <c r="G370" s="22"/>
      <c r="H370" s="22">
        <v>10.773000000000001</v>
      </c>
      <c r="I370" s="22">
        <v>204.68700000000001</v>
      </c>
      <c r="J370" s="75"/>
      <c r="K370" s="78"/>
      <c r="L370" s="78"/>
      <c r="M370" s="44"/>
    </row>
    <row r="371" spans="2:15" ht="27" hidden="1" customHeight="1" thickBot="1" x14ac:dyDescent="0.3">
      <c r="B371" s="38" t="s">
        <v>93</v>
      </c>
      <c r="C371" s="39"/>
      <c r="D371" s="40">
        <v>0</v>
      </c>
      <c r="E371" s="41"/>
      <c r="F371" s="42"/>
      <c r="G371" s="43"/>
      <c r="H371" s="22">
        <v>0</v>
      </c>
      <c r="I371" s="22">
        <v>0</v>
      </c>
      <c r="J371" s="75"/>
      <c r="K371" s="76"/>
      <c r="L371" s="76"/>
      <c r="M371" s="45"/>
    </row>
    <row r="372" spans="2:15" ht="24.75" hidden="1" customHeight="1" thickBot="1" x14ac:dyDescent="0.4">
      <c r="B372" s="96" t="s">
        <v>83</v>
      </c>
      <c r="C372" s="97"/>
      <c r="D372" s="10"/>
      <c r="E372" s="10"/>
      <c r="F372" s="10"/>
      <c r="G372" s="10"/>
      <c r="H372" s="10"/>
      <c r="I372" s="65"/>
      <c r="J372" s="74"/>
      <c r="K372" s="79">
        <v>19561</v>
      </c>
      <c r="L372" s="79"/>
      <c r="M372" s="21">
        <v>59649.047000000013</v>
      </c>
    </row>
    <row r="373" spans="2:15" ht="23.25" x14ac:dyDescent="0.35">
      <c r="B373" s="93"/>
      <c r="C373" s="94"/>
      <c r="K373" s="80">
        <f>SUBTOTAL(9,K24:K372)</f>
        <v>19561</v>
      </c>
      <c r="L373" s="81">
        <f>SUBTOTAL(9,L24:L372)</f>
        <v>18052.8</v>
      </c>
      <c r="M373" s="82"/>
      <c r="N373" s="90"/>
      <c r="O373" s="95">
        <f>SUBTOTAL(9,O24:O372)</f>
        <v>499119.26944999991</v>
      </c>
    </row>
    <row r="375" spans="2:15" ht="21" hidden="1" x14ac:dyDescent="0.35">
      <c r="L375" s="83" t="s">
        <v>535</v>
      </c>
      <c r="M375" s="84">
        <f>O373/L373</f>
        <v>27.647748241270047</v>
      </c>
    </row>
  </sheetData>
  <autoFilter ref="B1:O372" xr:uid="{00000000-0001-0000-0000-000000000000}">
    <filterColumn colId="8">
      <customFilters>
        <customFilter operator="notEqual" val=" "/>
      </customFilters>
    </filterColumn>
    <filterColumn colId="9">
      <customFilters>
        <customFilter operator="notEqual" val=" "/>
      </customFilters>
    </filterColumn>
  </autoFilter>
  <sortState xmlns:xlrd2="http://schemas.microsoft.com/office/spreadsheetml/2017/richdata2" ref="B130:I272">
    <sortCondition ref="B130:B272"/>
  </sortState>
  <mergeCells count="1">
    <mergeCell ref="B372:C372"/>
  </mergeCells>
  <conditionalFormatting sqref="E1:E1048576">
    <cfRule type="duplicateValues" dxfId="0" priority="1"/>
  </conditionalFormatting>
  <pageMargins left="0" right="0" top="0" bottom="0" header="0" footer="0"/>
  <pageSetup paperSize="9" scale="25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154"/>
  <sheetViews>
    <sheetView topLeftCell="A126" workbookViewId="0">
      <selection activeCell="E9" sqref="E9"/>
    </sheetView>
  </sheetViews>
  <sheetFormatPr defaultRowHeight="15.75" x14ac:dyDescent="0.25"/>
  <cols>
    <col min="2" max="2" width="13.140625" customWidth="1"/>
    <col min="3" max="3" width="20.42578125" style="9" customWidth="1"/>
  </cols>
  <sheetData>
    <row r="1" spans="2:3" x14ac:dyDescent="0.25">
      <c r="B1" s="6" t="s">
        <v>307</v>
      </c>
      <c r="C1" s="8" t="s">
        <v>445</v>
      </c>
    </row>
    <row r="2" spans="2:3" x14ac:dyDescent="0.25">
      <c r="B2" s="6"/>
      <c r="C2" s="9">
        <v>29.74</v>
      </c>
    </row>
    <row r="3" spans="2:3" x14ac:dyDescent="0.25">
      <c r="B3" s="6" t="s">
        <v>246</v>
      </c>
      <c r="C3" s="9">
        <v>39.15</v>
      </c>
    </row>
    <row r="4" spans="2:3" x14ac:dyDescent="0.25">
      <c r="B4" s="6" t="s">
        <v>308</v>
      </c>
      <c r="C4" s="9">
        <v>37.840000000000003</v>
      </c>
    </row>
    <row r="5" spans="2:3" x14ac:dyDescent="0.25">
      <c r="B5" s="6" t="s">
        <v>309</v>
      </c>
      <c r="C5" s="9">
        <v>37.840000000000003</v>
      </c>
    </row>
    <row r="6" spans="2:3" x14ac:dyDescent="0.25">
      <c r="B6" s="6" t="s">
        <v>310</v>
      </c>
      <c r="C6" s="9">
        <v>64.59</v>
      </c>
    </row>
    <row r="7" spans="2:3" x14ac:dyDescent="0.25">
      <c r="B7" s="6" t="s">
        <v>311</v>
      </c>
      <c r="C7" s="9">
        <v>64.59</v>
      </c>
    </row>
    <row r="8" spans="2:3" x14ac:dyDescent="0.25">
      <c r="B8" s="6" t="s">
        <v>312</v>
      </c>
      <c r="C8" s="9">
        <v>88.926327000000001</v>
      </c>
    </row>
    <row r="9" spans="2:3" x14ac:dyDescent="0.25">
      <c r="B9" s="6" t="s">
        <v>313</v>
      </c>
      <c r="C9" s="9">
        <v>86.952600000000004</v>
      </c>
    </row>
    <row r="10" spans="2:3" x14ac:dyDescent="0.25">
      <c r="B10" s="6" t="s">
        <v>314</v>
      </c>
      <c r="C10" s="8">
        <v>96.315538000000004</v>
      </c>
    </row>
    <row r="11" spans="2:3" x14ac:dyDescent="0.25">
      <c r="B11" s="6" t="s">
        <v>315</v>
      </c>
      <c r="C11" s="9">
        <v>94.258780000000002</v>
      </c>
    </row>
    <row r="12" spans="2:3" x14ac:dyDescent="0.25">
      <c r="B12" s="6" t="s">
        <v>316</v>
      </c>
      <c r="C12" s="9">
        <v>94.258780000000002</v>
      </c>
    </row>
    <row r="13" spans="2:3" x14ac:dyDescent="0.25">
      <c r="B13" s="6" t="s">
        <v>317</v>
      </c>
      <c r="C13" s="9">
        <v>91.247700000000009</v>
      </c>
    </row>
    <row r="14" spans="2:3" x14ac:dyDescent="0.25">
      <c r="B14" s="6" t="s">
        <v>318</v>
      </c>
      <c r="C14" s="9">
        <v>100.83150000000001</v>
      </c>
    </row>
    <row r="15" spans="2:3" x14ac:dyDescent="0.25">
      <c r="B15" s="6" t="s">
        <v>319</v>
      </c>
      <c r="C15" s="9">
        <v>95.813640000000007</v>
      </c>
    </row>
    <row r="16" spans="2:3" x14ac:dyDescent="0.25">
      <c r="B16" s="6" t="s">
        <v>320</v>
      </c>
      <c r="C16" s="9">
        <v>99.239184000000009</v>
      </c>
    </row>
    <row r="17" spans="2:3" x14ac:dyDescent="0.25">
      <c r="B17" s="6" t="s">
        <v>321</v>
      </c>
      <c r="C17" s="9">
        <v>97.996499999999997</v>
      </c>
    </row>
    <row r="18" spans="2:3" x14ac:dyDescent="0.25">
      <c r="B18" s="6" t="s">
        <v>322</v>
      </c>
      <c r="C18" s="9">
        <v>97.996499999999997</v>
      </c>
    </row>
    <row r="19" spans="2:3" x14ac:dyDescent="0.25">
      <c r="B19" s="6" t="s">
        <v>323</v>
      </c>
      <c r="C19" s="9">
        <v>107.03700000000001</v>
      </c>
    </row>
    <row r="20" spans="2:3" x14ac:dyDescent="0.25">
      <c r="B20" s="6" t="s">
        <v>249</v>
      </c>
      <c r="C20" s="9">
        <v>100.905</v>
      </c>
    </row>
    <row r="21" spans="2:3" x14ac:dyDescent="0.25">
      <c r="B21" s="6" t="s">
        <v>324</v>
      </c>
      <c r="C21" s="9">
        <v>102.312</v>
      </c>
    </row>
    <row r="22" spans="2:3" x14ac:dyDescent="0.25">
      <c r="B22" s="6" t="s">
        <v>325</v>
      </c>
      <c r="C22" s="9">
        <v>102.83770500000001</v>
      </c>
    </row>
    <row r="23" spans="2:3" x14ac:dyDescent="0.25">
      <c r="B23" s="6" t="s">
        <v>326</v>
      </c>
      <c r="C23" s="8">
        <v>90.76</v>
      </c>
    </row>
    <row r="24" spans="2:3" x14ac:dyDescent="0.25">
      <c r="B24" s="6" t="s">
        <v>327</v>
      </c>
      <c r="C24" s="9">
        <v>106.44383400000001</v>
      </c>
    </row>
    <row r="25" spans="2:3" x14ac:dyDescent="0.25">
      <c r="B25" s="6" t="s">
        <v>328</v>
      </c>
      <c r="C25" s="9">
        <v>110.0085</v>
      </c>
    </row>
    <row r="26" spans="2:3" x14ac:dyDescent="0.25">
      <c r="B26" s="6" t="s">
        <v>329</v>
      </c>
      <c r="C26" s="9">
        <v>111.91</v>
      </c>
    </row>
    <row r="27" spans="2:3" x14ac:dyDescent="0.25">
      <c r="B27" s="6" t="s">
        <v>330</v>
      </c>
      <c r="C27" s="9">
        <v>113.9632</v>
      </c>
    </row>
    <row r="28" spans="2:3" x14ac:dyDescent="0.25">
      <c r="B28" s="6" t="s">
        <v>331</v>
      </c>
      <c r="C28" s="9">
        <v>115.8338</v>
      </c>
    </row>
    <row r="29" spans="2:3" x14ac:dyDescent="0.25">
      <c r="B29" s="6" t="s">
        <v>332</v>
      </c>
      <c r="C29" s="9">
        <v>124.46700000000001</v>
      </c>
    </row>
    <row r="30" spans="2:3" x14ac:dyDescent="0.25">
      <c r="B30" s="6" t="s">
        <v>333</v>
      </c>
      <c r="C30" s="9">
        <v>119.61040000000001</v>
      </c>
    </row>
    <row r="31" spans="2:3" x14ac:dyDescent="0.25">
      <c r="B31" s="6" t="s">
        <v>334</v>
      </c>
      <c r="C31" s="9">
        <v>121.64880000000001</v>
      </c>
    </row>
    <row r="32" spans="2:3" x14ac:dyDescent="0.25">
      <c r="B32" s="6" t="s">
        <v>335</v>
      </c>
      <c r="C32" s="9">
        <v>117.61</v>
      </c>
    </row>
    <row r="33" spans="2:3" x14ac:dyDescent="0.25">
      <c r="B33" s="6" t="s">
        <v>336</v>
      </c>
      <c r="C33" s="8">
        <v>108.42</v>
      </c>
    </row>
    <row r="34" spans="2:3" x14ac:dyDescent="0.25">
      <c r="B34" s="6" t="s">
        <v>337</v>
      </c>
      <c r="C34" s="9">
        <v>133.93800000000002</v>
      </c>
    </row>
    <row r="35" spans="2:3" x14ac:dyDescent="0.25">
      <c r="B35" s="6" t="s">
        <v>338</v>
      </c>
      <c r="C35" s="9">
        <v>129.20959999999999</v>
      </c>
    </row>
    <row r="36" spans="2:3" x14ac:dyDescent="0.25">
      <c r="B36" s="6" t="s">
        <v>339</v>
      </c>
      <c r="C36" s="9">
        <v>129.62559999999999</v>
      </c>
    </row>
    <row r="37" spans="2:3" x14ac:dyDescent="0.25">
      <c r="B37" s="6" t="s">
        <v>340</v>
      </c>
      <c r="C37" s="9">
        <v>132.767</v>
      </c>
    </row>
    <row r="38" spans="2:3" x14ac:dyDescent="0.25">
      <c r="B38" s="6" t="s">
        <v>341</v>
      </c>
      <c r="C38" s="9">
        <v>134.8776</v>
      </c>
    </row>
    <row r="39" spans="2:3" x14ac:dyDescent="0.25">
      <c r="B39" s="6" t="s">
        <v>342</v>
      </c>
      <c r="C39" s="9">
        <v>135.26240000000001</v>
      </c>
    </row>
    <row r="40" spans="2:3" x14ac:dyDescent="0.25">
      <c r="B40" s="6" t="s">
        <v>343</v>
      </c>
      <c r="C40" s="9">
        <v>138.29817</v>
      </c>
    </row>
    <row r="41" spans="2:3" x14ac:dyDescent="0.25">
      <c r="B41" s="6" t="s">
        <v>252</v>
      </c>
      <c r="C41" s="9">
        <v>140.00700000000001</v>
      </c>
    </row>
    <row r="42" spans="2:3" x14ac:dyDescent="0.25">
      <c r="B42" s="6" t="s">
        <v>255</v>
      </c>
      <c r="C42" s="9">
        <v>140.00700000000001</v>
      </c>
    </row>
    <row r="43" spans="2:3" x14ac:dyDescent="0.25">
      <c r="B43" s="6" t="s">
        <v>344</v>
      </c>
      <c r="C43" s="9">
        <v>150.41249999999999</v>
      </c>
    </row>
    <row r="44" spans="2:3" x14ac:dyDescent="0.25">
      <c r="B44" s="6" t="s">
        <v>345</v>
      </c>
      <c r="C44" s="9">
        <v>136.16999999999999</v>
      </c>
    </row>
    <row r="45" spans="2:3" x14ac:dyDescent="0.25">
      <c r="B45" s="7" t="s">
        <v>346</v>
      </c>
      <c r="C45" s="9">
        <v>136.63999999999999</v>
      </c>
    </row>
    <row r="46" spans="2:3" x14ac:dyDescent="0.25">
      <c r="B46" s="6" t="s">
        <v>347</v>
      </c>
      <c r="C46" s="8">
        <v>138.19</v>
      </c>
    </row>
    <row r="47" spans="2:3" x14ac:dyDescent="0.25">
      <c r="B47" s="6"/>
      <c r="C47" s="8">
        <v>132.91999999999999</v>
      </c>
    </row>
    <row r="48" spans="2:3" x14ac:dyDescent="0.25">
      <c r="B48" s="6" t="s">
        <v>348</v>
      </c>
      <c r="C48" s="9">
        <v>138.66999999999999</v>
      </c>
    </row>
    <row r="49" spans="2:3" x14ac:dyDescent="0.25">
      <c r="B49" s="6" t="s">
        <v>349</v>
      </c>
      <c r="C49" s="9">
        <v>150.8312</v>
      </c>
    </row>
    <row r="50" spans="2:3" x14ac:dyDescent="0.25">
      <c r="B50" s="6" t="s">
        <v>350</v>
      </c>
      <c r="C50" s="9">
        <v>151.5488</v>
      </c>
    </row>
    <row r="51" spans="2:3" x14ac:dyDescent="0.25">
      <c r="B51" s="6" t="s">
        <v>256</v>
      </c>
      <c r="C51" s="9">
        <v>152.34960000000001</v>
      </c>
    </row>
    <row r="52" spans="2:3" x14ac:dyDescent="0.25">
      <c r="B52" s="6" t="s">
        <v>351</v>
      </c>
      <c r="C52" s="9">
        <v>156.53505000000001</v>
      </c>
    </row>
    <row r="53" spans="2:3" x14ac:dyDescent="0.25">
      <c r="B53" s="6" t="s">
        <v>352</v>
      </c>
      <c r="C53" s="9">
        <v>150.88</v>
      </c>
    </row>
    <row r="54" spans="2:3" x14ac:dyDescent="0.25">
      <c r="B54" s="6" t="s">
        <v>353</v>
      </c>
      <c r="C54" s="9">
        <v>170.77776299999999</v>
      </c>
    </row>
    <row r="55" spans="2:3" x14ac:dyDescent="0.25">
      <c r="B55" s="6" t="s">
        <v>354</v>
      </c>
      <c r="C55" s="9">
        <v>170.77776299999999</v>
      </c>
    </row>
    <row r="56" spans="2:3" x14ac:dyDescent="0.25">
      <c r="B56" s="6" t="s">
        <v>355</v>
      </c>
      <c r="C56" s="9">
        <v>161.70000000000002</v>
      </c>
    </row>
    <row r="57" spans="2:3" x14ac:dyDescent="0.25">
      <c r="B57" s="6" t="s">
        <v>356</v>
      </c>
      <c r="C57" s="9">
        <v>161.70000000000002</v>
      </c>
    </row>
    <row r="58" spans="2:3" x14ac:dyDescent="0.25">
      <c r="B58" s="6" t="s">
        <v>357</v>
      </c>
      <c r="C58" s="9">
        <v>162.10480000000001</v>
      </c>
    </row>
    <row r="59" spans="2:3" x14ac:dyDescent="0.25">
      <c r="B59" s="6" t="s">
        <v>358</v>
      </c>
      <c r="C59" s="9">
        <v>162.11519999999999</v>
      </c>
    </row>
    <row r="60" spans="2:3" x14ac:dyDescent="0.25">
      <c r="B60" s="6" t="s">
        <v>359</v>
      </c>
      <c r="C60" s="9">
        <v>162.11519999999999</v>
      </c>
    </row>
    <row r="61" spans="2:3" x14ac:dyDescent="0.25">
      <c r="B61" s="6" t="s">
        <v>360</v>
      </c>
      <c r="C61" s="9">
        <v>156.21</v>
      </c>
    </row>
    <row r="62" spans="2:3" x14ac:dyDescent="0.25">
      <c r="B62" s="6" t="s">
        <v>361</v>
      </c>
      <c r="C62" s="9">
        <v>162.708</v>
      </c>
    </row>
    <row r="63" spans="2:3" x14ac:dyDescent="0.25">
      <c r="B63" s="6" t="s">
        <v>362</v>
      </c>
      <c r="C63" s="9">
        <v>165.22480000000002</v>
      </c>
    </row>
    <row r="64" spans="2:3" x14ac:dyDescent="0.25">
      <c r="B64" s="6" t="s">
        <v>363</v>
      </c>
      <c r="C64" s="9">
        <v>166.90960000000001</v>
      </c>
    </row>
    <row r="65" spans="2:3" x14ac:dyDescent="0.25">
      <c r="B65" s="6" t="s">
        <v>364</v>
      </c>
      <c r="C65" s="9">
        <v>166.90960000000001</v>
      </c>
    </row>
    <row r="66" spans="2:3" x14ac:dyDescent="0.25">
      <c r="B66" s="6" t="s">
        <v>365</v>
      </c>
      <c r="C66" s="9">
        <v>166.98240000000001</v>
      </c>
    </row>
    <row r="67" spans="2:3" x14ac:dyDescent="0.25">
      <c r="B67" s="6" t="s">
        <v>366</v>
      </c>
      <c r="C67" s="9">
        <v>167.81440000000001</v>
      </c>
    </row>
    <row r="68" spans="2:3" x14ac:dyDescent="0.25">
      <c r="B68" s="6" t="s">
        <v>367</v>
      </c>
      <c r="C68" s="9">
        <v>172.02</v>
      </c>
    </row>
    <row r="69" spans="2:3" x14ac:dyDescent="0.25">
      <c r="B69" s="6" t="s">
        <v>368</v>
      </c>
      <c r="C69" s="9">
        <v>165.35</v>
      </c>
    </row>
    <row r="70" spans="2:3" x14ac:dyDescent="0.25">
      <c r="B70" s="6" t="s">
        <v>369</v>
      </c>
      <c r="C70" s="9">
        <v>185.95200000000003</v>
      </c>
    </row>
    <row r="71" spans="2:3" x14ac:dyDescent="0.25">
      <c r="B71" s="7" t="s">
        <v>370</v>
      </c>
      <c r="C71" s="9">
        <v>179.34000000000003</v>
      </c>
    </row>
    <row r="72" spans="2:3" x14ac:dyDescent="0.25">
      <c r="B72" s="6" t="s">
        <v>371</v>
      </c>
      <c r="C72" s="9">
        <v>180.68400000000003</v>
      </c>
    </row>
    <row r="73" spans="2:3" x14ac:dyDescent="0.25">
      <c r="B73" s="6" t="s">
        <v>372</v>
      </c>
      <c r="C73" s="9">
        <v>174.94</v>
      </c>
    </row>
    <row r="74" spans="2:3" x14ac:dyDescent="0.25">
      <c r="B74" s="6" t="s">
        <v>254</v>
      </c>
      <c r="C74" s="9">
        <v>186.21200000000002</v>
      </c>
    </row>
    <row r="75" spans="2:3" x14ac:dyDescent="0.25">
      <c r="B75" s="6" t="s">
        <v>373</v>
      </c>
      <c r="C75" s="9">
        <v>189.11360000000002</v>
      </c>
    </row>
    <row r="76" spans="2:3" x14ac:dyDescent="0.25">
      <c r="B76" s="6" t="s">
        <v>374</v>
      </c>
      <c r="C76" s="9">
        <v>192.22</v>
      </c>
    </row>
    <row r="77" spans="2:3" x14ac:dyDescent="0.25">
      <c r="B77" s="6" t="s">
        <v>247</v>
      </c>
      <c r="C77" s="9">
        <v>200.35600000000002</v>
      </c>
    </row>
    <row r="78" spans="2:3" x14ac:dyDescent="0.25">
      <c r="B78" s="6" t="s">
        <v>375</v>
      </c>
      <c r="C78" s="9">
        <v>200.7824</v>
      </c>
    </row>
    <row r="79" spans="2:3" x14ac:dyDescent="0.25">
      <c r="B79" s="6" t="s">
        <v>376</v>
      </c>
      <c r="C79" s="9">
        <v>200.83440000000002</v>
      </c>
    </row>
    <row r="80" spans="2:3" x14ac:dyDescent="0.25">
      <c r="B80" s="6" t="s">
        <v>377</v>
      </c>
      <c r="C80" s="9">
        <v>201.82240000000002</v>
      </c>
    </row>
    <row r="81" spans="2:3" x14ac:dyDescent="0.25">
      <c r="B81" s="6" t="s">
        <v>378</v>
      </c>
      <c r="C81" s="9">
        <v>202.16559999999998</v>
      </c>
    </row>
    <row r="82" spans="2:3" x14ac:dyDescent="0.25">
      <c r="B82" s="6" t="s">
        <v>379</v>
      </c>
      <c r="C82" s="9">
        <v>204.45360000000002</v>
      </c>
    </row>
    <row r="83" spans="2:3" x14ac:dyDescent="0.25">
      <c r="B83" s="6" t="s">
        <v>380</v>
      </c>
      <c r="C83" s="9">
        <v>210.22980000000001</v>
      </c>
    </row>
    <row r="84" spans="2:3" x14ac:dyDescent="0.25">
      <c r="B84" s="6" t="s">
        <v>381</v>
      </c>
      <c r="C84" s="9">
        <v>208</v>
      </c>
    </row>
    <row r="85" spans="2:3" x14ac:dyDescent="0.25">
      <c r="B85" s="6" t="s">
        <v>382</v>
      </c>
      <c r="C85" s="9">
        <v>226.89450000000002</v>
      </c>
    </row>
    <row r="86" spans="2:3" x14ac:dyDescent="0.25">
      <c r="B86" s="6" t="s">
        <v>383</v>
      </c>
      <c r="C86" s="9">
        <v>211.20320000000001</v>
      </c>
    </row>
    <row r="87" spans="2:3" x14ac:dyDescent="0.25">
      <c r="B87" s="6"/>
      <c r="C87" s="9">
        <v>212.43039999999999</v>
      </c>
    </row>
    <row r="88" spans="2:3" x14ac:dyDescent="0.25">
      <c r="B88" s="6" t="s">
        <v>384</v>
      </c>
      <c r="C88" s="9">
        <v>227.10480000000001</v>
      </c>
    </row>
    <row r="89" spans="2:3" x14ac:dyDescent="0.25">
      <c r="B89" s="6"/>
      <c r="C89" s="9">
        <v>218.79900000000001</v>
      </c>
    </row>
    <row r="90" spans="2:3" x14ac:dyDescent="0.25">
      <c r="B90" s="6" t="s">
        <v>385</v>
      </c>
      <c r="C90" s="9">
        <v>229.37200000000001</v>
      </c>
    </row>
    <row r="91" spans="2:3" x14ac:dyDescent="0.25">
      <c r="B91" s="6" t="s">
        <v>386</v>
      </c>
      <c r="C91" s="9">
        <v>229.37200000000001</v>
      </c>
    </row>
    <row r="92" spans="2:3" x14ac:dyDescent="0.25">
      <c r="B92" s="6" t="s">
        <v>387</v>
      </c>
      <c r="C92" s="9">
        <v>219.27360000000002</v>
      </c>
    </row>
    <row r="93" spans="2:3" x14ac:dyDescent="0.25">
      <c r="B93" s="6" t="s">
        <v>388</v>
      </c>
      <c r="C93" s="9">
        <v>222.1695</v>
      </c>
    </row>
    <row r="94" spans="2:3" x14ac:dyDescent="0.25">
      <c r="B94" s="6" t="s">
        <v>389</v>
      </c>
      <c r="C94" s="9">
        <v>221.55120000000002</v>
      </c>
    </row>
    <row r="95" spans="2:3" x14ac:dyDescent="0.25">
      <c r="B95" s="6" t="s">
        <v>390</v>
      </c>
      <c r="C95" s="9">
        <v>221.9152</v>
      </c>
    </row>
    <row r="96" spans="2:3" x14ac:dyDescent="0.25">
      <c r="B96" s="6" t="s">
        <v>391</v>
      </c>
      <c r="C96" s="9">
        <v>226.32750000000001</v>
      </c>
    </row>
    <row r="97" spans="2:3" x14ac:dyDescent="0.25">
      <c r="B97" s="6" t="s">
        <v>392</v>
      </c>
      <c r="C97" s="9">
        <v>226.92600000000002</v>
      </c>
    </row>
    <row r="98" spans="2:3" x14ac:dyDescent="0.25">
      <c r="B98" s="6" t="s">
        <v>393</v>
      </c>
      <c r="C98" s="8">
        <v>202.61</v>
      </c>
    </row>
    <row r="99" spans="2:3" x14ac:dyDescent="0.25">
      <c r="B99" s="6" t="s">
        <v>394</v>
      </c>
      <c r="C99" s="9">
        <v>227.1568</v>
      </c>
    </row>
    <row r="100" spans="2:3" x14ac:dyDescent="0.25">
      <c r="B100" s="6" t="s">
        <v>395</v>
      </c>
      <c r="C100" s="9">
        <v>229.79338300000003</v>
      </c>
    </row>
    <row r="101" spans="2:3" x14ac:dyDescent="0.25">
      <c r="B101" s="6" t="s">
        <v>396</v>
      </c>
      <c r="C101" s="9">
        <v>229.43440000000001</v>
      </c>
    </row>
    <row r="102" spans="2:3" x14ac:dyDescent="0.25">
      <c r="B102" s="6" t="s">
        <v>397</v>
      </c>
      <c r="C102" s="9">
        <v>229.43440000000001</v>
      </c>
    </row>
    <row r="103" spans="2:3" x14ac:dyDescent="0.25">
      <c r="B103" s="6" t="s">
        <v>398</v>
      </c>
      <c r="C103" s="9">
        <v>227.26950000000002</v>
      </c>
    </row>
    <row r="104" spans="2:3" x14ac:dyDescent="0.25">
      <c r="B104" s="6" t="s">
        <v>399</v>
      </c>
      <c r="C104" s="9">
        <v>231.4624</v>
      </c>
    </row>
    <row r="105" spans="2:3" x14ac:dyDescent="0.25">
      <c r="B105" s="6" t="s">
        <v>400</v>
      </c>
      <c r="C105" s="9">
        <v>233.3552</v>
      </c>
    </row>
    <row r="106" spans="2:3" x14ac:dyDescent="0.25">
      <c r="B106" s="6" t="s">
        <v>401</v>
      </c>
      <c r="C106" s="9">
        <v>240.09729999999999</v>
      </c>
    </row>
    <row r="107" spans="2:3" x14ac:dyDescent="0.25">
      <c r="B107" s="6" t="s">
        <v>402</v>
      </c>
      <c r="C107" s="9">
        <v>235.58080000000001</v>
      </c>
    </row>
    <row r="108" spans="2:3" x14ac:dyDescent="0.25">
      <c r="B108" s="6" t="s">
        <v>403</v>
      </c>
      <c r="C108" s="8">
        <v>218.26</v>
      </c>
    </row>
    <row r="109" spans="2:3" x14ac:dyDescent="0.25">
      <c r="B109" s="6" t="s">
        <v>404</v>
      </c>
      <c r="C109" s="9">
        <v>239.30620800000003</v>
      </c>
    </row>
    <row r="110" spans="2:3" x14ac:dyDescent="0.25">
      <c r="B110" s="6" t="s">
        <v>405</v>
      </c>
      <c r="C110" s="9">
        <v>245.48248800000002</v>
      </c>
    </row>
    <row r="111" spans="2:3" x14ac:dyDescent="0.25">
      <c r="B111" s="6" t="s">
        <v>406</v>
      </c>
      <c r="C111" s="8">
        <v>222.1</v>
      </c>
    </row>
    <row r="112" spans="2:3" x14ac:dyDescent="0.25">
      <c r="B112" s="6" t="s">
        <v>407</v>
      </c>
      <c r="C112" s="9">
        <v>251.787948</v>
      </c>
    </row>
    <row r="113" spans="2:3" x14ac:dyDescent="0.25">
      <c r="B113" s="6" t="s">
        <v>408</v>
      </c>
      <c r="C113" s="9">
        <v>247.59139999999999</v>
      </c>
    </row>
    <row r="114" spans="2:3" x14ac:dyDescent="0.25">
      <c r="B114" s="6" t="s">
        <v>409</v>
      </c>
      <c r="C114" s="9">
        <v>258.64608599999997</v>
      </c>
    </row>
    <row r="115" spans="2:3" x14ac:dyDescent="0.25">
      <c r="B115" s="6" t="s">
        <v>253</v>
      </c>
      <c r="C115" s="9">
        <v>263.38440000000003</v>
      </c>
    </row>
    <row r="116" spans="2:3" x14ac:dyDescent="0.25">
      <c r="B116" s="6" t="s">
        <v>410</v>
      </c>
      <c r="C116" s="9">
        <v>274.33350000000002</v>
      </c>
    </row>
    <row r="117" spans="2:3" x14ac:dyDescent="0.25">
      <c r="B117" s="6" t="s">
        <v>411</v>
      </c>
      <c r="C117" s="9">
        <v>258.7312</v>
      </c>
    </row>
    <row r="118" spans="2:3" x14ac:dyDescent="0.25">
      <c r="B118" s="6" t="s">
        <v>250</v>
      </c>
      <c r="C118" s="9">
        <v>258.97039999999998</v>
      </c>
    </row>
    <row r="119" spans="2:3" x14ac:dyDescent="0.25">
      <c r="B119" s="6" t="s">
        <v>251</v>
      </c>
      <c r="C119" s="9">
        <v>279.25</v>
      </c>
    </row>
    <row r="120" spans="2:3" x14ac:dyDescent="0.25">
      <c r="B120" s="6" t="s">
        <v>412</v>
      </c>
      <c r="C120" s="9">
        <v>303.39999999999998</v>
      </c>
    </row>
    <row r="121" spans="2:3" x14ac:dyDescent="0.25">
      <c r="B121" s="6" t="s">
        <v>413</v>
      </c>
      <c r="C121" s="9">
        <v>262.5376</v>
      </c>
    </row>
    <row r="122" spans="2:3" x14ac:dyDescent="0.25">
      <c r="B122" s="6" t="s">
        <v>414</v>
      </c>
      <c r="C122" s="9">
        <v>265.76550000000003</v>
      </c>
    </row>
    <row r="123" spans="2:3" x14ac:dyDescent="0.25">
      <c r="B123" s="6" t="s">
        <v>415</v>
      </c>
      <c r="C123" s="9">
        <v>273.377994</v>
      </c>
    </row>
    <row r="124" spans="2:3" x14ac:dyDescent="0.25">
      <c r="B124" s="6" t="s">
        <v>416</v>
      </c>
      <c r="C124" s="9">
        <v>273.377994</v>
      </c>
    </row>
    <row r="125" spans="2:3" x14ac:dyDescent="0.25">
      <c r="B125" s="6" t="s">
        <v>417</v>
      </c>
      <c r="C125" s="9">
        <v>269.048</v>
      </c>
    </row>
    <row r="126" spans="2:3" x14ac:dyDescent="0.25">
      <c r="B126" s="6" t="s">
        <v>418</v>
      </c>
      <c r="C126" s="9">
        <v>270.63920000000002</v>
      </c>
    </row>
    <row r="127" spans="2:3" x14ac:dyDescent="0.25">
      <c r="B127" s="6" t="s">
        <v>419</v>
      </c>
      <c r="C127" s="9">
        <v>277.04788300000001</v>
      </c>
    </row>
    <row r="128" spans="2:3" x14ac:dyDescent="0.25">
      <c r="B128" s="6" t="s">
        <v>420</v>
      </c>
      <c r="C128" s="9">
        <v>283.02628800000002</v>
      </c>
    </row>
    <row r="129" spans="2:3" x14ac:dyDescent="0.25">
      <c r="B129" s="6" t="s">
        <v>421</v>
      </c>
      <c r="C129" s="9">
        <v>273.20749999999998</v>
      </c>
    </row>
    <row r="130" spans="2:3" x14ac:dyDescent="0.25">
      <c r="B130" s="6" t="s">
        <v>422</v>
      </c>
      <c r="C130" s="9">
        <v>279.77249999999998</v>
      </c>
    </row>
    <row r="131" spans="2:3" x14ac:dyDescent="0.25">
      <c r="B131" s="6" t="s">
        <v>423</v>
      </c>
      <c r="C131" s="9">
        <v>266.61</v>
      </c>
    </row>
    <row r="132" spans="2:3" x14ac:dyDescent="0.25">
      <c r="B132" s="6" t="s">
        <v>424</v>
      </c>
      <c r="C132" s="9">
        <v>284.41958500000004</v>
      </c>
    </row>
    <row r="133" spans="2:3" x14ac:dyDescent="0.25">
      <c r="B133" s="6" t="s">
        <v>425</v>
      </c>
      <c r="C133" s="9">
        <v>271.89999999999998</v>
      </c>
    </row>
    <row r="134" spans="2:3" x14ac:dyDescent="0.25">
      <c r="B134" s="6" t="s">
        <v>426</v>
      </c>
      <c r="C134" s="9">
        <v>275.79059999999998</v>
      </c>
    </row>
    <row r="135" spans="2:3" x14ac:dyDescent="0.25">
      <c r="B135" s="6" t="s">
        <v>427</v>
      </c>
      <c r="C135" s="9">
        <v>278.44690000000003</v>
      </c>
    </row>
    <row r="136" spans="2:3" x14ac:dyDescent="0.25">
      <c r="B136" s="6" t="s">
        <v>428</v>
      </c>
      <c r="C136" s="9">
        <v>285.17610000000002</v>
      </c>
    </row>
    <row r="137" spans="2:3" x14ac:dyDescent="0.25">
      <c r="B137" s="6" t="s">
        <v>429</v>
      </c>
      <c r="C137" s="9">
        <v>293.49599999999998</v>
      </c>
    </row>
    <row r="138" spans="2:3" x14ac:dyDescent="0.25">
      <c r="B138" s="6" t="s">
        <v>430</v>
      </c>
      <c r="C138" s="9">
        <v>288.89440000000002</v>
      </c>
    </row>
    <row r="139" spans="2:3" x14ac:dyDescent="0.25">
      <c r="B139" s="6" t="s">
        <v>431</v>
      </c>
      <c r="C139" s="8">
        <v>260.47000000000003</v>
      </c>
    </row>
    <row r="140" spans="2:3" x14ac:dyDescent="0.25">
      <c r="B140" s="6" t="s">
        <v>432</v>
      </c>
      <c r="C140" s="9">
        <v>285.49</v>
      </c>
    </row>
    <row r="141" spans="2:3" x14ac:dyDescent="0.25">
      <c r="B141" s="6" t="s">
        <v>433</v>
      </c>
      <c r="C141" s="9">
        <v>285.58</v>
      </c>
    </row>
    <row r="142" spans="2:3" x14ac:dyDescent="0.25">
      <c r="B142" s="6" t="s">
        <v>434</v>
      </c>
      <c r="C142" s="9">
        <v>307.209</v>
      </c>
    </row>
    <row r="143" spans="2:3" x14ac:dyDescent="0.25">
      <c r="B143" s="6" t="s">
        <v>435</v>
      </c>
      <c r="C143" s="9">
        <v>316.54480000000001</v>
      </c>
    </row>
    <row r="144" spans="2:3" x14ac:dyDescent="0.25">
      <c r="B144" s="6" t="s">
        <v>436</v>
      </c>
      <c r="C144" s="9">
        <v>310.32249999999999</v>
      </c>
    </row>
    <row r="145" spans="2:3" x14ac:dyDescent="0.25">
      <c r="B145" s="6" t="s">
        <v>437</v>
      </c>
      <c r="C145" s="9">
        <v>314.09989999999999</v>
      </c>
    </row>
    <row r="146" spans="2:3" x14ac:dyDescent="0.25">
      <c r="B146" s="6" t="s">
        <v>438</v>
      </c>
      <c r="C146" s="9">
        <v>317.87730000000005</v>
      </c>
    </row>
    <row r="147" spans="2:3" x14ac:dyDescent="0.25">
      <c r="B147" s="6" t="s">
        <v>248</v>
      </c>
      <c r="C147" s="9">
        <v>320.8467</v>
      </c>
    </row>
    <row r="148" spans="2:3" x14ac:dyDescent="0.25">
      <c r="B148" s="6" t="s">
        <v>439</v>
      </c>
      <c r="C148" s="9">
        <v>328.54</v>
      </c>
    </row>
    <row r="149" spans="2:3" x14ac:dyDescent="0.25">
      <c r="B149" s="6" t="s">
        <v>440</v>
      </c>
      <c r="C149" s="9">
        <v>356.83</v>
      </c>
    </row>
    <row r="150" spans="2:3" x14ac:dyDescent="0.25">
      <c r="B150" s="6" t="s">
        <v>441</v>
      </c>
      <c r="C150" s="9">
        <v>390.37</v>
      </c>
    </row>
    <row r="151" spans="2:3" x14ac:dyDescent="0.25">
      <c r="B151" s="6" t="s">
        <v>442</v>
      </c>
      <c r="C151" s="9">
        <v>409.37</v>
      </c>
    </row>
    <row r="152" spans="2:3" x14ac:dyDescent="0.25">
      <c r="B152" s="6" t="s">
        <v>443</v>
      </c>
      <c r="C152" s="9">
        <v>437.35019999999997</v>
      </c>
    </row>
    <row r="153" spans="2:3" x14ac:dyDescent="0.25">
      <c r="B153" s="6" t="s">
        <v>444</v>
      </c>
      <c r="C153" s="9">
        <v>715.23</v>
      </c>
    </row>
    <row r="154" spans="2:3" x14ac:dyDescent="0.25">
      <c r="C154" s="9">
        <v>863.8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Лист2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2025-07-11T15:45:11Z</dcterms:modified>
</cp:coreProperties>
</file>